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bel\Desktop\FISSAL REMOTO MARZO 2020 AALL\TRANSFERENCIA SETIEMBRE 2020\COMPROMISO ANUAL  RJ 111\"/>
    </mc:Choice>
  </mc:AlternateContent>
  <bookViews>
    <workbookView xWindow="0" yWindow="0" windowWidth="28800" windowHeight="11730"/>
  </bookViews>
  <sheets>
    <sheet name="Anexo 1" sheetId="1" r:id="rId1"/>
    <sheet name="Cuadro General" sheetId="3" r:id="rId2"/>
  </sheets>
  <definedNames>
    <definedName name="_xlnm._FilterDatabase" localSheetId="0" hidden="1">'Anexo 1'!$A$4:$I$4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3" i="3" l="1"/>
  <c r="G124" i="3" s="1"/>
  <c r="G119" i="3"/>
  <c r="G120" i="3" s="1"/>
  <c r="G115" i="3"/>
  <c r="G116" i="3" s="1"/>
  <c r="G106" i="3"/>
  <c r="G101" i="3"/>
  <c r="G100" i="3"/>
  <c r="G97" i="3"/>
  <c r="H97" i="3"/>
  <c r="H98" i="3" s="1"/>
  <c r="G94" i="3"/>
  <c r="G98" i="3" s="1"/>
  <c r="G91" i="3"/>
  <c r="H91" i="3"/>
  <c r="G87" i="3"/>
  <c r="G78" i="3"/>
  <c r="G88" i="3" s="1"/>
  <c r="G75" i="3"/>
  <c r="H75" i="3"/>
  <c r="G73" i="3"/>
  <c r="G70" i="3"/>
  <c r="G67" i="3"/>
  <c r="G65" i="3"/>
  <c r="G62" i="3"/>
  <c r="G55" i="3"/>
  <c r="G46" i="3"/>
  <c r="G37" i="3"/>
  <c r="G29" i="3"/>
  <c r="G20" i="3"/>
  <c r="H20" i="3"/>
  <c r="G18" i="3"/>
  <c r="G17" i="3"/>
  <c r="G14" i="3"/>
  <c r="G13" i="3"/>
  <c r="G7" i="3"/>
  <c r="G6" i="3"/>
  <c r="H6" i="3"/>
  <c r="H7" i="3" s="1"/>
  <c r="F123" i="3"/>
  <c r="F124" i="3" s="1"/>
  <c r="F120" i="3"/>
  <c r="F119" i="3"/>
  <c r="F115" i="3"/>
  <c r="F116" i="3" s="1"/>
  <c r="F106" i="3"/>
  <c r="F101" i="3"/>
  <c r="F100" i="3"/>
  <c r="F97" i="3"/>
  <c r="F98" i="3" s="1"/>
  <c r="F94" i="3"/>
  <c r="F91" i="3"/>
  <c r="F87" i="3"/>
  <c r="F88" i="3" s="1"/>
  <c r="F78" i="3"/>
  <c r="F75" i="3"/>
  <c r="F73" i="3"/>
  <c r="F70" i="3"/>
  <c r="F67" i="3"/>
  <c r="F65" i="3"/>
  <c r="F62" i="3"/>
  <c r="F55" i="3"/>
  <c r="F46" i="3"/>
  <c r="F37" i="3"/>
  <c r="F29" i="3"/>
  <c r="F20" i="3"/>
  <c r="F18" i="3"/>
  <c r="F17" i="3"/>
  <c r="F13" i="3"/>
  <c r="F14" i="3" s="1"/>
  <c r="F7" i="3"/>
  <c r="F6" i="3"/>
  <c r="H8" i="3"/>
  <c r="H9" i="3"/>
  <c r="H13" i="3" s="1"/>
  <c r="H14" i="3" s="1"/>
  <c r="H10" i="3"/>
  <c r="H11" i="3"/>
  <c r="H12" i="3"/>
  <c r="H15" i="3"/>
  <c r="H17" i="3" s="1"/>
  <c r="H18" i="3" s="1"/>
  <c r="H16" i="3"/>
  <c r="H19" i="3"/>
  <c r="H21" i="3"/>
  <c r="H29" i="3" s="1"/>
  <c r="H22" i="3"/>
  <c r="H23" i="3"/>
  <c r="H24" i="3"/>
  <c r="H25" i="3"/>
  <c r="H26" i="3"/>
  <c r="H27" i="3"/>
  <c r="H28" i="3"/>
  <c r="H30" i="3"/>
  <c r="H31" i="3"/>
  <c r="H37" i="3" s="1"/>
  <c r="H32" i="3"/>
  <c r="H33" i="3"/>
  <c r="H34" i="3"/>
  <c r="H35" i="3"/>
  <c r="H36" i="3"/>
  <c r="H38" i="3"/>
  <c r="H46" i="3" s="1"/>
  <c r="H39" i="3"/>
  <c r="H40" i="3"/>
  <c r="H41" i="3"/>
  <c r="H42" i="3"/>
  <c r="H43" i="3"/>
  <c r="H44" i="3"/>
  <c r="H45" i="3"/>
  <c r="H47" i="3"/>
  <c r="H48" i="3"/>
  <c r="H49" i="3"/>
  <c r="H55" i="3" s="1"/>
  <c r="H50" i="3"/>
  <c r="H51" i="3"/>
  <c r="H52" i="3"/>
  <c r="H53" i="3"/>
  <c r="H54" i="3"/>
  <c r="H56" i="3"/>
  <c r="H62" i="3" s="1"/>
  <c r="H57" i="3"/>
  <c r="H58" i="3"/>
  <c r="H59" i="3"/>
  <c r="H60" i="3"/>
  <c r="H61" i="3"/>
  <c r="H63" i="3"/>
  <c r="H65" i="3" s="1"/>
  <c r="H64" i="3"/>
  <c r="H66" i="3"/>
  <c r="H67" i="3" s="1"/>
  <c r="H68" i="3"/>
  <c r="H69" i="3"/>
  <c r="H70" i="3" s="1"/>
  <c r="H71" i="3"/>
  <c r="H73" i="3" s="1"/>
  <c r="H72" i="3"/>
  <c r="H74" i="3"/>
  <c r="H76" i="3"/>
  <c r="H78" i="3" s="1"/>
  <c r="H77" i="3"/>
  <c r="H79" i="3"/>
  <c r="H80" i="3"/>
  <c r="H81" i="3"/>
  <c r="H87" i="3" s="1"/>
  <c r="H82" i="3"/>
  <c r="H83" i="3"/>
  <c r="H84" i="3"/>
  <c r="H85" i="3"/>
  <c r="H86" i="3"/>
  <c r="H89" i="3"/>
  <c r="H90" i="3"/>
  <c r="H92" i="3"/>
  <c r="H94" i="3" s="1"/>
  <c r="H93" i="3"/>
  <c r="H95" i="3"/>
  <c r="H96" i="3"/>
  <c r="H99" i="3"/>
  <c r="H100" i="3" s="1"/>
  <c r="H101" i="3" s="1"/>
  <c r="H102" i="3"/>
  <c r="H106" i="3" s="1"/>
  <c r="H103" i="3"/>
  <c r="H104" i="3"/>
  <c r="H105" i="3"/>
  <c r="H107" i="3"/>
  <c r="H115" i="3" s="1"/>
  <c r="H116" i="3" s="1"/>
  <c r="H108" i="3"/>
  <c r="H109" i="3"/>
  <c r="H110" i="3"/>
  <c r="H111" i="3"/>
  <c r="H112" i="3"/>
  <c r="H113" i="3"/>
  <c r="H114" i="3"/>
  <c r="H117" i="3"/>
  <c r="H119" i="3" s="1"/>
  <c r="H120" i="3" s="1"/>
  <c r="H118" i="3"/>
  <c r="H121" i="3"/>
  <c r="H123" i="3" s="1"/>
  <c r="H124" i="3" s="1"/>
  <c r="H122" i="3"/>
  <c r="H5" i="3"/>
  <c r="E38" i="1"/>
  <c r="F38" i="1"/>
  <c r="E37" i="1"/>
  <c r="F37" i="1"/>
  <c r="E35" i="1"/>
  <c r="F35" i="1"/>
  <c r="E33" i="1"/>
  <c r="F33" i="1"/>
  <c r="E30" i="1"/>
  <c r="F30" i="1"/>
  <c r="E28" i="1"/>
  <c r="F28" i="1"/>
  <c r="E24" i="1"/>
  <c r="F24" i="1"/>
  <c r="E10" i="1"/>
  <c r="F10" i="1"/>
  <c r="E8" i="1"/>
  <c r="F8" i="1"/>
  <c r="E6" i="1"/>
  <c r="F6" i="1"/>
  <c r="D38" i="1"/>
  <c r="D37" i="1"/>
  <c r="D35" i="1"/>
  <c r="D33" i="1"/>
  <c r="D30" i="1"/>
  <c r="D28" i="1"/>
  <c r="D24" i="1"/>
  <c r="D10" i="1"/>
  <c r="D8" i="1"/>
  <c r="D6" i="1"/>
  <c r="F7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9" i="1"/>
  <c r="F31" i="1"/>
  <c r="F32" i="1"/>
  <c r="F34" i="1"/>
  <c r="F36" i="1"/>
  <c r="F5" i="1"/>
  <c r="H88" i="3" l="1"/>
  <c r="H125" i="3" s="1"/>
  <c r="F125" i="3"/>
  <c r="G125" i="3"/>
</calcChain>
</file>

<file path=xl/sharedStrings.xml><?xml version="1.0" encoding="utf-8"?>
<sst xmlns="http://schemas.openxmlformats.org/spreadsheetml/2006/main" count="481" uniqueCount="97">
  <si>
    <t>REGION</t>
  </si>
  <si>
    <t>COD UE</t>
  </si>
  <si>
    <t>UNIDAD EJECUTORA</t>
  </si>
  <si>
    <t>PRODUCTO</t>
  </si>
  <si>
    <t>NOMBRE PRODUCTO</t>
  </si>
  <si>
    <t>TOTAL GENERAL 9002 (*)</t>
  </si>
  <si>
    <t>Total general</t>
  </si>
  <si>
    <t>3999999</t>
  </si>
  <si>
    <t>SIN PRODUCTO</t>
  </si>
  <si>
    <t>(*) Los recursos transferidos en la Categoría Presupuestaria 9002 “Asignaciones Presupuestarias que no resultan en Productos” – APNOP, en el producto 3999999, se recomienda incorporarlos en la actividad 5001566 “Otras Atenciones de Salud Especializadas”, con el fin de diferenciar la incorporación y ejecución de los recursos de la UE 001 SIS y 002 FISSAL, según corresponda.</t>
  </si>
  <si>
    <t>TOTAL 
TRANSFERENCIA 
9002
(APNOP)
(S/)</t>
  </si>
  <si>
    <t>LORETO</t>
  </si>
  <si>
    <t>Total LORETO</t>
  </si>
  <si>
    <t>LIMA METROPOLITANA</t>
  </si>
  <si>
    <t>Total LIMA METROPOLITANA</t>
  </si>
  <si>
    <t>LAMBAYEQUE</t>
  </si>
  <si>
    <t>Total LAMBAYEQUE</t>
  </si>
  <si>
    <t>LIMA REGION</t>
  </si>
  <si>
    <t>Total LIMA REGION</t>
  </si>
  <si>
    <t>UCAYALI</t>
  </si>
  <si>
    <t>Total UCAYALI</t>
  </si>
  <si>
    <t>TOTAL 
TRANSFERENCIA 
0024 
(Prevención y control del cáncer)
(S/)</t>
  </si>
  <si>
    <t>TOTAL GENERAL
(S/)</t>
  </si>
  <si>
    <t>TOTAL GENERAL 0024</t>
  </si>
  <si>
    <t>TOTAL GENERAL</t>
  </si>
  <si>
    <t>3000367</t>
  </si>
  <si>
    <t>ATENCION DEL CANCER DE ESTOMAGO PARA EL ESTADIAJE Y TRATAMIENTO</t>
  </si>
  <si>
    <t>3000368</t>
  </si>
  <si>
    <t>ATENCION DEL CANCER DE PROSTATA PARA EL DIAGNOSTICO, ESTADIAJE Y TRATAMIENTO</t>
  </si>
  <si>
    <t>3000370</t>
  </si>
  <si>
    <t>ATENCION DEL CANCER DE COLON Y RECTO QUE INCLUYE: DIAGNOSTICO, ESTADIAJE Y TRATAMIENTO</t>
  </si>
  <si>
    <t>3000365</t>
  </si>
  <si>
    <t>ATENCION DEL CANCER DE CUELLO UTERINO PARA EL ESTADIAJE Y TRATAMIENTO</t>
  </si>
  <si>
    <t>3000366</t>
  </si>
  <si>
    <t>ATENCION DEL CANCER DE MAMA PARA EL ESTADIAJE Y TRATAMIENTO</t>
  </si>
  <si>
    <t>3000372</t>
  </si>
  <si>
    <t>ATENCION DE LA LEUCEMIA QUE INCLUYE: DIAGNOSTICO Y TRATAMIENTO</t>
  </si>
  <si>
    <t>3000373</t>
  </si>
  <si>
    <t>ATENCION DE LA LINFOMA QUE INCLUYE: DIAGNOSTICO Y TRATAMIENTO</t>
  </si>
  <si>
    <t>ANEXO N° 1: RESUMEN DE TRANSFERENCIA POR UNIDAD EJECUTORA SEGÚN CATEGORÍA PRESUPUESTAL (RJ 111-2020/SIS)</t>
  </si>
  <si>
    <t>CONSOLIDADO GENERAL DE TRANSFERENCIA POR UNIDAD EJECUTORA SEGÚN CATEGORÍA PRESUPUESTAL Y PRODUCTO - CALENDARIO SETIEMBRE 2020 (RJ 111-2020/SIS)</t>
  </si>
  <si>
    <t>AMAZONAS</t>
  </si>
  <si>
    <t>REGION AMAZONAS - HOSPITAL DE APOYO CHACHAPOYAS</t>
  </si>
  <si>
    <t>Total AMAZONAS</t>
  </si>
  <si>
    <t>HUANUCO</t>
  </si>
  <si>
    <t>REGION HUANUCO - HOSPITAL DE HUANUCO HERMILIO VALDIZAN</t>
  </si>
  <si>
    <t>Total HUANUCO</t>
  </si>
  <si>
    <t>REGION LAMBAYEQUE - HOSPITAL REGIONAL DOCENTE LAS MERCEDES-CHICLAYO</t>
  </si>
  <si>
    <t>INSTITUTO NACIONAL DE  CIENCIAS NEUROLOGICAS</t>
  </si>
  <si>
    <t>HOSPITAL SERGIO BERNALES</t>
  </si>
  <si>
    <t>HOSPITAL DE APOYO DEPARTAMENTAL MARIA AUXILIADORA</t>
  </si>
  <si>
    <t>HOSPITAL NACIONAL ARZOBISPO LOAYZA</t>
  </si>
  <si>
    <t>HOSPITAL NACIONAL DOS DE MAYO</t>
  </si>
  <si>
    <t>HOSPITAL DE APOYO SANTA ROSA</t>
  </si>
  <si>
    <t>HOSPITAL DE EMERGENCIAS CASIMIRO ULLOA</t>
  </si>
  <si>
    <t>HOSPITAL DE EMERGENCIAS PEDIATRICAS</t>
  </si>
  <si>
    <t>HOSPITAL NACIONAL DOCENTE MADRE NIÑO - SAN BARTOLOMÉ</t>
  </si>
  <si>
    <t>HOSPITAL CARLOS LANFRANCO LA HOZ</t>
  </si>
  <si>
    <t>HOSPITAL "JOSE  AGURTO TELLO DE CHOSICA"</t>
  </si>
  <si>
    <t>HOSPITAL SAN JUAN DE LURIGANCHO</t>
  </si>
  <si>
    <t>HOSPITAL DE EMERGENCIAS VILLA EL SALVADOR</t>
  </si>
  <si>
    <t>REGION LIMA - HOSPITAL DE APOYO REZOLA</t>
  </si>
  <si>
    <t>REGION LIMA - HOSPITAL CHANCAY SERVICIOS BÁSICOS DE SALUD</t>
  </si>
  <si>
    <t>REGION LIMA - HOSPITAL HUARAL Y SERVICIOS BÁSICOS DE SALUD</t>
  </si>
  <si>
    <t>REGION LORETO - SALUD HOSPITAL DE APOYO IQUITOS</t>
  </si>
  <si>
    <t>PIURA</t>
  </si>
  <si>
    <t>REGION PIURA - HOSPITAL DE APOYO III SULLANA</t>
  </si>
  <si>
    <t>REGION PIURA - HOSPITAL DE APOYO I SANTA ROSA</t>
  </si>
  <si>
    <t>Total PIURA</t>
  </si>
  <si>
    <t>TUMBES</t>
  </si>
  <si>
    <t>GOB.REG.TUMBES - HOSP.REGIONAL JOSE ALFREDO MENDOZA OLAVARRIA-JAMO II-2 TUMBES</t>
  </si>
  <si>
    <t>Total TUMBES</t>
  </si>
  <si>
    <t>REGION UCAYALI - HOSPITAL AMAZONICO</t>
  </si>
  <si>
    <t>Total REGION AMAZONAS - HOSPITAL DE APOYO CHACHAPOYAS</t>
  </si>
  <si>
    <t>Total REGION HUANUCO - HOSPITAL DE HUANUCO HERMILIO VALDIZAN</t>
  </si>
  <si>
    <t>Total REGION LAMBAYEQUE - HOSPITAL REGIONAL DOCENTE LAS MERCEDES-CHICLAYO</t>
  </si>
  <si>
    <t>Total INSTITUTO NACIONAL DE  CIENCIAS NEUROLOGICAS</t>
  </si>
  <si>
    <t>Total HOSPITAL SERGIO BERNALES</t>
  </si>
  <si>
    <t>Total HOSPITAL DE APOYO DEPARTAMENTAL MARIA AUXILIADORA</t>
  </si>
  <si>
    <t>Total HOSPITAL NACIONAL ARZOBISPO LOAYZA</t>
  </si>
  <si>
    <t>Total HOSPITAL NACIONAL DOS DE MAYO</t>
  </si>
  <si>
    <t>Total HOSPITAL DE APOYO SANTA ROSA</t>
  </si>
  <si>
    <t>Total HOSPITAL DE EMERGENCIAS CASIMIRO ULLOA</t>
  </si>
  <si>
    <t>Total HOSPITAL DE EMERGENCIAS PEDIATRICAS</t>
  </si>
  <si>
    <t>Total HOSPITAL NACIONAL DOCENTE MADRE NIÑO - SAN BARTOLOMÉ</t>
  </si>
  <si>
    <t>Total HOSPITAL CARLOS LANFRANCO LA HOZ</t>
  </si>
  <si>
    <t>Total HOSPITAL "JOSE  AGURTO TELLO DE CHOSICA"</t>
  </si>
  <si>
    <t>Total HOSPITAL SAN JUAN DE LURIGANCHO</t>
  </si>
  <si>
    <t>Total HOSPITAL DE EMERGENCIAS VILLA EL SALVADOR</t>
  </si>
  <si>
    <t>Total REGION LIMA - HOSPITAL DE APOYO REZOLA</t>
  </si>
  <si>
    <t>Total REGION LIMA - HOSPITAL CHANCAY SERVICIOS BÁSICOS DE SALUD</t>
  </si>
  <si>
    <t>Total REGION LIMA - HOSPITAL HUARAL Y SERVICIOS BÁSICOS DE SALUD</t>
  </si>
  <si>
    <t>Total REGION LORETO - SALUD HOSPITAL DE APOYO IQUITOS</t>
  </si>
  <si>
    <t>Total REGION PIURA - HOSPITAL DE APOYO III SULLANA</t>
  </si>
  <si>
    <t>Total REGION PIURA - HOSPITAL DE APOYO I SANTA ROSA</t>
  </si>
  <si>
    <t>Total GOB.REG.TUMBES - HOSP.REGIONAL JOSE ALFREDO MENDOZA OLAVARRIA-JAMO II-2 TUMBES</t>
  </si>
  <si>
    <t>Total REGION UCAYALI - HOSPITAL AMAZONICO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</si>
</sst>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0" fontId="2" fillId="3" borderId="2" xfId="0" applyFont="1" applyFill="1" applyBorder="1"/>
    <xf numFmtId="4" fontId="2" fillId="3" borderId="2" xfId="0" applyNumberFormat="1" applyFont="1" applyFill="1" applyBorder="1"/>
    <xf numFmtId="4" fontId="0" fillId="0" borderId="0" xfId="0" applyNumberFormat="1"/>
    <xf numFmtId="0" fontId="2" fillId="3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2" xfId="0" applyFont="1" applyFill="1" applyBorder="1"/>
    <xf numFmtId="4" fontId="2" fillId="4" borderId="2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/>
    <xf numFmtId="4" fontId="2" fillId="5" borderId="2" xfId="0" applyNumberFormat="1" applyFont="1" applyFill="1" applyBorder="1"/>
    <xf numFmtId="0" fontId="2" fillId="5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zoomScaleNormal="100" workbookViewId="0">
      <selection activeCell="C4" sqref="C4"/>
    </sheetView>
  </sheetViews>
  <sheetFormatPr baseColWidth="10" defaultRowHeight="15" x14ac:dyDescent="0.25"/>
  <cols>
    <col min="1" max="1" width="26.5703125" customWidth="1"/>
    <col min="2" max="2" width="7.7109375" style="1" bestFit="1" customWidth="1"/>
    <col min="3" max="3" width="82.42578125" customWidth="1"/>
    <col min="4" max="4" width="17.140625" customWidth="1"/>
    <col min="5" max="5" width="15.5703125" customWidth="1"/>
    <col min="6" max="6" width="16.42578125" customWidth="1"/>
  </cols>
  <sheetData>
    <row r="1" spans="1:12" ht="8.25" customHeight="1" x14ac:dyDescent="0.25"/>
    <row r="2" spans="1:12" ht="54.75" customHeight="1" x14ac:dyDescent="0.25">
      <c r="A2" s="22" t="s">
        <v>39</v>
      </c>
      <c r="B2" s="22"/>
      <c r="C2" s="22"/>
      <c r="D2" s="22"/>
      <c r="E2" s="22"/>
      <c r="F2" s="22"/>
    </row>
    <row r="3" spans="1:12" ht="7.5" customHeight="1" x14ac:dyDescent="0.25"/>
    <row r="4" spans="1:12" ht="90" x14ac:dyDescent="0.25">
      <c r="A4" s="4" t="s">
        <v>0</v>
      </c>
      <c r="B4" s="4" t="s">
        <v>1</v>
      </c>
      <c r="C4" s="4" t="s">
        <v>2</v>
      </c>
      <c r="D4" s="4" t="s">
        <v>21</v>
      </c>
      <c r="E4" s="4" t="s">
        <v>10</v>
      </c>
      <c r="F4" s="4" t="s">
        <v>22</v>
      </c>
    </row>
    <row r="5" spans="1:12" x14ac:dyDescent="0.25">
      <c r="A5" s="5" t="s">
        <v>41</v>
      </c>
      <c r="B5" s="6">
        <v>998</v>
      </c>
      <c r="C5" s="7" t="s">
        <v>42</v>
      </c>
      <c r="D5" s="8">
        <v>5654</v>
      </c>
      <c r="E5" s="8">
        <v>0</v>
      </c>
      <c r="F5" s="8">
        <f>SUM(D5:E5)</f>
        <v>5654</v>
      </c>
      <c r="J5" s="11"/>
      <c r="K5" s="11"/>
      <c r="L5" s="11"/>
    </row>
    <row r="6" spans="1:12" x14ac:dyDescent="0.25">
      <c r="A6" s="16" t="s">
        <v>43</v>
      </c>
      <c r="B6" s="18"/>
      <c r="C6" s="16"/>
      <c r="D6" s="17">
        <f>SUM(D5)</f>
        <v>5654</v>
      </c>
      <c r="E6" s="17">
        <f t="shared" ref="E6:F6" si="0">SUM(E5)</f>
        <v>0</v>
      </c>
      <c r="F6" s="17">
        <f t="shared" si="0"/>
        <v>5654</v>
      </c>
      <c r="J6" s="11"/>
      <c r="K6" s="11"/>
      <c r="L6" s="11"/>
    </row>
    <row r="7" spans="1:12" x14ac:dyDescent="0.25">
      <c r="A7" s="5" t="s">
        <v>44</v>
      </c>
      <c r="B7" s="6">
        <v>812</v>
      </c>
      <c r="C7" s="7" t="s">
        <v>45</v>
      </c>
      <c r="D7" s="8">
        <v>14067</v>
      </c>
      <c r="E7" s="8">
        <v>403325</v>
      </c>
      <c r="F7" s="8">
        <f t="shared" ref="F6:F36" si="1">SUM(D7:E7)</f>
        <v>417392</v>
      </c>
      <c r="J7" s="11"/>
      <c r="K7" s="11"/>
      <c r="L7" s="11"/>
    </row>
    <row r="8" spans="1:12" x14ac:dyDescent="0.25">
      <c r="A8" s="16" t="s">
        <v>46</v>
      </c>
      <c r="B8" s="18"/>
      <c r="C8" s="16"/>
      <c r="D8" s="17">
        <f>SUM(D7)</f>
        <v>14067</v>
      </c>
      <c r="E8" s="17">
        <f t="shared" ref="E8:F8" si="2">SUM(E7)</f>
        <v>403325</v>
      </c>
      <c r="F8" s="17">
        <f t="shared" si="2"/>
        <v>417392</v>
      </c>
      <c r="J8" s="11"/>
      <c r="K8" s="11"/>
      <c r="L8" s="11"/>
    </row>
    <row r="9" spans="1:12" x14ac:dyDescent="0.25">
      <c r="A9" s="5" t="s">
        <v>15</v>
      </c>
      <c r="B9" s="6">
        <v>1001</v>
      </c>
      <c r="C9" s="7" t="s">
        <v>47</v>
      </c>
      <c r="D9" s="8">
        <v>2070</v>
      </c>
      <c r="E9" s="8">
        <v>2126</v>
      </c>
      <c r="F9" s="8">
        <f t="shared" si="1"/>
        <v>4196</v>
      </c>
      <c r="J9" s="11"/>
      <c r="K9" s="11"/>
      <c r="L9" s="11"/>
    </row>
    <row r="10" spans="1:12" x14ac:dyDescent="0.25">
      <c r="A10" s="16" t="s">
        <v>16</v>
      </c>
      <c r="B10" s="18"/>
      <c r="C10" s="16"/>
      <c r="D10" s="17">
        <f>SUM(D9)</f>
        <v>2070</v>
      </c>
      <c r="E10" s="17">
        <f t="shared" ref="E10:F10" si="3">SUM(E9)</f>
        <v>2126</v>
      </c>
      <c r="F10" s="17">
        <f t="shared" si="3"/>
        <v>4196</v>
      </c>
      <c r="J10" s="11"/>
      <c r="K10" s="11"/>
      <c r="L10" s="11"/>
    </row>
    <row r="11" spans="1:12" x14ac:dyDescent="0.25">
      <c r="A11" s="5" t="s">
        <v>13</v>
      </c>
      <c r="B11" s="6">
        <v>123</v>
      </c>
      <c r="C11" s="7" t="s">
        <v>48</v>
      </c>
      <c r="D11" s="8">
        <v>0</v>
      </c>
      <c r="E11" s="8">
        <v>60871</v>
      </c>
      <c r="F11" s="8">
        <f t="shared" si="1"/>
        <v>60871</v>
      </c>
      <c r="J11" s="11"/>
      <c r="K11" s="11"/>
      <c r="L11" s="11"/>
    </row>
    <row r="12" spans="1:12" x14ac:dyDescent="0.25">
      <c r="A12" s="5" t="s">
        <v>13</v>
      </c>
      <c r="B12" s="6">
        <v>136</v>
      </c>
      <c r="C12" s="7" t="s">
        <v>49</v>
      </c>
      <c r="D12" s="8">
        <v>92221</v>
      </c>
      <c r="E12" s="8">
        <v>47636</v>
      </c>
      <c r="F12" s="8">
        <f t="shared" si="1"/>
        <v>139857</v>
      </c>
      <c r="J12" s="11"/>
      <c r="K12" s="11"/>
      <c r="L12" s="11"/>
    </row>
    <row r="13" spans="1:12" x14ac:dyDescent="0.25">
      <c r="A13" s="5" t="s">
        <v>13</v>
      </c>
      <c r="B13" s="6">
        <v>141</v>
      </c>
      <c r="C13" s="7" t="s">
        <v>50</v>
      </c>
      <c r="D13" s="8">
        <v>177167</v>
      </c>
      <c r="E13" s="8">
        <v>237726</v>
      </c>
      <c r="F13" s="8">
        <f t="shared" si="1"/>
        <v>414893</v>
      </c>
      <c r="J13" s="11"/>
      <c r="K13" s="11"/>
      <c r="L13" s="11"/>
    </row>
    <row r="14" spans="1:12" x14ac:dyDescent="0.25">
      <c r="A14" s="5" t="s">
        <v>13</v>
      </c>
      <c r="B14" s="6">
        <v>143</v>
      </c>
      <c r="C14" s="7" t="s">
        <v>51</v>
      </c>
      <c r="D14" s="8">
        <v>252853</v>
      </c>
      <c r="E14" s="8">
        <v>354725</v>
      </c>
      <c r="F14" s="8">
        <f t="shared" si="1"/>
        <v>607578</v>
      </c>
      <c r="J14" s="11"/>
      <c r="K14" s="11"/>
      <c r="L14" s="11"/>
    </row>
    <row r="15" spans="1:12" x14ac:dyDescent="0.25">
      <c r="A15" s="5" t="s">
        <v>13</v>
      </c>
      <c r="B15" s="6">
        <v>144</v>
      </c>
      <c r="C15" s="7" t="s">
        <v>52</v>
      </c>
      <c r="D15" s="8">
        <v>296564</v>
      </c>
      <c r="E15" s="8">
        <v>938868</v>
      </c>
      <c r="F15" s="8">
        <f t="shared" si="1"/>
        <v>1235432</v>
      </c>
      <c r="J15" s="11"/>
      <c r="K15" s="11"/>
      <c r="L15" s="11"/>
    </row>
    <row r="16" spans="1:12" x14ac:dyDescent="0.25">
      <c r="A16" s="5" t="s">
        <v>13</v>
      </c>
      <c r="B16" s="6">
        <v>145</v>
      </c>
      <c r="C16" s="7" t="s">
        <v>53</v>
      </c>
      <c r="D16" s="8">
        <v>50789</v>
      </c>
      <c r="E16" s="8">
        <v>11602</v>
      </c>
      <c r="F16" s="8">
        <f t="shared" si="1"/>
        <v>62391</v>
      </c>
      <c r="J16" s="11"/>
      <c r="K16" s="11"/>
      <c r="L16" s="11"/>
    </row>
    <row r="17" spans="1:12" x14ac:dyDescent="0.25">
      <c r="A17" s="5" t="s">
        <v>13</v>
      </c>
      <c r="B17" s="6">
        <v>146</v>
      </c>
      <c r="C17" s="7" t="s">
        <v>54</v>
      </c>
      <c r="D17" s="8">
        <v>1611</v>
      </c>
      <c r="E17" s="8">
        <v>4913</v>
      </c>
      <c r="F17" s="8">
        <f t="shared" si="1"/>
        <v>6524</v>
      </c>
      <c r="J17" s="11"/>
      <c r="K17" s="11"/>
      <c r="L17" s="11"/>
    </row>
    <row r="18" spans="1:12" x14ac:dyDescent="0.25">
      <c r="A18" s="5" t="s">
        <v>13</v>
      </c>
      <c r="B18" s="6">
        <v>147</v>
      </c>
      <c r="C18" s="7" t="s">
        <v>55</v>
      </c>
      <c r="D18" s="8">
        <v>0</v>
      </c>
      <c r="E18" s="8">
        <v>21070</v>
      </c>
      <c r="F18" s="8">
        <f t="shared" si="1"/>
        <v>21070</v>
      </c>
      <c r="J18" s="11"/>
      <c r="K18" s="11"/>
      <c r="L18" s="11"/>
    </row>
    <row r="19" spans="1:12" x14ac:dyDescent="0.25">
      <c r="A19" s="5" t="s">
        <v>13</v>
      </c>
      <c r="B19" s="6">
        <v>149</v>
      </c>
      <c r="C19" s="7" t="s">
        <v>56</v>
      </c>
      <c r="D19" s="8">
        <v>1129</v>
      </c>
      <c r="E19" s="8">
        <v>26996</v>
      </c>
      <c r="F19" s="8">
        <f t="shared" si="1"/>
        <v>28125</v>
      </c>
      <c r="J19" s="11"/>
      <c r="K19" s="11"/>
      <c r="L19" s="11"/>
    </row>
    <row r="20" spans="1:12" x14ac:dyDescent="0.25">
      <c r="A20" s="5" t="s">
        <v>13</v>
      </c>
      <c r="B20" s="6">
        <v>522</v>
      </c>
      <c r="C20" s="7" t="s">
        <v>57</v>
      </c>
      <c r="D20" s="8">
        <v>3622</v>
      </c>
      <c r="E20" s="8">
        <v>2162</v>
      </c>
      <c r="F20" s="8">
        <f t="shared" si="1"/>
        <v>5784</v>
      </c>
      <c r="J20" s="11"/>
      <c r="K20" s="11"/>
      <c r="L20" s="11"/>
    </row>
    <row r="21" spans="1:12" x14ac:dyDescent="0.25">
      <c r="A21" s="5" t="s">
        <v>13</v>
      </c>
      <c r="B21" s="6">
        <v>1138</v>
      </c>
      <c r="C21" s="7" t="s">
        <v>58</v>
      </c>
      <c r="D21" s="8">
        <v>1886</v>
      </c>
      <c r="E21" s="8">
        <v>0</v>
      </c>
      <c r="F21" s="8">
        <f t="shared" si="1"/>
        <v>1886</v>
      </c>
      <c r="J21" s="11"/>
      <c r="K21" s="11"/>
      <c r="L21" s="11"/>
    </row>
    <row r="22" spans="1:12" x14ac:dyDescent="0.25">
      <c r="A22" s="5" t="s">
        <v>13</v>
      </c>
      <c r="B22" s="6">
        <v>1216</v>
      </c>
      <c r="C22" s="7" t="s">
        <v>59</v>
      </c>
      <c r="D22" s="8">
        <v>2174</v>
      </c>
      <c r="E22" s="8">
        <v>1101</v>
      </c>
      <c r="F22" s="8">
        <f t="shared" si="1"/>
        <v>3275</v>
      </c>
      <c r="J22" s="11"/>
      <c r="K22" s="11"/>
      <c r="L22" s="11"/>
    </row>
    <row r="23" spans="1:12" x14ac:dyDescent="0.25">
      <c r="A23" s="5" t="s">
        <v>13</v>
      </c>
      <c r="B23" s="6">
        <v>1670</v>
      </c>
      <c r="C23" s="7" t="s">
        <v>60</v>
      </c>
      <c r="D23" s="8">
        <v>71758</v>
      </c>
      <c r="E23" s="8">
        <v>59637</v>
      </c>
      <c r="F23" s="8">
        <f t="shared" si="1"/>
        <v>131395</v>
      </c>
      <c r="J23" s="11"/>
      <c r="K23" s="11"/>
      <c r="L23" s="11"/>
    </row>
    <row r="24" spans="1:12" x14ac:dyDescent="0.25">
      <c r="A24" s="16" t="s">
        <v>14</v>
      </c>
      <c r="B24" s="18"/>
      <c r="C24" s="16"/>
      <c r="D24" s="17">
        <f>SUM(D11:D23)</f>
        <v>951774</v>
      </c>
      <c r="E24" s="17">
        <f t="shared" ref="E24:F24" si="4">SUM(E11:E23)</f>
        <v>1767307</v>
      </c>
      <c r="F24" s="17">
        <f t="shared" si="4"/>
        <v>2719081</v>
      </c>
      <c r="J24" s="11"/>
      <c r="K24" s="11"/>
      <c r="L24" s="11"/>
    </row>
    <row r="25" spans="1:12" x14ac:dyDescent="0.25">
      <c r="A25" s="5" t="s">
        <v>17</v>
      </c>
      <c r="B25" s="6">
        <v>1288</v>
      </c>
      <c r="C25" s="7" t="s">
        <v>61</v>
      </c>
      <c r="D25" s="8">
        <v>1900</v>
      </c>
      <c r="E25" s="8">
        <v>4387</v>
      </c>
      <c r="F25" s="8">
        <f t="shared" si="1"/>
        <v>6287</v>
      </c>
      <c r="J25" s="11"/>
      <c r="K25" s="11"/>
      <c r="L25" s="11"/>
    </row>
    <row r="26" spans="1:12" x14ac:dyDescent="0.25">
      <c r="A26" s="5" t="s">
        <v>17</v>
      </c>
      <c r="B26" s="6">
        <v>1290</v>
      </c>
      <c r="C26" s="7" t="s">
        <v>62</v>
      </c>
      <c r="D26" s="8">
        <v>2290</v>
      </c>
      <c r="E26" s="8">
        <v>1541</v>
      </c>
      <c r="F26" s="8">
        <f t="shared" si="1"/>
        <v>3831</v>
      </c>
      <c r="J26" s="11"/>
      <c r="K26" s="11"/>
      <c r="L26" s="11"/>
    </row>
    <row r="27" spans="1:12" x14ac:dyDescent="0.25">
      <c r="A27" s="5" t="s">
        <v>17</v>
      </c>
      <c r="B27" s="6">
        <v>1292</v>
      </c>
      <c r="C27" s="7" t="s">
        <v>63</v>
      </c>
      <c r="D27" s="8">
        <v>2739</v>
      </c>
      <c r="E27" s="8">
        <v>2604</v>
      </c>
      <c r="F27" s="8">
        <f t="shared" si="1"/>
        <v>5343</v>
      </c>
      <c r="J27" s="11"/>
      <c r="K27" s="11"/>
      <c r="L27" s="11"/>
    </row>
    <row r="28" spans="1:12" x14ac:dyDescent="0.25">
      <c r="A28" s="16" t="s">
        <v>18</v>
      </c>
      <c r="B28" s="18"/>
      <c r="C28" s="16"/>
      <c r="D28" s="17">
        <f>SUM(D25:D27)</f>
        <v>6929</v>
      </c>
      <c r="E28" s="17">
        <f t="shared" ref="E28:F28" si="5">SUM(E25:E27)</f>
        <v>8532</v>
      </c>
      <c r="F28" s="17">
        <f t="shared" si="5"/>
        <v>15461</v>
      </c>
      <c r="J28" s="11"/>
      <c r="K28" s="11"/>
      <c r="L28" s="11"/>
    </row>
    <row r="29" spans="1:12" x14ac:dyDescent="0.25">
      <c r="A29" s="5" t="s">
        <v>11</v>
      </c>
      <c r="B29" s="6">
        <v>872</v>
      </c>
      <c r="C29" s="7" t="s">
        <v>64</v>
      </c>
      <c r="D29" s="8">
        <v>0</v>
      </c>
      <c r="E29" s="8">
        <v>3063</v>
      </c>
      <c r="F29" s="8">
        <f t="shared" si="1"/>
        <v>3063</v>
      </c>
      <c r="J29" s="11"/>
      <c r="K29" s="11"/>
      <c r="L29" s="11"/>
    </row>
    <row r="30" spans="1:12" x14ac:dyDescent="0.25">
      <c r="A30" s="16" t="s">
        <v>12</v>
      </c>
      <c r="B30" s="18"/>
      <c r="C30" s="16"/>
      <c r="D30" s="17">
        <f>SUM(D29)</f>
        <v>0</v>
      </c>
      <c r="E30" s="17">
        <f t="shared" ref="E30:F30" si="6">SUM(E29)</f>
        <v>3063</v>
      </c>
      <c r="F30" s="17">
        <f t="shared" si="6"/>
        <v>3063</v>
      </c>
      <c r="J30" s="11"/>
      <c r="K30" s="11"/>
      <c r="L30" s="11"/>
    </row>
    <row r="31" spans="1:12" x14ac:dyDescent="0.25">
      <c r="A31" s="5" t="s">
        <v>65</v>
      </c>
      <c r="B31" s="6">
        <v>901</v>
      </c>
      <c r="C31" s="7" t="s">
        <v>66</v>
      </c>
      <c r="D31" s="8">
        <v>10854</v>
      </c>
      <c r="E31" s="8">
        <v>39282</v>
      </c>
      <c r="F31" s="8">
        <f t="shared" si="1"/>
        <v>50136</v>
      </c>
      <c r="J31" s="11"/>
      <c r="K31" s="11"/>
      <c r="L31" s="11"/>
    </row>
    <row r="32" spans="1:12" x14ac:dyDescent="0.25">
      <c r="A32" s="5" t="s">
        <v>65</v>
      </c>
      <c r="B32" s="6">
        <v>1306</v>
      </c>
      <c r="C32" s="7" t="s">
        <v>67</v>
      </c>
      <c r="D32" s="8">
        <v>115175</v>
      </c>
      <c r="E32" s="8">
        <v>108012</v>
      </c>
      <c r="F32" s="8">
        <f t="shared" si="1"/>
        <v>223187</v>
      </c>
      <c r="J32" s="11"/>
      <c r="K32" s="11"/>
      <c r="L32" s="11"/>
    </row>
    <row r="33" spans="1:12" x14ac:dyDescent="0.25">
      <c r="A33" s="16" t="s">
        <v>68</v>
      </c>
      <c r="B33" s="18"/>
      <c r="C33" s="16"/>
      <c r="D33" s="17">
        <f>SUM(D31:D32)</f>
        <v>126029</v>
      </c>
      <c r="E33" s="17">
        <f t="shared" ref="E33:F33" si="7">SUM(E31:E32)</f>
        <v>147294</v>
      </c>
      <c r="F33" s="17">
        <f t="shared" si="7"/>
        <v>273323</v>
      </c>
      <c r="J33" s="11"/>
      <c r="K33" s="11"/>
      <c r="L33" s="11"/>
    </row>
    <row r="34" spans="1:12" x14ac:dyDescent="0.25">
      <c r="A34" s="5" t="s">
        <v>69</v>
      </c>
      <c r="B34" s="6">
        <v>1436</v>
      </c>
      <c r="C34" s="7" t="s">
        <v>70</v>
      </c>
      <c r="D34" s="8">
        <v>1736</v>
      </c>
      <c r="E34" s="8">
        <v>9524</v>
      </c>
      <c r="F34" s="8">
        <f t="shared" si="1"/>
        <v>11260</v>
      </c>
      <c r="J34" s="11"/>
      <c r="K34" s="11"/>
      <c r="L34" s="11"/>
    </row>
    <row r="35" spans="1:12" x14ac:dyDescent="0.25">
      <c r="A35" s="16" t="s">
        <v>71</v>
      </c>
      <c r="B35" s="18"/>
      <c r="C35" s="16"/>
      <c r="D35" s="17">
        <f>SUM(D34)</f>
        <v>1736</v>
      </c>
      <c r="E35" s="17">
        <f t="shared" ref="E35:F35" si="8">SUM(E34)</f>
        <v>9524</v>
      </c>
      <c r="F35" s="17">
        <f t="shared" si="8"/>
        <v>11260</v>
      </c>
      <c r="J35" s="11"/>
      <c r="K35" s="11"/>
      <c r="L35" s="11"/>
    </row>
    <row r="36" spans="1:12" x14ac:dyDescent="0.25">
      <c r="A36" s="5" t="s">
        <v>19</v>
      </c>
      <c r="B36" s="6">
        <v>952</v>
      </c>
      <c r="C36" s="7" t="s">
        <v>72</v>
      </c>
      <c r="D36" s="8">
        <v>3121</v>
      </c>
      <c r="E36" s="8">
        <v>2437</v>
      </c>
      <c r="F36" s="8">
        <f t="shared" si="1"/>
        <v>5558</v>
      </c>
      <c r="J36" s="11"/>
      <c r="K36" s="11"/>
      <c r="L36" s="11"/>
    </row>
    <row r="37" spans="1:12" x14ac:dyDescent="0.25">
      <c r="A37" s="16" t="s">
        <v>20</v>
      </c>
      <c r="B37" s="18"/>
      <c r="C37" s="16"/>
      <c r="D37" s="17">
        <f>SUM(D36)</f>
        <v>3121</v>
      </c>
      <c r="E37" s="17">
        <f t="shared" ref="E37:F37" si="9">SUM(E36)</f>
        <v>2437</v>
      </c>
      <c r="F37" s="17">
        <f t="shared" si="9"/>
        <v>5558</v>
      </c>
      <c r="J37" s="11"/>
      <c r="K37" s="11"/>
      <c r="L37" s="11"/>
    </row>
    <row r="38" spans="1:12" x14ac:dyDescent="0.25">
      <c r="A38" s="9" t="s">
        <v>6</v>
      </c>
      <c r="B38" s="12"/>
      <c r="C38" s="9"/>
      <c r="D38" s="10">
        <f>SUM(D37,D35,D33,D30,D28,D24,D10,D8,D6)</f>
        <v>1111380</v>
      </c>
      <c r="E38" s="10">
        <f t="shared" ref="E38:F38" si="10">SUM(E37,E35,E33,E30,E28,E24,E10,E8,E6)</f>
        <v>2343608</v>
      </c>
      <c r="F38" s="10">
        <f t="shared" si="10"/>
        <v>3454988</v>
      </c>
      <c r="J38" s="11"/>
      <c r="K38" s="11"/>
      <c r="L38" s="11"/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6"/>
  <sheetViews>
    <sheetView showGridLines="0" workbookViewId="0">
      <selection activeCell="A2" sqref="A2:H2"/>
    </sheetView>
  </sheetViews>
  <sheetFormatPr baseColWidth="10" defaultRowHeight="15" x14ac:dyDescent="0.25"/>
  <cols>
    <col min="1" max="1" width="26.7109375" bestFit="1" customWidth="1"/>
    <col min="2" max="2" width="6.28515625" customWidth="1"/>
    <col min="3" max="3" width="88.7109375" customWidth="1"/>
    <col min="5" max="5" width="90.7109375" bestFit="1" customWidth="1"/>
    <col min="6" max="8" width="11.7109375" bestFit="1" customWidth="1"/>
  </cols>
  <sheetData>
    <row r="2" spans="1:8" ht="59.25" customHeight="1" x14ac:dyDescent="0.25">
      <c r="A2" s="14" t="s">
        <v>40</v>
      </c>
      <c r="B2" s="15"/>
      <c r="C2" s="15"/>
      <c r="D2" s="15"/>
      <c r="E2" s="15"/>
      <c r="F2" s="15"/>
      <c r="G2" s="15"/>
      <c r="H2" s="15"/>
    </row>
    <row r="3" spans="1:8" x14ac:dyDescent="0.25">
      <c r="A3" s="2"/>
      <c r="B3" s="3"/>
      <c r="D3" s="1"/>
    </row>
    <row r="4" spans="1:8" ht="4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23</v>
      </c>
      <c r="G4" s="4" t="s">
        <v>5</v>
      </c>
      <c r="H4" s="4" t="s">
        <v>24</v>
      </c>
    </row>
    <row r="5" spans="1:8" x14ac:dyDescent="0.25">
      <c r="A5" s="5" t="s">
        <v>41</v>
      </c>
      <c r="B5" s="6">
        <v>998</v>
      </c>
      <c r="C5" s="7" t="s">
        <v>42</v>
      </c>
      <c r="D5" s="6" t="s">
        <v>25</v>
      </c>
      <c r="E5" s="7" t="s">
        <v>26</v>
      </c>
      <c r="F5" s="8">
        <v>5654</v>
      </c>
      <c r="G5" s="8">
        <v>0</v>
      </c>
      <c r="H5" s="8">
        <f>SUM(F5:G5)</f>
        <v>5654</v>
      </c>
    </row>
    <row r="6" spans="1:8" x14ac:dyDescent="0.25">
      <c r="A6" s="5" t="s">
        <v>41</v>
      </c>
      <c r="B6" s="6">
        <v>998</v>
      </c>
      <c r="C6" s="19" t="s">
        <v>73</v>
      </c>
      <c r="D6" s="21"/>
      <c r="E6" s="19"/>
      <c r="F6" s="20">
        <f>SUM(F5)</f>
        <v>5654</v>
      </c>
      <c r="G6" s="20">
        <f t="shared" ref="G6:H7" si="0">SUM(G5)</f>
        <v>0</v>
      </c>
      <c r="H6" s="20">
        <f t="shared" si="0"/>
        <v>5654</v>
      </c>
    </row>
    <row r="7" spans="1:8" x14ac:dyDescent="0.25">
      <c r="A7" s="16" t="s">
        <v>43</v>
      </c>
      <c r="B7" s="18"/>
      <c r="C7" s="16"/>
      <c r="D7" s="18"/>
      <c r="E7" s="16"/>
      <c r="F7" s="17">
        <f>SUM(F6)</f>
        <v>5654</v>
      </c>
      <c r="G7" s="17">
        <f t="shared" si="0"/>
        <v>0</v>
      </c>
      <c r="H7" s="17">
        <f t="shared" si="0"/>
        <v>5654</v>
      </c>
    </row>
    <row r="8" spans="1:8" x14ac:dyDescent="0.25">
      <c r="A8" s="5" t="s">
        <v>44</v>
      </c>
      <c r="B8" s="6">
        <v>812</v>
      </c>
      <c r="C8" s="7" t="s">
        <v>45</v>
      </c>
      <c r="D8" s="6" t="s">
        <v>31</v>
      </c>
      <c r="E8" s="7" t="s">
        <v>32</v>
      </c>
      <c r="F8" s="8">
        <v>4700</v>
      </c>
      <c r="G8" s="8">
        <v>0</v>
      </c>
      <c r="H8" s="8">
        <f t="shared" ref="H8:H69" si="1">SUM(F8:G8)</f>
        <v>4700</v>
      </c>
    </row>
    <row r="9" spans="1:8" x14ac:dyDescent="0.25">
      <c r="A9" s="5" t="s">
        <v>44</v>
      </c>
      <c r="B9" s="6">
        <v>812</v>
      </c>
      <c r="C9" s="7" t="s">
        <v>45</v>
      </c>
      <c r="D9" s="6" t="s">
        <v>25</v>
      </c>
      <c r="E9" s="7" t="s">
        <v>26</v>
      </c>
      <c r="F9" s="8">
        <v>3564</v>
      </c>
      <c r="G9" s="8">
        <v>0</v>
      </c>
      <c r="H9" s="8">
        <f t="shared" si="1"/>
        <v>3564</v>
      </c>
    </row>
    <row r="10" spans="1:8" x14ac:dyDescent="0.25">
      <c r="A10" s="5" t="s">
        <v>44</v>
      </c>
      <c r="B10" s="6">
        <v>812</v>
      </c>
      <c r="C10" s="7" t="s">
        <v>45</v>
      </c>
      <c r="D10" s="6" t="s">
        <v>29</v>
      </c>
      <c r="E10" s="7" t="s">
        <v>30</v>
      </c>
      <c r="F10" s="8">
        <v>2178</v>
      </c>
      <c r="G10" s="8">
        <v>0</v>
      </c>
      <c r="H10" s="8">
        <f t="shared" si="1"/>
        <v>2178</v>
      </c>
    </row>
    <row r="11" spans="1:8" x14ac:dyDescent="0.25">
      <c r="A11" s="5" t="s">
        <v>44</v>
      </c>
      <c r="B11" s="6">
        <v>812</v>
      </c>
      <c r="C11" s="7" t="s">
        <v>45</v>
      </c>
      <c r="D11" s="6" t="s">
        <v>35</v>
      </c>
      <c r="E11" s="7" t="s">
        <v>36</v>
      </c>
      <c r="F11" s="8">
        <v>3625</v>
      </c>
      <c r="G11" s="8">
        <v>0</v>
      </c>
      <c r="H11" s="8">
        <f t="shared" si="1"/>
        <v>3625</v>
      </c>
    </row>
    <row r="12" spans="1:8" x14ac:dyDescent="0.25">
      <c r="A12" s="5" t="s">
        <v>44</v>
      </c>
      <c r="B12" s="6">
        <v>812</v>
      </c>
      <c r="C12" s="7" t="s">
        <v>45</v>
      </c>
      <c r="D12" s="6" t="s">
        <v>7</v>
      </c>
      <c r="E12" s="7" t="s">
        <v>8</v>
      </c>
      <c r="F12" s="8">
        <v>0</v>
      </c>
      <c r="G12" s="8">
        <v>403325</v>
      </c>
      <c r="H12" s="8">
        <f t="shared" si="1"/>
        <v>403325</v>
      </c>
    </row>
    <row r="13" spans="1:8" x14ac:dyDescent="0.25">
      <c r="A13" s="5" t="s">
        <v>44</v>
      </c>
      <c r="B13" s="6">
        <v>812</v>
      </c>
      <c r="C13" s="19" t="s">
        <v>74</v>
      </c>
      <c r="D13" s="21"/>
      <c r="E13" s="19"/>
      <c r="F13" s="20">
        <f>SUM(F8:F12)</f>
        <v>14067</v>
      </c>
      <c r="G13" s="20">
        <f t="shared" ref="G13:H13" si="2">SUM(G8:G12)</f>
        <v>403325</v>
      </c>
      <c r="H13" s="20">
        <f t="shared" si="2"/>
        <v>417392</v>
      </c>
    </row>
    <row r="14" spans="1:8" x14ac:dyDescent="0.25">
      <c r="A14" s="16" t="s">
        <v>46</v>
      </c>
      <c r="B14" s="18"/>
      <c r="C14" s="16"/>
      <c r="D14" s="18"/>
      <c r="E14" s="16"/>
      <c r="F14" s="17">
        <f>SUM(F13)</f>
        <v>14067</v>
      </c>
      <c r="G14" s="17">
        <f t="shared" ref="G14:H14" si="3">SUM(G13)</f>
        <v>403325</v>
      </c>
      <c r="H14" s="17">
        <f t="shared" si="3"/>
        <v>417392</v>
      </c>
    </row>
    <row r="15" spans="1:8" x14ac:dyDescent="0.25">
      <c r="A15" s="5" t="s">
        <v>15</v>
      </c>
      <c r="B15" s="6">
        <v>1001</v>
      </c>
      <c r="C15" s="7" t="s">
        <v>47</v>
      </c>
      <c r="D15" s="6" t="s">
        <v>33</v>
      </c>
      <c r="E15" s="7" t="s">
        <v>34</v>
      </c>
      <c r="F15" s="8">
        <v>2070</v>
      </c>
      <c r="G15" s="8">
        <v>0</v>
      </c>
      <c r="H15" s="8">
        <f t="shared" si="1"/>
        <v>2070</v>
      </c>
    </row>
    <row r="16" spans="1:8" x14ac:dyDescent="0.25">
      <c r="A16" s="5" t="s">
        <v>15</v>
      </c>
      <c r="B16" s="6">
        <v>1001</v>
      </c>
      <c r="C16" s="7" t="s">
        <v>47</v>
      </c>
      <c r="D16" s="6" t="s">
        <v>7</v>
      </c>
      <c r="E16" s="7" t="s">
        <v>8</v>
      </c>
      <c r="F16" s="8">
        <v>0</v>
      </c>
      <c r="G16" s="8">
        <v>2126</v>
      </c>
      <c r="H16" s="8">
        <f t="shared" si="1"/>
        <v>2126</v>
      </c>
    </row>
    <row r="17" spans="1:8" x14ac:dyDescent="0.25">
      <c r="A17" s="5" t="s">
        <v>15</v>
      </c>
      <c r="B17" s="6">
        <v>1001</v>
      </c>
      <c r="C17" s="19" t="s">
        <v>75</v>
      </c>
      <c r="D17" s="21"/>
      <c r="E17" s="19"/>
      <c r="F17" s="20">
        <f>SUM(F15:F16)</f>
        <v>2070</v>
      </c>
      <c r="G17" s="20">
        <f t="shared" ref="G17:H17" si="4">SUM(G15:G16)</f>
        <v>2126</v>
      </c>
      <c r="H17" s="20">
        <f t="shared" si="4"/>
        <v>4196</v>
      </c>
    </row>
    <row r="18" spans="1:8" x14ac:dyDescent="0.25">
      <c r="A18" s="16" t="s">
        <v>16</v>
      </c>
      <c r="B18" s="18"/>
      <c r="C18" s="16"/>
      <c r="D18" s="18"/>
      <c r="E18" s="16"/>
      <c r="F18" s="17">
        <f>SUM(F17)</f>
        <v>2070</v>
      </c>
      <c r="G18" s="17">
        <f t="shared" ref="G18:H18" si="5">SUM(G17)</f>
        <v>2126</v>
      </c>
      <c r="H18" s="17">
        <f t="shared" si="5"/>
        <v>4196</v>
      </c>
    </row>
    <row r="19" spans="1:8" x14ac:dyDescent="0.25">
      <c r="A19" s="5" t="s">
        <v>13</v>
      </c>
      <c r="B19" s="6">
        <v>123</v>
      </c>
      <c r="C19" s="7" t="s">
        <v>48</v>
      </c>
      <c r="D19" s="6" t="s">
        <v>7</v>
      </c>
      <c r="E19" s="7" t="s">
        <v>8</v>
      </c>
      <c r="F19" s="8">
        <v>0</v>
      </c>
      <c r="G19" s="8">
        <v>60871</v>
      </c>
      <c r="H19" s="8">
        <f t="shared" si="1"/>
        <v>60871</v>
      </c>
    </row>
    <row r="20" spans="1:8" x14ac:dyDescent="0.25">
      <c r="A20" s="5" t="s">
        <v>13</v>
      </c>
      <c r="B20" s="6">
        <v>123</v>
      </c>
      <c r="C20" s="19" t="s">
        <v>76</v>
      </c>
      <c r="D20" s="21"/>
      <c r="E20" s="19"/>
      <c r="F20" s="20">
        <f>SUM(F19)</f>
        <v>0</v>
      </c>
      <c r="G20" s="20">
        <f t="shared" ref="G20:H20" si="6">SUM(G19)</f>
        <v>60871</v>
      </c>
      <c r="H20" s="20">
        <f t="shared" si="6"/>
        <v>60871</v>
      </c>
    </row>
    <row r="21" spans="1:8" x14ac:dyDescent="0.25">
      <c r="A21" s="5" t="s">
        <v>13</v>
      </c>
      <c r="B21" s="6">
        <v>136</v>
      </c>
      <c r="C21" s="7" t="s">
        <v>49</v>
      </c>
      <c r="D21" s="6" t="s">
        <v>31</v>
      </c>
      <c r="E21" s="7" t="s">
        <v>32</v>
      </c>
      <c r="F21" s="8">
        <v>8784</v>
      </c>
      <c r="G21" s="8">
        <v>0</v>
      </c>
      <c r="H21" s="8">
        <f t="shared" si="1"/>
        <v>8784</v>
      </c>
    </row>
    <row r="22" spans="1:8" x14ac:dyDescent="0.25">
      <c r="A22" s="5" t="s">
        <v>13</v>
      </c>
      <c r="B22" s="6">
        <v>136</v>
      </c>
      <c r="C22" s="7" t="s">
        <v>49</v>
      </c>
      <c r="D22" s="6" t="s">
        <v>33</v>
      </c>
      <c r="E22" s="7" t="s">
        <v>34</v>
      </c>
      <c r="F22" s="8">
        <v>16740</v>
      </c>
      <c r="G22" s="8">
        <v>0</v>
      </c>
      <c r="H22" s="8">
        <f t="shared" si="1"/>
        <v>16740</v>
      </c>
    </row>
    <row r="23" spans="1:8" x14ac:dyDescent="0.25">
      <c r="A23" s="5" t="s">
        <v>13</v>
      </c>
      <c r="B23" s="6">
        <v>136</v>
      </c>
      <c r="C23" s="7" t="s">
        <v>49</v>
      </c>
      <c r="D23" s="6" t="s">
        <v>25</v>
      </c>
      <c r="E23" s="7" t="s">
        <v>26</v>
      </c>
      <c r="F23" s="8">
        <v>33361</v>
      </c>
      <c r="G23" s="8">
        <v>0</v>
      </c>
      <c r="H23" s="8">
        <f t="shared" si="1"/>
        <v>33361</v>
      </c>
    </row>
    <row r="24" spans="1:8" x14ac:dyDescent="0.25">
      <c r="A24" s="5" t="s">
        <v>13</v>
      </c>
      <c r="B24" s="6">
        <v>136</v>
      </c>
      <c r="C24" s="7" t="s">
        <v>49</v>
      </c>
      <c r="D24" s="6" t="s">
        <v>27</v>
      </c>
      <c r="E24" s="7" t="s">
        <v>28</v>
      </c>
      <c r="F24" s="8">
        <v>7383</v>
      </c>
      <c r="G24" s="8">
        <v>0</v>
      </c>
      <c r="H24" s="8">
        <f t="shared" si="1"/>
        <v>7383</v>
      </c>
    </row>
    <row r="25" spans="1:8" x14ac:dyDescent="0.25">
      <c r="A25" s="5" t="s">
        <v>13</v>
      </c>
      <c r="B25" s="6">
        <v>136</v>
      </c>
      <c r="C25" s="7" t="s">
        <v>49</v>
      </c>
      <c r="D25" s="6" t="s">
        <v>29</v>
      </c>
      <c r="E25" s="7" t="s">
        <v>30</v>
      </c>
      <c r="F25" s="8">
        <v>17633</v>
      </c>
      <c r="G25" s="8">
        <v>0</v>
      </c>
      <c r="H25" s="8">
        <f t="shared" si="1"/>
        <v>17633</v>
      </c>
    </row>
    <row r="26" spans="1:8" x14ac:dyDescent="0.25">
      <c r="A26" s="5" t="s">
        <v>13</v>
      </c>
      <c r="B26" s="6">
        <v>136</v>
      </c>
      <c r="C26" s="7" t="s">
        <v>49</v>
      </c>
      <c r="D26" s="6" t="s">
        <v>35</v>
      </c>
      <c r="E26" s="7" t="s">
        <v>36</v>
      </c>
      <c r="F26" s="8">
        <v>2943</v>
      </c>
      <c r="G26" s="8">
        <v>0</v>
      </c>
      <c r="H26" s="8">
        <f t="shared" si="1"/>
        <v>2943</v>
      </c>
    </row>
    <row r="27" spans="1:8" x14ac:dyDescent="0.25">
      <c r="A27" s="5" t="s">
        <v>13</v>
      </c>
      <c r="B27" s="6">
        <v>136</v>
      </c>
      <c r="C27" s="7" t="s">
        <v>49</v>
      </c>
      <c r="D27" s="6" t="s">
        <v>37</v>
      </c>
      <c r="E27" s="7" t="s">
        <v>38</v>
      </c>
      <c r="F27" s="8">
        <v>5377</v>
      </c>
      <c r="G27" s="8">
        <v>0</v>
      </c>
      <c r="H27" s="8">
        <f t="shared" si="1"/>
        <v>5377</v>
      </c>
    </row>
    <row r="28" spans="1:8" x14ac:dyDescent="0.25">
      <c r="A28" s="5" t="s">
        <v>13</v>
      </c>
      <c r="B28" s="6">
        <v>136</v>
      </c>
      <c r="C28" s="7" t="s">
        <v>49</v>
      </c>
      <c r="D28" s="6" t="s">
        <v>7</v>
      </c>
      <c r="E28" s="7" t="s">
        <v>8</v>
      </c>
      <c r="F28" s="8">
        <v>0</v>
      </c>
      <c r="G28" s="8">
        <v>47636</v>
      </c>
      <c r="H28" s="8">
        <f t="shared" si="1"/>
        <v>47636</v>
      </c>
    </row>
    <row r="29" spans="1:8" x14ac:dyDescent="0.25">
      <c r="A29" s="5" t="s">
        <v>13</v>
      </c>
      <c r="B29" s="6">
        <v>136</v>
      </c>
      <c r="C29" s="19" t="s">
        <v>77</v>
      </c>
      <c r="D29" s="21"/>
      <c r="E29" s="19"/>
      <c r="F29" s="20">
        <f>SUM(F21:F28)</f>
        <v>92221</v>
      </c>
      <c r="G29" s="20">
        <f t="shared" ref="G29:H29" si="7">SUM(G21:G28)</f>
        <v>47636</v>
      </c>
      <c r="H29" s="20">
        <f t="shared" si="7"/>
        <v>139857</v>
      </c>
    </row>
    <row r="30" spans="1:8" x14ac:dyDescent="0.25">
      <c r="A30" s="5" t="s">
        <v>13</v>
      </c>
      <c r="B30" s="6">
        <v>141</v>
      </c>
      <c r="C30" s="7" t="s">
        <v>50</v>
      </c>
      <c r="D30" s="6" t="s">
        <v>31</v>
      </c>
      <c r="E30" s="7" t="s">
        <v>32</v>
      </c>
      <c r="F30" s="8">
        <v>13596</v>
      </c>
      <c r="G30" s="8">
        <v>0</v>
      </c>
      <c r="H30" s="8">
        <f t="shared" si="1"/>
        <v>13596</v>
      </c>
    </row>
    <row r="31" spans="1:8" x14ac:dyDescent="0.25">
      <c r="A31" s="5" t="s">
        <v>13</v>
      </c>
      <c r="B31" s="6">
        <v>141</v>
      </c>
      <c r="C31" s="7" t="s">
        <v>50</v>
      </c>
      <c r="D31" s="6" t="s">
        <v>33</v>
      </c>
      <c r="E31" s="7" t="s">
        <v>34</v>
      </c>
      <c r="F31" s="8">
        <v>53374</v>
      </c>
      <c r="G31" s="8">
        <v>0</v>
      </c>
      <c r="H31" s="8">
        <f t="shared" si="1"/>
        <v>53374</v>
      </c>
    </row>
    <row r="32" spans="1:8" x14ac:dyDescent="0.25">
      <c r="A32" s="5" t="s">
        <v>13</v>
      </c>
      <c r="B32" s="6">
        <v>141</v>
      </c>
      <c r="C32" s="7" t="s">
        <v>50</v>
      </c>
      <c r="D32" s="6" t="s">
        <v>25</v>
      </c>
      <c r="E32" s="7" t="s">
        <v>26</v>
      </c>
      <c r="F32" s="8">
        <v>24123</v>
      </c>
      <c r="G32" s="8">
        <v>0</v>
      </c>
      <c r="H32" s="8">
        <f t="shared" si="1"/>
        <v>24123</v>
      </c>
    </row>
    <row r="33" spans="1:8" x14ac:dyDescent="0.25">
      <c r="A33" s="5" t="s">
        <v>13</v>
      </c>
      <c r="B33" s="6">
        <v>141</v>
      </c>
      <c r="C33" s="7" t="s">
        <v>50</v>
      </c>
      <c r="D33" s="6" t="s">
        <v>27</v>
      </c>
      <c r="E33" s="7" t="s">
        <v>28</v>
      </c>
      <c r="F33" s="8">
        <v>20444</v>
      </c>
      <c r="G33" s="8">
        <v>0</v>
      </c>
      <c r="H33" s="8">
        <f t="shared" si="1"/>
        <v>20444</v>
      </c>
    </row>
    <row r="34" spans="1:8" x14ac:dyDescent="0.25">
      <c r="A34" s="5" t="s">
        <v>13</v>
      </c>
      <c r="B34" s="6">
        <v>141</v>
      </c>
      <c r="C34" s="7" t="s">
        <v>50</v>
      </c>
      <c r="D34" s="6" t="s">
        <v>29</v>
      </c>
      <c r="E34" s="7" t="s">
        <v>30</v>
      </c>
      <c r="F34" s="8">
        <v>34667</v>
      </c>
      <c r="G34" s="8">
        <v>0</v>
      </c>
      <c r="H34" s="8">
        <f t="shared" si="1"/>
        <v>34667</v>
      </c>
    </row>
    <row r="35" spans="1:8" x14ac:dyDescent="0.25">
      <c r="A35" s="5" t="s">
        <v>13</v>
      </c>
      <c r="B35" s="6">
        <v>141</v>
      </c>
      <c r="C35" s="7" t="s">
        <v>50</v>
      </c>
      <c r="D35" s="6" t="s">
        <v>37</v>
      </c>
      <c r="E35" s="7" t="s">
        <v>38</v>
      </c>
      <c r="F35" s="8">
        <v>30963</v>
      </c>
      <c r="G35" s="8">
        <v>0</v>
      </c>
      <c r="H35" s="8">
        <f t="shared" si="1"/>
        <v>30963</v>
      </c>
    </row>
    <row r="36" spans="1:8" x14ac:dyDescent="0.25">
      <c r="A36" s="5" t="s">
        <v>13</v>
      </c>
      <c r="B36" s="6">
        <v>141</v>
      </c>
      <c r="C36" s="7" t="s">
        <v>50</v>
      </c>
      <c r="D36" s="6" t="s">
        <v>7</v>
      </c>
      <c r="E36" s="7" t="s">
        <v>8</v>
      </c>
      <c r="F36" s="8">
        <v>0</v>
      </c>
      <c r="G36" s="8">
        <v>237726</v>
      </c>
      <c r="H36" s="8">
        <f t="shared" si="1"/>
        <v>237726</v>
      </c>
    </row>
    <row r="37" spans="1:8" x14ac:dyDescent="0.25">
      <c r="A37" s="5" t="s">
        <v>13</v>
      </c>
      <c r="B37" s="6">
        <v>141</v>
      </c>
      <c r="C37" s="19" t="s">
        <v>78</v>
      </c>
      <c r="D37" s="21"/>
      <c r="E37" s="19"/>
      <c r="F37" s="20">
        <f>SUM(F30:F36)</f>
        <v>177167</v>
      </c>
      <c r="G37" s="20">
        <f t="shared" ref="G37:H37" si="8">SUM(G30:G36)</f>
        <v>237726</v>
      </c>
      <c r="H37" s="20">
        <f t="shared" si="8"/>
        <v>414893</v>
      </c>
    </row>
    <row r="38" spans="1:8" x14ac:dyDescent="0.25">
      <c r="A38" s="5" t="s">
        <v>13</v>
      </c>
      <c r="B38" s="6">
        <v>143</v>
      </c>
      <c r="C38" s="7" t="s">
        <v>51</v>
      </c>
      <c r="D38" s="6" t="s">
        <v>31</v>
      </c>
      <c r="E38" s="7" t="s">
        <v>32</v>
      </c>
      <c r="F38" s="8">
        <v>8909</v>
      </c>
      <c r="G38" s="8">
        <v>0</v>
      </c>
      <c r="H38" s="8">
        <f t="shared" si="1"/>
        <v>8909</v>
      </c>
    </row>
    <row r="39" spans="1:8" x14ac:dyDescent="0.25">
      <c r="A39" s="5" t="s">
        <v>13</v>
      </c>
      <c r="B39" s="6">
        <v>143</v>
      </c>
      <c r="C39" s="7" t="s">
        <v>51</v>
      </c>
      <c r="D39" s="6" t="s">
        <v>33</v>
      </c>
      <c r="E39" s="7" t="s">
        <v>34</v>
      </c>
      <c r="F39" s="8">
        <v>146384</v>
      </c>
      <c r="G39" s="8">
        <v>0</v>
      </c>
      <c r="H39" s="8">
        <f t="shared" si="1"/>
        <v>146384</v>
      </c>
    </row>
    <row r="40" spans="1:8" x14ac:dyDescent="0.25">
      <c r="A40" s="5" t="s">
        <v>13</v>
      </c>
      <c r="B40" s="6">
        <v>143</v>
      </c>
      <c r="C40" s="7" t="s">
        <v>51</v>
      </c>
      <c r="D40" s="6" t="s">
        <v>25</v>
      </c>
      <c r="E40" s="7" t="s">
        <v>26</v>
      </c>
      <c r="F40" s="8">
        <v>31593</v>
      </c>
      <c r="G40" s="8">
        <v>0</v>
      </c>
      <c r="H40" s="8">
        <f t="shared" si="1"/>
        <v>31593</v>
      </c>
    </row>
    <row r="41" spans="1:8" x14ac:dyDescent="0.25">
      <c r="A41" s="5" t="s">
        <v>13</v>
      </c>
      <c r="B41" s="6">
        <v>143</v>
      </c>
      <c r="C41" s="7" t="s">
        <v>51</v>
      </c>
      <c r="D41" s="6" t="s">
        <v>27</v>
      </c>
      <c r="E41" s="7" t="s">
        <v>28</v>
      </c>
      <c r="F41" s="8">
        <v>16916</v>
      </c>
      <c r="G41" s="8">
        <v>0</v>
      </c>
      <c r="H41" s="8">
        <f t="shared" si="1"/>
        <v>16916</v>
      </c>
    </row>
    <row r="42" spans="1:8" x14ac:dyDescent="0.25">
      <c r="A42" s="5" t="s">
        <v>13</v>
      </c>
      <c r="B42" s="6">
        <v>143</v>
      </c>
      <c r="C42" s="7" t="s">
        <v>51</v>
      </c>
      <c r="D42" s="6" t="s">
        <v>29</v>
      </c>
      <c r="E42" s="7" t="s">
        <v>30</v>
      </c>
      <c r="F42" s="8">
        <v>17166</v>
      </c>
      <c r="G42" s="8">
        <v>0</v>
      </c>
      <c r="H42" s="8">
        <f t="shared" si="1"/>
        <v>17166</v>
      </c>
    </row>
    <row r="43" spans="1:8" x14ac:dyDescent="0.25">
      <c r="A43" s="5" t="s">
        <v>13</v>
      </c>
      <c r="B43" s="6">
        <v>143</v>
      </c>
      <c r="C43" s="7" t="s">
        <v>51</v>
      </c>
      <c r="D43" s="6" t="s">
        <v>35</v>
      </c>
      <c r="E43" s="7" t="s">
        <v>36</v>
      </c>
      <c r="F43" s="8">
        <v>13539</v>
      </c>
      <c r="G43" s="8">
        <v>0</v>
      </c>
      <c r="H43" s="8">
        <f t="shared" si="1"/>
        <v>13539</v>
      </c>
    </row>
    <row r="44" spans="1:8" x14ac:dyDescent="0.25">
      <c r="A44" s="5" t="s">
        <v>13</v>
      </c>
      <c r="B44" s="6">
        <v>143</v>
      </c>
      <c r="C44" s="7" t="s">
        <v>51</v>
      </c>
      <c r="D44" s="6" t="s">
        <v>37</v>
      </c>
      <c r="E44" s="7" t="s">
        <v>38</v>
      </c>
      <c r="F44" s="8">
        <v>18346</v>
      </c>
      <c r="G44" s="8">
        <v>0</v>
      </c>
      <c r="H44" s="8">
        <f t="shared" si="1"/>
        <v>18346</v>
      </c>
    </row>
    <row r="45" spans="1:8" x14ac:dyDescent="0.25">
      <c r="A45" s="5" t="s">
        <v>13</v>
      </c>
      <c r="B45" s="6">
        <v>143</v>
      </c>
      <c r="C45" s="7" t="s">
        <v>51</v>
      </c>
      <c r="D45" s="6" t="s">
        <v>7</v>
      </c>
      <c r="E45" s="7" t="s">
        <v>8</v>
      </c>
      <c r="F45" s="8">
        <v>0</v>
      </c>
      <c r="G45" s="8">
        <v>354725</v>
      </c>
      <c r="H45" s="8">
        <f t="shared" si="1"/>
        <v>354725</v>
      </c>
    </row>
    <row r="46" spans="1:8" x14ac:dyDescent="0.25">
      <c r="A46" s="5" t="s">
        <v>13</v>
      </c>
      <c r="B46" s="6">
        <v>143</v>
      </c>
      <c r="C46" s="19" t="s">
        <v>79</v>
      </c>
      <c r="D46" s="21"/>
      <c r="E46" s="19"/>
      <c r="F46" s="20">
        <f>SUM(F38:F45)</f>
        <v>252853</v>
      </c>
      <c r="G46" s="20">
        <f t="shared" ref="G46:H46" si="9">SUM(G38:G45)</f>
        <v>354725</v>
      </c>
      <c r="H46" s="20">
        <f t="shared" si="9"/>
        <v>607578</v>
      </c>
    </row>
    <row r="47" spans="1:8" x14ac:dyDescent="0.25">
      <c r="A47" s="5" t="s">
        <v>13</v>
      </c>
      <c r="B47" s="6">
        <v>144</v>
      </c>
      <c r="C47" s="7" t="s">
        <v>52</v>
      </c>
      <c r="D47" s="6" t="s">
        <v>31</v>
      </c>
      <c r="E47" s="7" t="s">
        <v>32</v>
      </c>
      <c r="F47" s="8">
        <v>8133</v>
      </c>
      <c r="G47" s="8">
        <v>0</v>
      </c>
      <c r="H47" s="8">
        <f t="shared" si="1"/>
        <v>8133</v>
      </c>
    </row>
    <row r="48" spans="1:8" x14ac:dyDescent="0.25">
      <c r="A48" s="5" t="s">
        <v>13</v>
      </c>
      <c r="B48" s="6">
        <v>144</v>
      </c>
      <c r="C48" s="7" t="s">
        <v>52</v>
      </c>
      <c r="D48" s="6" t="s">
        <v>33</v>
      </c>
      <c r="E48" s="7" t="s">
        <v>34</v>
      </c>
      <c r="F48" s="8">
        <v>88331</v>
      </c>
      <c r="G48" s="8">
        <v>0</v>
      </c>
      <c r="H48" s="8">
        <f t="shared" si="1"/>
        <v>88331</v>
      </c>
    </row>
    <row r="49" spans="1:8" x14ac:dyDescent="0.25">
      <c r="A49" s="5" t="s">
        <v>13</v>
      </c>
      <c r="B49" s="6">
        <v>144</v>
      </c>
      <c r="C49" s="7" t="s">
        <v>52</v>
      </c>
      <c r="D49" s="6" t="s">
        <v>25</v>
      </c>
      <c r="E49" s="7" t="s">
        <v>26</v>
      </c>
      <c r="F49" s="8">
        <v>33358</v>
      </c>
      <c r="G49" s="8">
        <v>0</v>
      </c>
      <c r="H49" s="8">
        <f t="shared" si="1"/>
        <v>33358</v>
      </c>
    </row>
    <row r="50" spans="1:8" x14ac:dyDescent="0.25">
      <c r="A50" s="5" t="s">
        <v>13</v>
      </c>
      <c r="B50" s="6">
        <v>144</v>
      </c>
      <c r="C50" s="7" t="s">
        <v>52</v>
      </c>
      <c r="D50" s="6" t="s">
        <v>27</v>
      </c>
      <c r="E50" s="7" t="s">
        <v>28</v>
      </c>
      <c r="F50" s="8">
        <v>41025</v>
      </c>
      <c r="G50" s="8">
        <v>0</v>
      </c>
      <c r="H50" s="8">
        <f t="shared" si="1"/>
        <v>41025</v>
      </c>
    </row>
    <row r="51" spans="1:8" x14ac:dyDescent="0.25">
      <c r="A51" s="5" t="s">
        <v>13</v>
      </c>
      <c r="B51" s="6">
        <v>144</v>
      </c>
      <c r="C51" s="7" t="s">
        <v>52</v>
      </c>
      <c r="D51" s="6" t="s">
        <v>29</v>
      </c>
      <c r="E51" s="7" t="s">
        <v>30</v>
      </c>
      <c r="F51" s="8">
        <v>36689</v>
      </c>
      <c r="G51" s="8">
        <v>0</v>
      </c>
      <c r="H51" s="8">
        <f t="shared" si="1"/>
        <v>36689</v>
      </c>
    </row>
    <row r="52" spans="1:8" x14ac:dyDescent="0.25">
      <c r="A52" s="5" t="s">
        <v>13</v>
      </c>
      <c r="B52" s="6">
        <v>144</v>
      </c>
      <c r="C52" s="7" t="s">
        <v>52</v>
      </c>
      <c r="D52" s="6" t="s">
        <v>35</v>
      </c>
      <c r="E52" s="7" t="s">
        <v>36</v>
      </c>
      <c r="F52" s="8">
        <v>47823</v>
      </c>
      <c r="G52" s="8">
        <v>0</v>
      </c>
      <c r="H52" s="8">
        <f t="shared" si="1"/>
        <v>47823</v>
      </c>
    </row>
    <row r="53" spans="1:8" x14ac:dyDescent="0.25">
      <c r="A53" s="5" t="s">
        <v>13</v>
      </c>
      <c r="B53" s="6">
        <v>144</v>
      </c>
      <c r="C53" s="7" t="s">
        <v>52</v>
      </c>
      <c r="D53" s="6" t="s">
        <v>37</v>
      </c>
      <c r="E53" s="7" t="s">
        <v>38</v>
      </c>
      <c r="F53" s="8">
        <v>41205</v>
      </c>
      <c r="G53" s="8">
        <v>0</v>
      </c>
      <c r="H53" s="8">
        <f t="shared" si="1"/>
        <v>41205</v>
      </c>
    </row>
    <row r="54" spans="1:8" x14ac:dyDescent="0.25">
      <c r="A54" s="5" t="s">
        <v>13</v>
      </c>
      <c r="B54" s="6">
        <v>144</v>
      </c>
      <c r="C54" s="7" t="s">
        <v>52</v>
      </c>
      <c r="D54" s="6" t="s">
        <v>7</v>
      </c>
      <c r="E54" s="7" t="s">
        <v>8</v>
      </c>
      <c r="F54" s="8">
        <v>0</v>
      </c>
      <c r="G54" s="8">
        <v>938868</v>
      </c>
      <c r="H54" s="8">
        <f t="shared" si="1"/>
        <v>938868</v>
      </c>
    </row>
    <row r="55" spans="1:8" x14ac:dyDescent="0.25">
      <c r="A55" s="5" t="s">
        <v>13</v>
      </c>
      <c r="B55" s="6">
        <v>144</v>
      </c>
      <c r="C55" s="19" t="s">
        <v>80</v>
      </c>
      <c r="D55" s="21"/>
      <c r="E55" s="19"/>
      <c r="F55" s="20">
        <f>SUM(F47:F54)</f>
        <v>296564</v>
      </c>
      <c r="G55" s="20">
        <f t="shared" ref="G55:H55" si="10">SUM(G47:G54)</f>
        <v>938868</v>
      </c>
      <c r="H55" s="20">
        <f t="shared" si="10"/>
        <v>1235432</v>
      </c>
    </row>
    <row r="56" spans="1:8" x14ac:dyDescent="0.25">
      <c r="A56" s="5" t="s">
        <v>13</v>
      </c>
      <c r="B56" s="6">
        <v>145</v>
      </c>
      <c r="C56" s="7" t="s">
        <v>53</v>
      </c>
      <c r="D56" s="6" t="s">
        <v>33</v>
      </c>
      <c r="E56" s="7" t="s">
        <v>34</v>
      </c>
      <c r="F56" s="8">
        <v>31164</v>
      </c>
      <c r="G56" s="8">
        <v>0</v>
      </c>
      <c r="H56" s="8">
        <f t="shared" si="1"/>
        <v>31164</v>
      </c>
    </row>
    <row r="57" spans="1:8" x14ac:dyDescent="0.25">
      <c r="A57" s="5" t="s">
        <v>13</v>
      </c>
      <c r="B57" s="6">
        <v>145</v>
      </c>
      <c r="C57" s="7" t="s">
        <v>53</v>
      </c>
      <c r="D57" s="6" t="s">
        <v>25</v>
      </c>
      <c r="E57" s="7" t="s">
        <v>26</v>
      </c>
      <c r="F57" s="8">
        <v>6248</v>
      </c>
      <c r="G57" s="8">
        <v>0</v>
      </c>
      <c r="H57" s="8">
        <f t="shared" si="1"/>
        <v>6248</v>
      </c>
    </row>
    <row r="58" spans="1:8" x14ac:dyDescent="0.25">
      <c r="A58" s="5" t="s">
        <v>13</v>
      </c>
      <c r="B58" s="6">
        <v>145</v>
      </c>
      <c r="C58" s="7" t="s">
        <v>53</v>
      </c>
      <c r="D58" s="6" t="s">
        <v>27</v>
      </c>
      <c r="E58" s="7" t="s">
        <v>28</v>
      </c>
      <c r="F58" s="8">
        <v>2691</v>
      </c>
      <c r="G58" s="8">
        <v>0</v>
      </c>
      <c r="H58" s="8">
        <f t="shared" si="1"/>
        <v>2691</v>
      </c>
    </row>
    <row r="59" spans="1:8" x14ac:dyDescent="0.25">
      <c r="A59" s="5" t="s">
        <v>13</v>
      </c>
      <c r="B59" s="6">
        <v>145</v>
      </c>
      <c r="C59" s="7" t="s">
        <v>53</v>
      </c>
      <c r="D59" s="6" t="s">
        <v>29</v>
      </c>
      <c r="E59" s="7" t="s">
        <v>30</v>
      </c>
      <c r="F59" s="8">
        <v>7843</v>
      </c>
      <c r="G59" s="8">
        <v>0</v>
      </c>
      <c r="H59" s="8">
        <f t="shared" si="1"/>
        <v>7843</v>
      </c>
    </row>
    <row r="60" spans="1:8" x14ac:dyDescent="0.25">
      <c r="A60" s="5" t="s">
        <v>13</v>
      </c>
      <c r="B60" s="6">
        <v>145</v>
      </c>
      <c r="C60" s="7" t="s">
        <v>53</v>
      </c>
      <c r="D60" s="6" t="s">
        <v>37</v>
      </c>
      <c r="E60" s="7" t="s">
        <v>38</v>
      </c>
      <c r="F60" s="8">
        <v>2843</v>
      </c>
      <c r="G60" s="8">
        <v>0</v>
      </c>
      <c r="H60" s="8">
        <f t="shared" si="1"/>
        <v>2843</v>
      </c>
    </row>
    <row r="61" spans="1:8" x14ac:dyDescent="0.25">
      <c r="A61" s="5" t="s">
        <v>13</v>
      </c>
      <c r="B61" s="6">
        <v>145</v>
      </c>
      <c r="C61" s="7" t="s">
        <v>53</v>
      </c>
      <c r="D61" s="6" t="s">
        <v>7</v>
      </c>
      <c r="E61" s="7" t="s">
        <v>8</v>
      </c>
      <c r="F61" s="8">
        <v>0</v>
      </c>
      <c r="G61" s="8">
        <v>11602</v>
      </c>
      <c r="H61" s="8">
        <f t="shared" si="1"/>
        <v>11602</v>
      </c>
    </row>
    <row r="62" spans="1:8" x14ac:dyDescent="0.25">
      <c r="A62" s="5" t="s">
        <v>13</v>
      </c>
      <c r="B62" s="6">
        <v>145</v>
      </c>
      <c r="C62" s="19" t="s">
        <v>81</v>
      </c>
      <c r="D62" s="21"/>
      <c r="E62" s="19"/>
      <c r="F62" s="20">
        <f>SUM(F56:F61)</f>
        <v>50789</v>
      </c>
      <c r="G62" s="20">
        <f t="shared" ref="G62:H62" si="11">SUM(G56:G61)</f>
        <v>11602</v>
      </c>
      <c r="H62" s="20">
        <f t="shared" si="11"/>
        <v>62391</v>
      </c>
    </row>
    <row r="63" spans="1:8" x14ac:dyDescent="0.25">
      <c r="A63" s="5" t="s">
        <v>13</v>
      </c>
      <c r="B63" s="6">
        <v>146</v>
      </c>
      <c r="C63" s="7" t="s">
        <v>54</v>
      </c>
      <c r="D63" s="6" t="s">
        <v>29</v>
      </c>
      <c r="E63" s="7" t="s">
        <v>30</v>
      </c>
      <c r="F63" s="8">
        <v>1611</v>
      </c>
      <c r="G63" s="8">
        <v>0</v>
      </c>
      <c r="H63" s="8">
        <f t="shared" si="1"/>
        <v>1611</v>
      </c>
    </row>
    <row r="64" spans="1:8" x14ac:dyDescent="0.25">
      <c r="A64" s="5" t="s">
        <v>13</v>
      </c>
      <c r="B64" s="6">
        <v>146</v>
      </c>
      <c r="C64" s="7" t="s">
        <v>54</v>
      </c>
      <c r="D64" s="6" t="s">
        <v>7</v>
      </c>
      <c r="E64" s="7" t="s">
        <v>8</v>
      </c>
      <c r="F64" s="8">
        <v>0</v>
      </c>
      <c r="G64" s="8">
        <v>4913</v>
      </c>
      <c r="H64" s="8">
        <f t="shared" si="1"/>
        <v>4913</v>
      </c>
    </row>
    <row r="65" spans="1:8" x14ac:dyDescent="0.25">
      <c r="A65" s="5" t="s">
        <v>13</v>
      </c>
      <c r="B65" s="6">
        <v>146</v>
      </c>
      <c r="C65" s="19" t="s">
        <v>82</v>
      </c>
      <c r="D65" s="21"/>
      <c r="E65" s="19"/>
      <c r="F65" s="20">
        <f>SUM(F63:F64)</f>
        <v>1611</v>
      </c>
      <c r="G65" s="20">
        <f t="shared" ref="G65:H65" si="12">SUM(G63:G64)</f>
        <v>4913</v>
      </c>
      <c r="H65" s="20">
        <f t="shared" si="12"/>
        <v>6524</v>
      </c>
    </row>
    <row r="66" spans="1:8" x14ac:dyDescent="0.25">
      <c r="A66" s="5" t="s">
        <v>13</v>
      </c>
      <c r="B66" s="6">
        <v>147</v>
      </c>
      <c r="C66" s="7" t="s">
        <v>55</v>
      </c>
      <c r="D66" s="6" t="s">
        <v>7</v>
      </c>
      <c r="E66" s="7" t="s">
        <v>8</v>
      </c>
      <c r="F66" s="8">
        <v>0</v>
      </c>
      <c r="G66" s="8">
        <v>21070</v>
      </c>
      <c r="H66" s="8">
        <f t="shared" si="1"/>
        <v>21070</v>
      </c>
    </row>
    <row r="67" spans="1:8" x14ac:dyDescent="0.25">
      <c r="A67" s="5" t="s">
        <v>13</v>
      </c>
      <c r="B67" s="6">
        <v>147</v>
      </c>
      <c r="C67" s="19" t="s">
        <v>83</v>
      </c>
      <c r="D67" s="21"/>
      <c r="E67" s="19"/>
      <c r="F67" s="20">
        <f>SUM(F66)</f>
        <v>0</v>
      </c>
      <c r="G67" s="20">
        <f t="shared" ref="G67:H67" si="13">SUM(G66)</f>
        <v>21070</v>
      </c>
      <c r="H67" s="20">
        <f t="shared" si="13"/>
        <v>21070</v>
      </c>
    </row>
    <row r="68" spans="1:8" x14ac:dyDescent="0.25">
      <c r="A68" s="5" t="s">
        <v>13</v>
      </c>
      <c r="B68" s="6">
        <v>149</v>
      </c>
      <c r="C68" s="7" t="s">
        <v>56</v>
      </c>
      <c r="D68" s="6" t="s">
        <v>31</v>
      </c>
      <c r="E68" s="7" t="s">
        <v>32</v>
      </c>
      <c r="F68" s="8">
        <v>1129</v>
      </c>
      <c r="G68" s="8">
        <v>0</v>
      </c>
      <c r="H68" s="8">
        <f t="shared" si="1"/>
        <v>1129</v>
      </c>
    </row>
    <row r="69" spans="1:8" x14ac:dyDescent="0.25">
      <c r="A69" s="5" t="s">
        <v>13</v>
      </c>
      <c r="B69" s="6">
        <v>149</v>
      </c>
      <c r="C69" s="7" t="s">
        <v>56</v>
      </c>
      <c r="D69" s="6" t="s">
        <v>7</v>
      </c>
      <c r="E69" s="7" t="s">
        <v>8</v>
      </c>
      <c r="F69" s="8">
        <v>0</v>
      </c>
      <c r="G69" s="8">
        <v>26996</v>
      </c>
      <c r="H69" s="8">
        <f t="shared" si="1"/>
        <v>26996</v>
      </c>
    </row>
    <row r="70" spans="1:8" x14ac:dyDescent="0.25">
      <c r="A70" s="5" t="s">
        <v>13</v>
      </c>
      <c r="B70" s="6">
        <v>149</v>
      </c>
      <c r="C70" s="19" t="s">
        <v>84</v>
      </c>
      <c r="D70" s="21"/>
      <c r="E70" s="19"/>
      <c r="F70" s="20">
        <f>SUM(F68:F69)</f>
        <v>1129</v>
      </c>
      <c r="G70" s="20">
        <f t="shared" ref="G70:H70" si="14">SUM(G68:G69)</f>
        <v>26996</v>
      </c>
      <c r="H70" s="20">
        <f t="shared" si="14"/>
        <v>28125</v>
      </c>
    </row>
    <row r="71" spans="1:8" x14ac:dyDescent="0.25">
      <c r="A71" s="5" t="s">
        <v>13</v>
      </c>
      <c r="B71" s="6">
        <v>522</v>
      </c>
      <c r="C71" s="7" t="s">
        <v>57</v>
      </c>
      <c r="D71" s="6" t="s">
        <v>31</v>
      </c>
      <c r="E71" s="7" t="s">
        <v>32</v>
      </c>
      <c r="F71" s="8">
        <v>3622</v>
      </c>
      <c r="G71" s="8">
        <v>0</v>
      </c>
      <c r="H71" s="8">
        <f t="shared" ref="H71:H122" si="15">SUM(F71:G71)</f>
        <v>3622</v>
      </c>
    </row>
    <row r="72" spans="1:8" x14ac:dyDescent="0.25">
      <c r="A72" s="5" t="s">
        <v>13</v>
      </c>
      <c r="B72" s="6">
        <v>522</v>
      </c>
      <c r="C72" s="7" t="s">
        <v>57</v>
      </c>
      <c r="D72" s="6" t="s">
        <v>7</v>
      </c>
      <c r="E72" s="7" t="s">
        <v>8</v>
      </c>
      <c r="F72" s="8">
        <v>0</v>
      </c>
      <c r="G72" s="8">
        <v>2162</v>
      </c>
      <c r="H72" s="8">
        <f t="shared" si="15"/>
        <v>2162</v>
      </c>
    </row>
    <row r="73" spans="1:8" x14ac:dyDescent="0.25">
      <c r="A73" s="5" t="s">
        <v>13</v>
      </c>
      <c r="B73" s="6">
        <v>522</v>
      </c>
      <c r="C73" s="19" t="s">
        <v>85</v>
      </c>
      <c r="D73" s="21"/>
      <c r="E73" s="19"/>
      <c r="F73" s="20">
        <f>SUM(F71:F72)</f>
        <v>3622</v>
      </c>
      <c r="G73" s="20">
        <f t="shared" ref="G73:H73" si="16">SUM(G71:G72)</f>
        <v>2162</v>
      </c>
      <c r="H73" s="20">
        <f t="shared" si="16"/>
        <v>5784</v>
      </c>
    </row>
    <row r="74" spans="1:8" x14ac:dyDescent="0.25">
      <c r="A74" s="5" t="s">
        <v>13</v>
      </c>
      <c r="B74" s="6">
        <v>1138</v>
      </c>
      <c r="C74" s="7" t="s">
        <v>58</v>
      </c>
      <c r="D74" s="6" t="s">
        <v>27</v>
      </c>
      <c r="E74" s="7" t="s">
        <v>28</v>
      </c>
      <c r="F74" s="8">
        <v>1886</v>
      </c>
      <c r="G74" s="8">
        <v>0</v>
      </c>
      <c r="H74" s="8">
        <f t="shared" si="15"/>
        <v>1886</v>
      </c>
    </row>
    <row r="75" spans="1:8" x14ac:dyDescent="0.25">
      <c r="A75" s="5" t="s">
        <v>13</v>
      </c>
      <c r="B75" s="6">
        <v>1138</v>
      </c>
      <c r="C75" s="19" t="s">
        <v>86</v>
      </c>
      <c r="D75" s="21"/>
      <c r="E75" s="19"/>
      <c r="F75" s="20">
        <f>SUM(F74)</f>
        <v>1886</v>
      </c>
      <c r="G75" s="20">
        <f t="shared" ref="G75:H75" si="17">SUM(G74)</f>
        <v>0</v>
      </c>
      <c r="H75" s="20">
        <f t="shared" si="17"/>
        <v>1886</v>
      </c>
    </row>
    <row r="76" spans="1:8" x14ac:dyDescent="0.25">
      <c r="A76" s="5" t="s">
        <v>13</v>
      </c>
      <c r="B76" s="6">
        <v>1216</v>
      </c>
      <c r="C76" s="7" t="s">
        <v>59</v>
      </c>
      <c r="D76" s="6" t="s">
        <v>33</v>
      </c>
      <c r="E76" s="7" t="s">
        <v>34</v>
      </c>
      <c r="F76" s="8">
        <v>2174</v>
      </c>
      <c r="G76" s="8">
        <v>0</v>
      </c>
      <c r="H76" s="8">
        <f t="shared" si="15"/>
        <v>2174</v>
      </c>
    </row>
    <row r="77" spans="1:8" x14ac:dyDescent="0.25">
      <c r="A77" s="5" t="s">
        <v>13</v>
      </c>
      <c r="B77" s="6">
        <v>1216</v>
      </c>
      <c r="C77" s="7" t="s">
        <v>59</v>
      </c>
      <c r="D77" s="6" t="s">
        <v>7</v>
      </c>
      <c r="E77" s="7" t="s">
        <v>8</v>
      </c>
      <c r="F77" s="8">
        <v>0</v>
      </c>
      <c r="G77" s="8">
        <v>1101</v>
      </c>
      <c r="H77" s="8">
        <f t="shared" si="15"/>
        <v>1101</v>
      </c>
    </row>
    <row r="78" spans="1:8" x14ac:dyDescent="0.25">
      <c r="A78" s="5" t="s">
        <v>13</v>
      </c>
      <c r="B78" s="6">
        <v>1216</v>
      </c>
      <c r="C78" s="19" t="s">
        <v>87</v>
      </c>
      <c r="D78" s="21"/>
      <c r="E78" s="19"/>
      <c r="F78" s="20">
        <f>SUM(F76:F77)</f>
        <v>2174</v>
      </c>
      <c r="G78" s="20">
        <f t="shared" ref="G78:H78" si="18">SUM(G76:G77)</f>
        <v>1101</v>
      </c>
      <c r="H78" s="20">
        <f t="shared" si="18"/>
        <v>3275</v>
      </c>
    </row>
    <row r="79" spans="1:8" x14ac:dyDescent="0.25">
      <c r="A79" s="5" t="s">
        <v>13</v>
      </c>
      <c r="B79" s="6">
        <v>1670</v>
      </c>
      <c r="C79" s="7" t="s">
        <v>60</v>
      </c>
      <c r="D79" s="6" t="s">
        <v>31</v>
      </c>
      <c r="E79" s="7" t="s">
        <v>32</v>
      </c>
      <c r="F79" s="8">
        <v>7048</v>
      </c>
      <c r="G79" s="8">
        <v>0</v>
      </c>
      <c r="H79" s="8">
        <f t="shared" si="15"/>
        <v>7048</v>
      </c>
    </row>
    <row r="80" spans="1:8" x14ac:dyDescent="0.25">
      <c r="A80" s="5" t="s">
        <v>13</v>
      </c>
      <c r="B80" s="6">
        <v>1670</v>
      </c>
      <c r="C80" s="7" t="s">
        <v>60</v>
      </c>
      <c r="D80" s="6" t="s">
        <v>33</v>
      </c>
      <c r="E80" s="7" t="s">
        <v>34</v>
      </c>
      <c r="F80" s="8">
        <v>13442</v>
      </c>
      <c r="G80" s="8">
        <v>0</v>
      </c>
      <c r="H80" s="8">
        <f t="shared" si="15"/>
        <v>13442</v>
      </c>
    </row>
    <row r="81" spans="1:8" x14ac:dyDescent="0.25">
      <c r="A81" s="5" t="s">
        <v>13</v>
      </c>
      <c r="B81" s="6">
        <v>1670</v>
      </c>
      <c r="C81" s="7" t="s">
        <v>60</v>
      </c>
      <c r="D81" s="6" t="s">
        <v>25</v>
      </c>
      <c r="E81" s="7" t="s">
        <v>26</v>
      </c>
      <c r="F81" s="8">
        <v>24170</v>
      </c>
      <c r="G81" s="8">
        <v>0</v>
      </c>
      <c r="H81" s="8">
        <f t="shared" si="15"/>
        <v>24170</v>
      </c>
    </row>
    <row r="82" spans="1:8" x14ac:dyDescent="0.25">
      <c r="A82" s="5" t="s">
        <v>13</v>
      </c>
      <c r="B82" s="6">
        <v>1670</v>
      </c>
      <c r="C82" s="7" t="s">
        <v>60</v>
      </c>
      <c r="D82" s="6" t="s">
        <v>27</v>
      </c>
      <c r="E82" s="7" t="s">
        <v>28</v>
      </c>
      <c r="F82" s="8">
        <v>5723</v>
      </c>
      <c r="G82" s="8">
        <v>0</v>
      </c>
      <c r="H82" s="8">
        <f t="shared" si="15"/>
        <v>5723</v>
      </c>
    </row>
    <row r="83" spans="1:8" x14ac:dyDescent="0.25">
      <c r="A83" s="5" t="s">
        <v>13</v>
      </c>
      <c r="B83" s="6">
        <v>1670</v>
      </c>
      <c r="C83" s="7" t="s">
        <v>60</v>
      </c>
      <c r="D83" s="6" t="s">
        <v>29</v>
      </c>
      <c r="E83" s="7" t="s">
        <v>30</v>
      </c>
      <c r="F83" s="8">
        <v>12587</v>
      </c>
      <c r="G83" s="8">
        <v>0</v>
      </c>
      <c r="H83" s="8">
        <f t="shared" si="15"/>
        <v>12587</v>
      </c>
    </row>
    <row r="84" spans="1:8" x14ac:dyDescent="0.25">
      <c r="A84" s="5" t="s">
        <v>13</v>
      </c>
      <c r="B84" s="6">
        <v>1670</v>
      </c>
      <c r="C84" s="7" t="s">
        <v>60</v>
      </c>
      <c r="D84" s="6" t="s">
        <v>35</v>
      </c>
      <c r="E84" s="7" t="s">
        <v>36</v>
      </c>
      <c r="F84" s="8">
        <v>4335</v>
      </c>
      <c r="G84" s="8">
        <v>0</v>
      </c>
      <c r="H84" s="8">
        <f t="shared" si="15"/>
        <v>4335</v>
      </c>
    </row>
    <row r="85" spans="1:8" x14ac:dyDescent="0.25">
      <c r="A85" s="5" t="s">
        <v>13</v>
      </c>
      <c r="B85" s="6">
        <v>1670</v>
      </c>
      <c r="C85" s="7" t="s">
        <v>60</v>
      </c>
      <c r="D85" s="6" t="s">
        <v>37</v>
      </c>
      <c r="E85" s="7" t="s">
        <v>38</v>
      </c>
      <c r="F85" s="8">
        <v>4453</v>
      </c>
      <c r="G85" s="8">
        <v>0</v>
      </c>
      <c r="H85" s="8">
        <f t="shared" si="15"/>
        <v>4453</v>
      </c>
    </row>
    <row r="86" spans="1:8" x14ac:dyDescent="0.25">
      <c r="A86" s="5" t="s">
        <v>13</v>
      </c>
      <c r="B86" s="6">
        <v>1670</v>
      </c>
      <c r="C86" s="7" t="s">
        <v>60</v>
      </c>
      <c r="D86" s="6" t="s">
        <v>7</v>
      </c>
      <c r="E86" s="7" t="s">
        <v>8</v>
      </c>
      <c r="F86" s="8">
        <v>0</v>
      </c>
      <c r="G86" s="8">
        <v>59637</v>
      </c>
      <c r="H86" s="8">
        <f t="shared" si="15"/>
        <v>59637</v>
      </c>
    </row>
    <row r="87" spans="1:8" x14ac:dyDescent="0.25">
      <c r="A87" s="5" t="s">
        <v>13</v>
      </c>
      <c r="B87" s="6">
        <v>1670</v>
      </c>
      <c r="C87" s="19" t="s">
        <v>88</v>
      </c>
      <c r="D87" s="21"/>
      <c r="E87" s="19"/>
      <c r="F87" s="20">
        <f>SUM(F79:F86)</f>
        <v>71758</v>
      </c>
      <c r="G87" s="20">
        <f t="shared" ref="G87:H87" si="19">SUM(G79:G86)</f>
        <v>59637</v>
      </c>
      <c r="H87" s="20">
        <f t="shared" si="19"/>
        <v>131395</v>
      </c>
    </row>
    <row r="88" spans="1:8" x14ac:dyDescent="0.25">
      <c r="A88" s="16" t="s">
        <v>14</v>
      </c>
      <c r="B88" s="18"/>
      <c r="C88" s="16"/>
      <c r="D88" s="18"/>
      <c r="E88" s="16"/>
      <c r="F88" s="17">
        <f>SUM(F87,F78,F75,F73,F70,F67,F65,F62,F55,F46,F37,F29,F20)</f>
        <v>951774</v>
      </c>
      <c r="G88" s="17">
        <f t="shared" ref="G88:H88" si="20">SUM(G87,G78,G75,G73,G70,G67,G65,G62,G55,G46,G37,G29,G20)</f>
        <v>1767307</v>
      </c>
      <c r="H88" s="17">
        <f t="shared" si="20"/>
        <v>2719081</v>
      </c>
    </row>
    <row r="89" spans="1:8" x14ac:dyDescent="0.25">
      <c r="A89" s="5" t="s">
        <v>17</v>
      </c>
      <c r="B89" s="6">
        <v>1288</v>
      </c>
      <c r="C89" s="7" t="s">
        <v>61</v>
      </c>
      <c r="D89" s="6" t="s">
        <v>25</v>
      </c>
      <c r="E89" s="7" t="s">
        <v>26</v>
      </c>
      <c r="F89" s="8">
        <v>1900</v>
      </c>
      <c r="G89" s="8">
        <v>0</v>
      </c>
      <c r="H89" s="8">
        <f t="shared" si="15"/>
        <v>1900</v>
      </c>
    </row>
    <row r="90" spans="1:8" x14ac:dyDescent="0.25">
      <c r="A90" s="5" t="s">
        <v>17</v>
      </c>
      <c r="B90" s="6">
        <v>1288</v>
      </c>
      <c r="C90" s="7" t="s">
        <v>61</v>
      </c>
      <c r="D90" s="6" t="s">
        <v>7</v>
      </c>
      <c r="E90" s="7" t="s">
        <v>8</v>
      </c>
      <c r="F90" s="8">
        <v>0</v>
      </c>
      <c r="G90" s="8">
        <v>4387</v>
      </c>
      <c r="H90" s="8">
        <f t="shared" si="15"/>
        <v>4387</v>
      </c>
    </row>
    <row r="91" spans="1:8" x14ac:dyDescent="0.25">
      <c r="A91" s="5" t="s">
        <v>17</v>
      </c>
      <c r="B91" s="6">
        <v>1288</v>
      </c>
      <c r="C91" s="19" t="s">
        <v>89</v>
      </c>
      <c r="D91" s="21"/>
      <c r="E91" s="19"/>
      <c r="F91" s="20">
        <f>SUM(F89:F90)</f>
        <v>1900</v>
      </c>
      <c r="G91" s="20">
        <f t="shared" ref="G91:H91" si="21">SUM(G89:G90)</f>
        <v>4387</v>
      </c>
      <c r="H91" s="20">
        <f t="shared" si="21"/>
        <v>6287</v>
      </c>
    </row>
    <row r="92" spans="1:8" x14ac:dyDescent="0.25">
      <c r="A92" s="5" t="s">
        <v>17</v>
      </c>
      <c r="B92" s="6">
        <v>1290</v>
      </c>
      <c r="C92" s="7" t="s">
        <v>62</v>
      </c>
      <c r="D92" s="6" t="s">
        <v>25</v>
      </c>
      <c r="E92" s="7" t="s">
        <v>26</v>
      </c>
      <c r="F92" s="8">
        <v>2290</v>
      </c>
      <c r="G92" s="8">
        <v>0</v>
      </c>
      <c r="H92" s="8">
        <f t="shared" si="15"/>
        <v>2290</v>
      </c>
    </row>
    <row r="93" spans="1:8" x14ac:dyDescent="0.25">
      <c r="A93" s="5" t="s">
        <v>17</v>
      </c>
      <c r="B93" s="6">
        <v>1290</v>
      </c>
      <c r="C93" s="7" t="s">
        <v>62</v>
      </c>
      <c r="D93" s="6" t="s">
        <v>7</v>
      </c>
      <c r="E93" s="7" t="s">
        <v>8</v>
      </c>
      <c r="F93" s="8">
        <v>0</v>
      </c>
      <c r="G93" s="8">
        <v>1541</v>
      </c>
      <c r="H93" s="8">
        <f t="shared" si="15"/>
        <v>1541</v>
      </c>
    </row>
    <row r="94" spans="1:8" x14ac:dyDescent="0.25">
      <c r="A94" s="5" t="s">
        <v>17</v>
      </c>
      <c r="B94" s="6">
        <v>1290</v>
      </c>
      <c r="C94" s="19" t="s">
        <v>90</v>
      </c>
      <c r="D94" s="21"/>
      <c r="E94" s="19"/>
      <c r="F94" s="20">
        <f>SUM(F92:F93)</f>
        <v>2290</v>
      </c>
      <c r="G94" s="20">
        <f t="shared" ref="G94:H94" si="22">SUM(G92:G93)</f>
        <v>1541</v>
      </c>
      <c r="H94" s="20">
        <f t="shared" si="22"/>
        <v>3831</v>
      </c>
    </row>
    <row r="95" spans="1:8" x14ac:dyDescent="0.25">
      <c r="A95" s="5" t="s">
        <v>17</v>
      </c>
      <c r="B95" s="6">
        <v>1292</v>
      </c>
      <c r="C95" s="7" t="s">
        <v>63</v>
      </c>
      <c r="D95" s="6" t="s">
        <v>29</v>
      </c>
      <c r="E95" s="7" t="s">
        <v>30</v>
      </c>
      <c r="F95" s="8">
        <v>2739</v>
      </c>
      <c r="G95" s="8">
        <v>0</v>
      </c>
      <c r="H95" s="8">
        <f t="shared" si="15"/>
        <v>2739</v>
      </c>
    </row>
    <row r="96" spans="1:8" x14ac:dyDescent="0.25">
      <c r="A96" s="5" t="s">
        <v>17</v>
      </c>
      <c r="B96" s="6">
        <v>1292</v>
      </c>
      <c r="C96" s="7" t="s">
        <v>63</v>
      </c>
      <c r="D96" s="6" t="s">
        <v>7</v>
      </c>
      <c r="E96" s="7" t="s">
        <v>8</v>
      </c>
      <c r="F96" s="8">
        <v>0</v>
      </c>
      <c r="G96" s="8">
        <v>2604</v>
      </c>
      <c r="H96" s="8">
        <f t="shared" si="15"/>
        <v>2604</v>
      </c>
    </row>
    <row r="97" spans="1:8" x14ac:dyDescent="0.25">
      <c r="A97" s="5" t="s">
        <v>17</v>
      </c>
      <c r="B97" s="6">
        <v>1292</v>
      </c>
      <c r="C97" s="19" t="s">
        <v>91</v>
      </c>
      <c r="D97" s="21"/>
      <c r="E97" s="19"/>
      <c r="F97" s="20">
        <f>SUM(F95:F96)</f>
        <v>2739</v>
      </c>
      <c r="G97" s="20">
        <f t="shared" ref="G97:H97" si="23">SUM(G95:G96)</f>
        <v>2604</v>
      </c>
      <c r="H97" s="20">
        <f t="shared" si="23"/>
        <v>5343</v>
      </c>
    </row>
    <row r="98" spans="1:8" x14ac:dyDescent="0.25">
      <c r="A98" s="16" t="s">
        <v>18</v>
      </c>
      <c r="B98" s="18"/>
      <c r="C98" s="16"/>
      <c r="D98" s="18"/>
      <c r="E98" s="16"/>
      <c r="F98" s="17">
        <f>SUM(F97,F94,F91)</f>
        <v>6929</v>
      </c>
      <c r="G98" s="17">
        <f t="shared" ref="G98:H98" si="24">SUM(G97,G94,G91)</f>
        <v>8532</v>
      </c>
      <c r="H98" s="17">
        <f t="shared" si="24"/>
        <v>15461</v>
      </c>
    </row>
    <row r="99" spans="1:8" x14ac:dyDescent="0.25">
      <c r="A99" s="5" t="s">
        <v>11</v>
      </c>
      <c r="B99" s="6">
        <v>872</v>
      </c>
      <c r="C99" s="7" t="s">
        <v>64</v>
      </c>
      <c r="D99" s="6" t="s">
        <v>7</v>
      </c>
      <c r="E99" s="7" t="s">
        <v>8</v>
      </c>
      <c r="F99" s="8">
        <v>0</v>
      </c>
      <c r="G99" s="8">
        <v>3063</v>
      </c>
      <c r="H99" s="8">
        <f t="shared" si="15"/>
        <v>3063</v>
      </c>
    </row>
    <row r="100" spans="1:8" x14ac:dyDescent="0.25">
      <c r="A100" s="5" t="s">
        <v>11</v>
      </c>
      <c r="B100" s="6">
        <v>872</v>
      </c>
      <c r="C100" s="19" t="s">
        <v>92</v>
      </c>
      <c r="D100" s="21"/>
      <c r="E100" s="19"/>
      <c r="F100" s="20">
        <f>SUM(F99)</f>
        <v>0</v>
      </c>
      <c r="G100" s="20">
        <f t="shared" ref="G100:H101" si="25">SUM(G99)</f>
        <v>3063</v>
      </c>
      <c r="H100" s="20">
        <f t="shared" si="25"/>
        <v>3063</v>
      </c>
    </row>
    <row r="101" spans="1:8" x14ac:dyDescent="0.25">
      <c r="A101" s="16" t="s">
        <v>12</v>
      </c>
      <c r="B101" s="18"/>
      <c r="C101" s="16"/>
      <c r="D101" s="18"/>
      <c r="E101" s="16"/>
      <c r="F101" s="17">
        <f>SUM(F100)</f>
        <v>0</v>
      </c>
      <c r="G101" s="17">
        <f t="shared" si="25"/>
        <v>3063</v>
      </c>
      <c r="H101" s="17">
        <f t="shared" si="25"/>
        <v>3063</v>
      </c>
    </row>
    <row r="102" spans="1:8" x14ac:dyDescent="0.25">
      <c r="A102" s="5" t="s">
        <v>65</v>
      </c>
      <c r="B102" s="6">
        <v>901</v>
      </c>
      <c r="C102" s="7" t="s">
        <v>66</v>
      </c>
      <c r="D102" s="6" t="s">
        <v>31</v>
      </c>
      <c r="E102" s="7" t="s">
        <v>32</v>
      </c>
      <c r="F102" s="8">
        <v>2318</v>
      </c>
      <c r="G102" s="8">
        <v>0</v>
      </c>
      <c r="H102" s="8">
        <f t="shared" si="15"/>
        <v>2318</v>
      </c>
    </row>
    <row r="103" spans="1:8" x14ac:dyDescent="0.25">
      <c r="A103" s="5" t="s">
        <v>65</v>
      </c>
      <c r="B103" s="6">
        <v>901</v>
      </c>
      <c r="C103" s="7" t="s">
        <v>66</v>
      </c>
      <c r="D103" s="6" t="s">
        <v>25</v>
      </c>
      <c r="E103" s="7" t="s">
        <v>26</v>
      </c>
      <c r="F103" s="8">
        <v>3337</v>
      </c>
      <c r="G103" s="8">
        <v>0</v>
      </c>
      <c r="H103" s="8">
        <f t="shared" si="15"/>
        <v>3337</v>
      </c>
    </row>
    <row r="104" spans="1:8" x14ac:dyDescent="0.25">
      <c r="A104" s="5" t="s">
        <v>65</v>
      </c>
      <c r="B104" s="6">
        <v>901</v>
      </c>
      <c r="C104" s="7" t="s">
        <v>66</v>
      </c>
      <c r="D104" s="6" t="s">
        <v>35</v>
      </c>
      <c r="E104" s="7" t="s">
        <v>36</v>
      </c>
      <c r="F104" s="8">
        <v>5199</v>
      </c>
      <c r="G104" s="8">
        <v>0</v>
      </c>
      <c r="H104" s="8">
        <f t="shared" si="15"/>
        <v>5199</v>
      </c>
    </row>
    <row r="105" spans="1:8" x14ac:dyDescent="0.25">
      <c r="A105" s="5" t="s">
        <v>65</v>
      </c>
      <c r="B105" s="6">
        <v>901</v>
      </c>
      <c r="C105" s="7" t="s">
        <v>66</v>
      </c>
      <c r="D105" s="6" t="s">
        <v>7</v>
      </c>
      <c r="E105" s="7" t="s">
        <v>8</v>
      </c>
      <c r="F105" s="8">
        <v>0</v>
      </c>
      <c r="G105" s="8">
        <v>39282</v>
      </c>
      <c r="H105" s="8">
        <f t="shared" si="15"/>
        <v>39282</v>
      </c>
    </row>
    <row r="106" spans="1:8" x14ac:dyDescent="0.25">
      <c r="A106" s="5" t="s">
        <v>65</v>
      </c>
      <c r="B106" s="6">
        <v>901</v>
      </c>
      <c r="C106" s="19" t="s">
        <v>93</v>
      </c>
      <c r="D106" s="21"/>
      <c r="E106" s="19"/>
      <c r="F106" s="20">
        <f>SUM(F102:F105)</f>
        <v>10854</v>
      </c>
      <c r="G106" s="20">
        <f t="shared" ref="G106:H106" si="26">SUM(G102:G105)</f>
        <v>39282</v>
      </c>
      <c r="H106" s="20">
        <f t="shared" si="26"/>
        <v>50136</v>
      </c>
    </row>
    <row r="107" spans="1:8" x14ac:dyDescent="0.25">
      <c r="A107" s="5" t="s">
        <v>65</v>
      </c>
      <c r="B107" s="6">
        <v>1306</v>
      </c>
      <c r="C107" s="7" t="s">
        <v>67</v>
      </c>
      <c r="D107" s="6" t="s">
        <v>31</v>
      </c>
      <c r="E107" s="7" t="s">
        <v>32</v>
      </c>
      <c r="F107" s="8">
        <v>8836</v>
      </c>
      <c r="G107" s="8">
        <v>0</v>
      </c>
      <c r="H107" s="8">
        <f t="shared" si="15"/>
        <v>8836</v>
      </c>
    </row>
    <row r="108" spans="1:8" x14ac:dyDescent="0.25">
      <c r="A108" s="5" t="s">
        <v>65</v>
      </c>
      <c r="B108" s="6">
        <v>1306</v>
      </c>
      <c r="C108" s="7" t="s">
        <v>67</v>
      </c>
      <c r="D108" s="6" t="s">
        <v>33</v>
      </c>
      <c r="E108" s="7" t="s">
        <v>34</v>
      </c>
      <c r="F108" s="8">
        <v>57581</v>
      </c>
      <c r="G108" s="8">
        <v>0</v>
      </c>
      <c r="H108" s="8">
        <f t="shared" si="15"/>
        <v>57581</v>
      </c>
    </row>
    <row r="109" spans="1:8" x14ac:dyDescent="0.25">
      <c r="A109" s="5" t="s">
        <v>65</v>
      </c>
      <c r="B109" s="6">
        <v>1306</v>
      </c>
      <c r="C109" s="7" t="s">
        <v>67</v>
      </c>
      <c r="D109" s="6" t="s">
        <v>25</v>
      </c>
      <c r="E109" s="7" t="s">
        <v>26</v>
      </c>
      <c r="F109" s="8">
        <v>8588</v>
      </c>
      <c r="G109" s="8">
        <v>0</v>
      </c>
      <c r="H109" s="8">
        <f t="shared" si="15"/>
        <v>8588</v>
      </c>
    </row>
    <row r="110" spans="1:8" x14ac:dyDescent="0.25">
      <c r="A110" s="5" t="s">
        <v>65</v>
      </c>
      <c r="B110" s="6">
        <v>1306</v>
      </c>
      <c r="C110" s="7" t="s">
        <v>67</v>
      </c>
      <c r="D110" s="6" t="s">
        <v>27</v>
      </c>
      <c r="E110" s="7" t="s">
        <v>28</v>
      </c>
      <c r="F110" s="8">
        <v>18311</v>
      </c>
      <c r="G110" s="8">
        <v>0</v>
      </c>
      <c r="H110" s="8">
        <f t="shared" si="15"/>
        <v>18311</v>
      </c>
    </row>
    <row r="111" spans="1:8" x14ac:dyDescent="0.25">
      <c r="A111" s="5" t="s">
        <v>65</v>
      </c>
      <c r="B111" s="6">
        <v>1306</v>
      </c>
      <c r="C111" s="7" t="s">
        <v>67</v>
      </c>
      <c r="D111" s="6" t="s">
        <v>29</v>
      </c>
      <c r="E111" s="7" t="s">
        <v>30</v>
      </c>
      <c r="F111" s="8">
        <v>5550</v>
      </c>
      <c r="G111" s="8">
        <v>0</v>
      </c>
      <c r="H111" s="8">
        <f t="shared" si="15"/>
        <v>5550</v>
      </c>
    </row>
    <row r="112" spans="1:8" x14ac:dyDescent="0.25">
      <c r="A112" s="5" t="s">
        <v>65</v>
      </c>
      <c r="B112" s="6">
        <v>1306</v>
      </c>
      <c r="C112" s="7" t="s">
        <v>67</v>
      </c>
      <c r="D112" s="6" t="s">
        <v>35</v>
      </c>
      <c r="E112" s="7" t="s">
        <v>36</v>
      </c>
      <c r="F112" s="8">
        <v>7057</v>
      </c>
      <c r="G112" s="8">
        <v>0</v>
      </c>
      <c r="H112" s="8">
        <f t="shared" si="15"/>
        <v>7057</v>
      </c>
    </row>
    <row r="113" spans="1:8" x14ac:dyDescent="0.25">
      <c r="A113" s="5" t="s">
        <v>65</v>
      </c>
      <c r="B113" s="6">
        <v>1306</v>
      </c>
      <c r="C113" s="7" t="s">
        <v>67</v>
      </c>
      <c r="D113" s="6" t="s">
        <v>37</v>
      </c>
      <c r="E113" s="7" t="s">
        <v>38</v>
      </c>
      <c r="F113" s="8">
        <v>9252</v>
      </c>
      <c r="G113" s="8">
        <v>0</v>
      </c>
      <c r="H113" s="8">
        <f t="shared" si="15"/>
        <v>9252</v>
      </c>
    </row>
    <row r="114" spans="1:8" x14ac:dyDescent="0.25">
      <c r="A114" s="5" t="s">
        <v>65</v>
      </c>
      <c r="B114" s="6">
        <v>1306</v>
      </c>
      <c r="C114" s="7" t="s">
        <v>67</v>
      </c>
      <c r="D114" s="6" t="s">
        <v>7</v>
      </c>
      <c r="E114" s="7" t="s">
        <v>8</v>
      </c>
      <c r="F114" s="8">
        <v>0</v>
      </c>
      <c r="G114" s="8">
        <v>108012</v>
      </c>
      <c r="H114" s="8">
        <f t="shared" si="15"/>
        <v>108012</v>
      </c>
    </row>
    <row r="115" spans="1:8" x14ac:dyDescent="0.25">
      <c r="A115" s="5" t="s">
        <v>65</v>
      </c>
      <c r="B115" s="6">
        <v>1306</v>
      </c>
      <c r="C115" s="19" t="s">
        <v>94</v>
      </c>
      <c r="D115" s="21"/>
      <c r="E115" s="19"/>
      <c r="F115" s="20">
        <f>SUM(F107:F114)</f>
        <v>115175</v>
      </c>
      <c r="G115" s="20">
        <f t="shared" ref="G115:H115" si="27">SUM(G107:G114)</f>
        <v>108012</v>
      </c>
      <c r="H115" s="20">
        <f t="shared" si="27"/>
        <v>223187</v>
      </c>
    </row>
    <row r="116" spans="1:8" x14ac:dyDescent="0.25">
      <c r="A116" s="16" t="s">
        <v>68</v>
      </c>
      <c r="B116" s="18"/>
      <c r="C116" s="16"/>
      <c r="D116" s="18"/>
      <c r="E116" s="16"/>
      <c r="F116" s="17">
        <f>SUM(F115,F106)</f>
        <v>126029</v>
      </c>
      <c r="G116" s="17">
        <f t="shared" ref="G116:H116" si="28">SUM(G115,G106)</f>
        <v>147294</v>
      </c>
      <c r="H116" s="17">
        <f t="shared" si="28"/>
        <v>273323</v>
      </c>
    </row>
    <row r="117" spans="1:8" x14ac:dyDescent="0.25">
      <c r="A117" s="5" t="s">
        <v>69</v>
      </c>
      <c r="B117" s="6">
        <v>1436</v>
      </c>
      <c r="C117" s="7" t="s">
        <v>70</v>
      </c>
      <c r="D117" s="6" t="s">
        <v>31</v>
      </c>
      <c r="E117" s="7" t="s">
        <v>32</v>
      </c>
      <c r="F117" s="8">
        <v>1736</v>
      </c>
      <c r="G117" s="8">
        <v>0</v>
      </c>
      <c r="H117" s="8">
        <f t="shared" si="15"/>
        <v>1736</v>
      </c>
    </row>
    <row r="118" spans="1:8" x14ac:dyDescent="0.25">
      <c r="A118" s="5" t="s">
        <v>69</v>
      </c>
      <c r="B118" s="6">
        <v>1436</v>
      </c>
      <c r="C118" s="7" t="s">
        <v>70</v>
      </c>
      <c r="D118" s="6" t="s">
        <v>7</v>
      </c>
      <c r="E118" s="7" t="s">
        <v>8</v>
      </c>
      <c r="F118" s="8">
        <v>0</v>
      </c>
      <c r="G118" s="8">
        <v>9524</v>
      </c>
      <c r="H118" s="8">
        <f t="shared" si="15"/>
        <v>9524</v>
      </c>
    </row>
    <row r="119" spans="1:8" x14ac:dyDescent="0.25">
      <c r="A119" s="5" t="s">
        <v>69</v>
      </c>
      <c r="B119" s="6">
        <v>1436</v>
      </c>
      <c r="C119" s="19" t="s">
        <v>95</v>
      </c>
      <c r="D119" s="21"/>
      <c r="E119" s="19"/>
      <c r="F119" s="20">
        <f>SUM(F117:F118)</f>
        <v>1736</v>
      </c>
      <c r="G119" s="20">
        <f t="shared" ref="G119:H119" si="29">SUM(G117:G118)</f>
        <v>9524</v>
      </c>
      <c r="H119" s="20">
        <f t="shared" si="29"/>
        <v>11260</v>
      </c>
    </row>
    <row r="120" spans="1:8" x14ac:dyDescent="0.25">
      <c r="A120" s="16" t="s">
        <v>71</v>
      </c>
      <c r="B120" s="18"/>
      <c r="C120" s="16"/>
      <c r="D120" s="18"/>
      <c r="E120" s="16"/>
      <c r="F120" s="17">
        <f>SUM(F119)</f>
        <v>1736</v>
      </c>
      <c r="G120" s="17">
        <f t="shared" ref="G120:H120" si="30">SUM(G119)</f>
        <v>9524</v>
      </c>
      <c r="H120" s="17">
        <f t="shared" si="30"/>
        <v>11260</v>
      </c>
    </row>
    <row r="121" spans="1:8" x14ac:dyDescent="0.25">
      <c r="A121" s="5" t="s">
        <v>19</v>
      </c>
      <c r="B121" s="6">
        <v>952</v>
      </c>
      <c r="C121" s="7" t="s">
        <v>72</v>
      </c>
      <c r="D121" s="6" t="s">
        <v>31</v>
      </c>
      <c r="E121" s="7" t="s">
        <v>32</v>
      </c>
      <c r="F121" s="8">
        <v>3121</v>
      </c>
      <c r="G121" s="8">
        <v>0</v>
      </c>
      <c r="H121" s="8">
        <f t="shared" si="15"/>
        <v>3121</v>
      </c>
    </row>
    <row r="122" spans="1:8" x14ac:dyDescent="0.25">
      <c r="A122" s="5" t="s">
        <v>19</v>
      </c>
      <c r="B122" s="6">
        <v>952</v>
      </c>
      <c r="C122" s="7" t="s">
        <v>72</v>
      </c>
      <c r="D122" s="6" t="s">
        <v>7</v>
      </c>
      <c r="E122" s="7" t="s">
        <v>8</v>
      </c>
      <c r="F122" s="8">
        <v>0</v>
      </c>
      <c r="G122" s="8">
        <v>2437</v>
      </c>
      <c r="H122" s="8">
        <f t="shared" si="15"/>
        <v>2437</v>
      </c>
    </row>
    <row r="123" spans="1:8" x14ac:dyDescent="0.25">
      <c r="A123" s="5" t="s">
        <v>19</v>
      </c>
      <c r="B123" s="6">
        <v>952</v>
      </c>
      <c r="C123" s="19" t="s">
        <v>96</v>
      </c>
      <c r="D123" s="21"/>
      <c r="E123" s="19"/>
      <c r="F123" s="20">
        <f>SUM(F121:F122)</f>
        <v>3121</v>
      </c>
      <c r="G123" s="20">
        <f t="shared" ref="G123:H123" si="31">SUM(G121:G122)</f>
        <v>2437</v>
      </c>
      <c r="H123" s="20">
        <f t="shared" si="31"/>
        <v>5558</v>
      </c>
    </row>
    <row r="124" spans="1:8" x14ac:dyDescent="0.25">
      <c r="A124" s="16" t="s">
        <v>20</v>
      </c>
      <c r="B124" s="18"/>
      <c r="C124" s="16"/>
      <c r="D124" s="18"/>
      <c r="E124" s="16"/>
      <c r="F124" s="17">
        <f>SUM(F123)</f>
        <v>3121</v>
      </c>
      <c r="G124" s="17">
        <f t="shared" ref="G124:H124" si="32">SUM(G123)</f>
        <v>2437</v>
      </c>
      <c r="H124" s="17">
        <f t="shared" si="32"/>
        <v>5558</v>
      </c>
    </row>
    <row r="125" spans="1:8" x14ac:dyDescent="0.25">
      <c r="A125" s="9" t="s">
        <v>6</v>
      </c>
      <c r="B125" s="12"/>
      <c r="C125" s="9"/>
      <c r="D125" s="12"/>
      <c r="E125" s="9"/>
      <c r="F125" s="10">
        <f>SUM(F124,F120,F116,F101,F98,F88,F18,F14,F7)</f>
        <v>1111380</v>
      </c>
      <c r="G125" s="10">
        <f t="shared" ref="G125:H125" si="33">SUM(G124,G120,G116,G101,G98,G88,G18,G14,G7)</f>
        <v>2343608</v>
      </c>
      <c r="H125" s="10">
        <f t="shared" si="33"/>
        <v>3454988</v>
      </c>
    </row>
    <row r="126" spans="1:8" ht="38.25" customHeight="1" x14ac:dyDescent="0.25">
      <c r="A126" s="13" t="s">
        <v>9</v>
      </c>
      <c r="B126" s="13"/>
      <c r="C126" s="13"/>
      <c r="D126" s="13"/>
      <c r="E126" s="13"/>
      <c r="F126" s="13"/>
      <c r="G126" s="13"/>
      <c r="H126" s="13"/>
    </row>
  </sheetData>
  <mergeCells count="2">
    <mergeCell ref="A2:H2"/>
    <mergeCell ref="A126:H1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1</vt:lpstr>
      <vt:lpstr>Cuadro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Allcca Llave</dc:creator>
  <cp:lastModifiedBy>Anabel</cp:lastModifiedBy>
  <dcterms:created xsi:type="dcterms:W3CDTF">2020-02-04T14:12:37Z</dcterms:created>
  <dcterms:modified xsi:type="dcterms:W3CDTF">2020-09-18T19:40:41Z</dcterms:modified>
</cp:coreProperties>
</file>