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15" windowHeight="11715" tabRatio="885"/>
  </bookViews>
  <sheets>
    <sheet name="Parque" sheetId="2" r:id="rId1"/>
  </sheets>
  <calcPr calcId="152511"/>
</workbook>
</file>

<file path=xl/calcChain.xml><?xml version="1.0" encoding="utf-8"?>
<calcChain xmlns="http://schemas.openxmlformats.org/spreadsheetml/2006/main">
  <c r="L16" i="2" l="1"/>
  <c r="D18" i="2"/>
  <c r="D16" i="2" s="1"/>
  <c r="C18" i="2"/>
  <c r="C16" i="2"/>
  <c r="C9" i="2"/>
  <c r="C5" i="2"/>
  <c r="L23" i="2"/>
  <c r="L21" i="2" s="1"/>
  <c r="K23" i="2"/>
  <c r="K21" i="2" s="1"/>
  <c r="J23" i="2"/>
  <c r="I23" i="2"/>
  <c r="H23" i="2"/>
  <c r="G23" i="2"/>
  <c r="F23" i="2"/>
  <c r="E23" i="2"/>
  <c r="D23" i="2"/>
  <c r="D21" i="2" s="1"/>
  <c r="C23" i="2"/>
  <c r="C21" i="2" s="1"/>
  <c r="J21" i="2"/>
  <c r="I21" i="2"/>
  <c r="H21" i="2"/>
  <c r="G21" i="2"/>
  <c r="F21" i="2"/>
  <c r="E21" i="2"/>
  <c r="L18" i="2"/>
  <c r="K18" i="2"/>
  <c r="J18" i="2"/>
  <c r="I18" i="2"/>
  <c r="H18" i="2"/>
  <c r="H16" i="2" s="1"/>
  <c r="G18" i="2"/>
  <c r="G16" i="2" s="1"/>
  <c r="F18" i="2"/>
  <c r="E18" i="2"/>
  <c r="E16" i="2" s="1"/>
  <c r="K16" i="2"/>
  <c r="J16" i="2"/>
  <c r="I16" i="2"/>
  <c r="F16" i="2"/>
  <c r="L9" i="2"/>
  <c r="L5" i="2" s="1"/>
  <c r="K9" i="2"/>
  <c r="K5" i="2" s="1"/>
  <c r="K4" i="2" s="1"/>
  <c r="J9" i="2"/>
  <c r="I9" i="2"/>
  <c r="H9" i="2"/>
  <c r="G9" i="2"/>
  <c r="F9" i="2"/>
  <c r="E9" i="2"/>
  <c r="D9" i="2"/>
  <c r="D5" i="2" s="1"/>
  <c r="L6" i="2"/>
  <c r="K6" i="2"/>
  <c r="J6" i="2"/>
  <c r="I6" i="2"/>
  <c r="H6" i="2"/>
  <c r="G6" i="2"/>
  <c r="F6" i="2"/>
  <c r="F5" i="2" s="1"/>
  <c r="F4" i="2" s="1"/>
  <c r="E6" i="2"/>
  <c r="E5" i="2" s="1"/>
  <c r="D6" i="2"/>
  <c r="C6" i="2"/>
  <c r="J5" i="2"/>
  <c r="I5" i="2"/>
  <c r="H5" i="2"/>
  <c r="H4" i="2" s="1"/>
  <c r="G5" i="2"/>
  <c r="G4" i="2" s="1"/>
  <c r="J4" i="2"/>
  <c r="I4" i="2"/>
  <c r="C4" i="2" l="1"/>
  <c r="E4" i="2"/>
  <c r="D4" i="2"/>
  <c r="L4" i="2"/>
</calcChain>
</file>

<file path=xl/sharedStrings.xml><?xml version="1.0" encoding="utf-8"?>
<sst xmlns="http://schemas.openxmlformats.org/spreadsheetml/2006/main" count="30" uniqueCount="25">
  <si>
    <t>Total</t>
  </si>
  <si>
    <t>Vía, Propiedad y Tipo de Nave</t>
  </si>
  <si>
    <t xml:space="preserve">   Marítimo</t>
  </si>
  <si>
    <t xml:space="preserve">       Estatal</t>
  </si>
  <si>
    <t xml:space="preserve">          Tanquero</t>
  </si>
  <si>
    <t xml:space="preserve">          Carga general</t>
  </si>
  <si>
    <t xml:space="preserve">       Privado</t>
  </si>
  <si>
    <t xml:space="preserve">          Pasajeros</t>
  </si>
  <si>
    <t xml:space="preserve">          Remolcador </t>
  </si>
  <si>
    <t xml:space="preserve">          Portacontenedor</t>
  </si>
  <si>
    <t xml:space="preserve">   Fluvial </t>
  </si>
  <si>
    <t xml:space="preserve">          Carga y pasajeros</t>
  </si>
  <si>
    <t xml:space="preserve">   Lacustre</t>
  </si>
  <si>
    <t>Elaboración: MTC - OGPP - Oficina de Estadística</t>
  </si>
  <si>
    <t>2/ Incluye Gasero, Quimiquero y Petrolero.</t>
  </si>
  <si>
    <t xml:space="preserve">          Turístico privado 1/</t>
  </si>
  <si>
    <t xml:space="preserve">          Tanquero 2/</t>
  </si>
  <si>
    <r>
      <t xml:space="preserve">       Estatal 3</t>
    </r>
    <r>
      <rPr>
        <sz val="11"/>
        <rFont val="Calibri"/>
        <family val="2"/>
        <scheme val="minor"/>
      </rPr>
      <t>/</t>
    </r>
  </si>
  <si>
    <t>Nota: Incluye hasta el 2017 en la vía marítima, las naves privadas que realizan actividades y operaciones offshore.</t>
  </si>
  <si>
    <t xml:space="preserve">1/ Considera la prestación del servicio turístico autorizado solo por la ex Dirección General de Transporte Acuático (DGTA) del MTC, según DS N° 006-2011-MTC. </t>
  </si>
  <si>
    <t>Parque Acuático según vía, propiedad y tipo de nave, 2014 - 2023
(Número de naves)</t>
  </si>
  <si>
    <t xml:space="preserve">       Privado 4/</t>
  </si>
  <si>
    <t>3/ Comprende naves de Petroperú a partir del 2013.</t>
  </si>
  <si>
    <t>4/ La disminución de naves se atribuye directamente a la inoperatividad de las mismas, las cuales fueron canceladas definitivamente de los permisos correspondientes.</t>
  </si>
  <si>
    <t>Fuente: MTC - Dirección de Autorizaciones de Transporte Acuático (DTA)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</si>
</sst>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30" applyFont="1" applyFill="1" applyAlignment="1">
      <alignment horizontal="left" vertical="center"/>
    </xf>
    <xf numFmtId="3" fontId="6" fillId="2" borderId="0" xfId="30" applyNumberFormat="1" applyFont="1" applyFill="1" applyAlignment="1">
      <alignment horizontal="right" vertical="center"/>
    </xf>
    <xf numFmtId="0" fontId="7" fillId="2" borderId="0" xfId="30" applyFont="1" applyFill="1" applyAlignment="1">
      <alignment horizontal="left" vertical="center"/>
    </xf>
    <xf numFmtId="3" fontId="7" fillId="2" borderId="0" xfId="30" applyNumberFormat="1" applyFont="1" applyFill="1" applyAlignment="1">
      <alignment horizontal="right" vertical="center"/>
    </xf>
    <xf numFmtId="0" fontId="6" fillId="2" borderId="0" xfId="3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8" fillId="2" borderId="0" xfId="3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2" borderId="0" xfId="30" applyFont="1" applyFill="1" applyBorder="1" applyAlignment="1">
      <alignment horizontal="left" vertical="center"/>
    </xf>
    <xf numFmtId="3" fontId="7" fillId="2" borderId="0" xfId="30" applyNumberFormat="1" applyFont="1" applyFill="1" applyBorder="1" applyAlignment="1">
      <alignment horizontal="right" vertical="center"/>
    </xf>
    <xf numFmtId="0" fontId="7" fillId="2" borderId="2" xfId="30" applyFont="1" applyFill="1" applyBorder="1" applyAlignment="1">
      <alignment horizontal="left" vertical="center"/>
    </xf>
    <xf numFmtId="3" fontId="7" fillId="2" borderId="2" xfId="30" applyNumberFormat="1" applyFont="1" applyFill="1" applyBorder="1" applyAlignment="1">
      <alignment horizontal="right" vertical="center"/>
    </xf>
    <xf numFmtId="0" fontId="6" fillId="2" borderId="3" xfId="30" applyFont="1" applyFill="1" applyBorder="1" applyAlignment="1">
      <alignment horizontal="center" vertical="center"/>
    </xf>
    <xf numFmtId="3" fontId="6" fillId="2" borderId="3" xfId="3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30" applyFont="1" applyFill="1" applyBorder="1" applyAlignment="1">
      <alignment horizontal="left" vertical="center" wrapText="1"/>
    </xf>
  </cellXfs>
  <cellStyles count="36">
    <cellStyle name="Millares 2" xfId="32"/>
    <cellStyle name="Millares 2 2" xfId="35"/>
    <cellStyle name="Millares 3" xfId="33"/>
    <cellStyle name="Normal" xfId="0" builtinId="0"/>
    <cellStyle name="Normal 10" xfId="30"/>
    <cellStyle name="Normal 2" xfId="31"/>
    <cellStyle name="Normal 2 2" xfId="34"/>
    <cellStyle name="style1390406954431" xfId="1"/>
    <cellStyle name="style1390406954494" xfId="2"/>
    <cellStyle name="style1390406954556" xfId="3"/>
    <cellStyle name="style1390406954650" xfId="4"/>
    <cellStyle name="style1390406954681" xfId="5"/>
    <cellStyle name="style1390406954712" xfId="6"/>
    <cellStyle name="style1390406954759" xfId="7"/>
    <cellStyle name="style1390406954806" xfId="8"/>
    <cellStyle name="style1390406954837" xfId="9"/>
    <cellStyle name="style1390406954884" xfId="10"/>
    <cellStyle name="style1390406954915" xfId="11"/>
    <cellStyle name="style1390406954947" xfId="12"/>
    <cellStyle name="style1390406955150" xfId="13"/>
    <cellStyle name="style1390406955181" xfId="14"/>
    <cellStyle name="style1390406955212" xfId="15"/>
    <cellStyle name="style1390406955275" xfId="16"/>
    <cellStyle name="style1390406955369" xfId="17"/>
    <cellStyle name="style1390406955416" xfId="18"/>
    <cellStyle name="style1390406955916" xfId="19"/>
    <cellStyle name="style1390406956353" xfId="20"/>
    <cellStyle name="style1390406956634" xfId="21"/>
    <cellStyle name="style1390406956666" xfId="22"/>
    <cellStyle name="style1390406956697" xfId="23"/>
    <cellStyle name="style1390406956728" xfId="24"/>
    <cellStyle name="style1390406956759" xfId="25"/>
    <cellStyle name="style1390406956806" xfId="26"/>
    <cellStyle name="style1390406956853" xfId="27"/>
    <cellStyle name="style1390406957337" xfId="28"/>
    <cellStyle name="style139040695736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zoomScaleNormal="100" workbookViewId="0"/>
  </sheetViews>
  <sheetFormatPr baseColWidth="10" defaultColWidth="11.42578125" defaultRowHeight="15" x14ac:dyDescent="0.25"/>
  <cols>
    <col min="1" max="1" width="11.42578125" style="2"/>
    <col min="2" max="2" width="22.7109375" style="2" bestFit="1" customWidth="1"/>
    <col min="3" max="12" width="9.7109375" style="2" customWidth="1"/>
    <col min="13" max="16384" width="11.42578125" style="2"/>
  </cols>
  <sheetData>
    <row r="1" spans="2:12" ht="15" customHeight="1" x14ac:dyDescent="0.25">
      <c r="B1" s="1"/>
    </row>
    <row r="2" spans="2:12" ht="30" customHeight="1" thickBot="1" x14ac:dyDescent="0.3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ht="30" customHeight="1" thickBot="1" x14ac:dyDescent="0.3">
      <c r="B3" s="12" t="s">
        <v>1</v>
      </c>
      <c r="C3" s="13">
        <v>2014</v>
      </c>
      <c r="D3" s="13">
        <v>2015</v>
      </c>
      <c r="E3" s="13">
        <v>2016</v>
      </c>
      <c r="F3" s="13">
        <v>2017</v>
      </c>
      <c r="G3" s="13">
        <v>2018</v>
      </c>
      <c r="H3" s="13">
        <v>2019</v>
      </c>
      <c r="I3" s="13">
        <v>2020</v>
      </c>
      <c r="J3" s="13">
        <v>2021</v>
      </c>
      <c r="K3" s="13">
        <v>2022</v>
      </c>
      <c r="L3" s="13">
        <v>2023</v>
      </c>
    </row>
    <row r="4" spans="2:12" ht="15" customHeight="1" x14ac:dyDescent="0.25">
      <c r="B4" s="18" t="s">
        <v>0</v>
      </c>
      <c r="C4" s="19">
        <f t="shared" ref="C4:L4" si="0">C5+C16+C21</f>
        <v>980</v>
      </c>
      <c r="D4" s="19">
        <f t="shared" si="0"/>
        <v>886</v>
      </c>
      <c r="E4" s="19">
        <f t="shared" si="0"/>
        <v>882</v>
      </c>
      <c r="F4" s="19">
        <f t="shared" si="0"/>
        <v>719</v>
      </c>
      <c r="G4" s="19">
        <f t="shared" si="0"/>
        <v>810</v>
      </c>
      <c r="H4" s="19">
        <f t="shared" si="0"/>
        <v>848</v>
      </c>
      <c r="I4" s="19">
        <f t="shared" si="0"/>
        <v>865</v>
      </c>
      <c r="J4" s="19">
        <f t="shared" si="0"/>
        <v>923</v>
      </c>
      <c r="K4" s="19">
        <f t="shared" si="0"/>
        <v>931</v>
      </c>
      <c r="L4" s="19">
        <f t="shared" si="0"/>
        <v>908</v>
      </c>
    </row>
    <row r="5" spans="2:12" ht="15" customHeight="1" x14ac:dyDescent="0.25">
      <c r="B5" s="3" t="s">
        <v>2</v>
      </c>
      <c r="C5" s="4">
        <f>+C6+C9</f>
        <v>144</v>
      </c>
      <c r="D5" s="4">
        <f t="shared" ref="C5:L5" si="1">+D6+D9</f>
        <v>98</v>
      </c>
      <c r="E5" s="4">
        <f t="shared" si="1"/>
        <v>169</v>
      </c>
      <c r="F5" s="4">
        <f t="shared" si="1"/>
        <v>106</v>
      </c>
      <c r="G5" s="4">
        <f t="shared" si="1"/>
        <v>121</v>
      </c>
      <c r="H5" s="4">
        <f t="shared" si="1"/>
        <v>109</v>
      </c>
      <c r="I5" s="4">
        <f t="shared" si="1"/>
        <v>102</v>
      </c>
      <c r="J5" s="4">
        <f t="shared" si="1"/>
        <v>106</v>
      </c>
      <c r="K5" s="4">
        <f t="shared" si="1"/>
        <v>114</v>
      </c>
      <c r="L5" s="4">
        <f t="shared" si="1"/>
        <v>128</v>
      </c>
    </row>
    <row r="6" spans="2:12" ht="15" customHeight="1" x14ac:dyDescent="0.25">
      <c r="B6" s="3" t="s">
        <v>3</v>
      </c>
      <c r="C6" s="4">
        <f t="shared" ref="C6:D6" si="2">SUM(C7:C8)</f>
        <v>3</v>
      </c>
      <c r="D6" s="4">
        <f t="shared" si="2"/>
        <v>3</v>
      </c>
      <c r="E6" s="4">
        <f t="shared" ref="E6:L6" si="3">SUM(E7:E8)</f>
        <v>3</v>
      </c>
      <c r="F6" s="4">
        <f t="shared" si="3"/>
        <v>0</v>
      </c>
      <c r="G6" s="4">
        <f t="shared" si="3"/>
        <v>0</v>
      </c>
      <c r="H6" s="4">
        <f t="shared" si="3"/>
        <v>0</v>
      </c>
      <c r="I6" s="4">
        <f t="shared" si="3"/>
        <v>0</v>
      </c>
      <c r="J6" s="4">
        <f t="shared" si="3"/>
        <v>0</v>
      </c>
      <c r="K6" s="4">
        <f t="shared" si="3"/>
        <v>0</v>
      </c>
      <c r="L6" s="4">
        <f t="shared" si="3"/>
        <v>0</v>
      </c>
    </row>
    <row r="7" spans="2:12" ht="15" customHeight="1" x14ac:dyDescent="0.25">
      <c r="B7" s="5" t="s">
        <v>4</v>
      </c>
      <c r="C7" s="6">
        <v>2</v>
      </c>
      <c r="D7" s="6">
        <v>2</v>
      </c>
      <c r="E7" s="6">
        <v>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2:12" ht="15" customHeight="1" x14ac:dyDescent="0.25">
      <c r="B8" s="5" t="s">
        <v>5</v>
      </c>
      <c r="C8" s="6">
        <v>1</v>
      </c>
      <c r="D8" s="6">
        <v>1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2:12" ht="15" customHeight="1" x14ac:dyDescent="0.25">
      <c r="B9" s="3" t="s">
        <v>6</v>
      </c>
      <c r="C9" s="4">
        <f>SUM(C10:C15)</f>
        <v>141</v>
      </c>
      <c r="D9" s="7">
        <f t="shared" ref="C9:G9" si="4">SUM(D10:D15)</f>
        <v>95</v>
      </c>
      <c r="E9" s="7">
        <f t="shared" si="4"/>
        <v>166</v>
      </c>
      <c r="F9" s="7">
        <f t="shared" si="4"/>
        <v>106</v>
      </c>
      <c r="G9" s="7">
        <f t="shared" si="4"/>
        <v>121</v>
      </c>
      <c r="H9" s="7">
        <f>SUM(H10:H15)</f>
        <v>109</v>
      </c>
      <c r="I9" s="7">
        <f>SUM(I10:I15)</f>
        <v>102</v>
      </c>
      <c r="J9" s="7">
        <f>SUM(J10:J15)</f>
        <v>106</v>
      </c>
      <c r="K9" s="4">
        <f>SUM(K10:K15)</f>
        <v>114</v>
      </c>
      <c r="L9" s="4">
        <f>SUM(L10:L15)</f>
        <v>128</v>
      </c>
    </row>
    <row r="10" spans="2:12" ht="15" customHeight="1" x14ac:dyDescent="0.25">
      <c r="B10" s="5" t="s">
        <v>5</v>
      </c>
      <c r="C10" s="6">
        <v>23</v>
      </c>
      <c r="D10" s="6">
        <v>11</v>
      </c>
      <c r="E10" s="6">
        <v>25</v>
      </c>
      <c r="F10" s="6">
        <v>12</v>
      </c>
      <c r="G10" s="6">
        <v>58</v>
      </c>
      <c r="H10" s="6">
        <v>53</v>
      </c>
      <c r="I10" s="6">
        <v>4</v>
      </c>
      <c r="J10" s="6">
        <v>5</v>
      </c>
      <c r="K10" s="6">
        <v>5</v>
      </c>
      <c r="L10" s="6">
        <v>18</v>
      </c>
    </row>
    <row r="11" spans="2:12" ht="15" customHeight="1" x14ac:dyDescent="0.25">
      <c r="B11" s="5" t="s">
        <v>15</v>
      </c>
      <c r="C11" s="6">
        <v>33</v>
      </c>
      <c r="D11" s="6">
        <v>35</v>
      </c>
      <c r="E11" s="6">
        <v>45</v>
      </c>
      <c r="F11" s="6">
        <v>51</v>
      </c>
      <c r="G11" s="6">
        <v>62</v>
      </c>
      <c r="H11" s="6">
        <v>56</v>
      </c>
      <c r="I11" s="6">
        <v>52</v>
      </c>
      <c r="J11" s="6">
        <v>54</v>
      </c>
      <c r="K11" s="6">
        <v>62</v>
      </c>
      <c r="L11" s="6">
        <v>56</v>
      </c>
    </row>
    <row r="12" spans="2:12" ht="15" customHeight="1" x14ac:dyDescent="0.25">
      <c r="B12" s="5" t="s">
        <v>7</v>
      </c>
      <c r="C12" s="6">
        <v>17</v>
      </c>
      <c r="D12" s="6">
        <v>3</v>
      </c>
      <c r="E12" s="6">
        <v>16</v>
      </c>
      <c r="F12" s="6">
        <v>4</v>
      </c>
      <c r="G12" s="6">
        <v>1</v>
      </c>
      <c r="H12" s="6">
        <v>0</v>
      </c>
      <c r="I12" s="6">
        <v>3</v>
      </c>
      <c r="J12" s="6">
        <v>3</v>
      </c>
      <c r="K12" s="6">
        <v>3</v>
      </c>
      <c r="L12" s="6">
        <v>15</v>
      </c>
    </row>
    <row r="13" spans="2:12" ht="15" customHeight="1" x14ac:dyDescent="0.25">
      <c r="B13" s="5" t="s">
        <v>8</v>
      </c>
      <c r="C13" s="6">
        <v>50</v>
      </c>
      <c r="D13" s="6">
        <v>24</v>
      </c>
      <c r="E13" s="6">
        <v>56</v>
      </c>
      <c r="F13" s="6">
        <v>22</v>
      </c>
      <c r="G13" s="6">
        <v>0</v>
      </c>
      <c r="H13" s="6">
        <v>0</v>
      </c>
      <c r="I13" s="6">
        <v>29</v>
      </c>
      <c r="J13" s="6">
        <v>30</v>
      </c>
      <c r="K13" s="6">
        <v>30</v>
      </c>
      <c r="L13" s="6">
        <v>24</v>
      </c>
    </row>
    <row r="14" spans="2:12" ht="15" customHeight="1" x14ac:dyDescent="0.25">
      <c r="B14" s="5" t="s">
        <v>16</v>
      </c>
      <c r="C14" s="6">
        <v>16</v>
      </c>
      <c r="D14" s="6">
        <v>20</v>
      </c>
      <c r="E14" s="6">
        <v>22</v>
      </c>
      <c r="F14" s="6">
        <v>15</v>
      </c>
      <c r="G14" s="6">
        <v>0</v>
      </c>
      <c r="H14" s="6">
        <v>0</v>
      </c>
      <c r="I14" s="6">
        <v>13</v>
      </c>
      <c r="J14" s="6">
        <v>14</v>
      </c>
      <c r="K14" s="6">
        <v>14</v>
      </c>
      <c r="L14" s="6">
        <v>15</v>
      </c>
    </row>
    <row r="15" spans="2:12" ht="15" customHeight="1" x14ac:dyDescent="0.25">
      <c r="B15" s="5" t="s">
        <v>9</v>
      </c>
      <c r="C15" s="6">
        <v>2</v>
      </c>
      <c r="D15" s="6">
        <v>2</v>
      </c>
      <c r="E15" s="6">
        <v>2</v>
      </c>
      <c r="F15" s="6">
        <v>2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</row>
    <row r="16" spans="2:12" ht="15" customHeight="1" x14ac:dyDescent="0.25">
      <c r="B16" s="3" t="s">
        <v>10</v>
      </c>
      <c r="C16" s="4">
        <f>+SUM(C17:C18)</f>
        <v>834</v>
      </c>
      <c r="D16" s="4">
        <f t="shared" ref="C16:D16" si="5">+SUM(D17:D18)</f>
        <v>788</v>
      </c>
      <c r="E16" s="4">
        <f t="shared" ref="E16:J16" si="6">+SUM(E17:E18)</f>
        <v>713</v>
      </c>
      <c r="F16" s="4">
        <f t="shared" si="6"/>
        <v>613</v>
      </c>
      <c r="G16" s="4">
        <f t="shared" si="6"/>
        <v>689</v>
      </c>
      <c r="H16" s="4">
        <f t="shared" si="6"/>
        <v>739</v>
      </c>
      <c r="I16" s="4">
        <f t="shared" si="6"/>
        <v>763</v>
      </c>
      <c r="J16" s="4">
        <f t="shared" si="6"/>
        <v>817</v>
      </c>
      <c r="K16" s="4">
        <f>+SUM(K17:K18)</f>
        <v>817</v>
      </c>
      <c r="L16" s="4">
        <f>+SUM(L17:L18)</f>
        <v>780</v>
      </c>
    </row>
    <row r="17" spans="2:12" ht="15" customHeight="1" x14ac:dyDescent="0.25">
      <c r="B17" s="3" t="s">
        <v>17</v>
      </c>
      <c r="C17" s="6">
        <v>33</v>
      </c>
      <c r="D17" s="6">
        <v>37</v>
      </c>
      <c r="E17" s="6">
        <v>30</v>
      </c>
      <c r="F17" s="6">
        <v>24</v>
      </c>
      <c r="G17" s="6">
        <v>26</v>
      </c>
      <c r="H17" s="6">
        <v>13</v>
      </c>
      <c r="I17" s="6">
        <v>15</v>
      </c>
      <c r="J17" s="6">
        <v>17</v>
      </c>
      <c r="K17" s="6">
        <v>16</v>
      </c>
      <c r="L17" s="6">
        <v>15</v>
      </c>
    </row>
    <row r="18" spans="2:12" ht="15" customHeight="1" x14ac:dyDescent="0.25">
      <c r="B18" s="3" t="s">
        <v>21</v>
      </c>
      <c r="C18" s="6">
        <f>+SUM(C19:C20)</f>
        <v>801</v>
      </c>
      <c r="D18" s="6">
        <f>+SUM(D19:D20)</f>
        <v>751</v>
      </c>
      <c r="E18" s="6">
        <f t="shared" ref="C18:H18" si="7">+SUM(E19:E20)</f>
        <v>683</v>
      </c>
      <c r="F18" s="6">
        <f t="shared" si="7"/>
        <v>589</v>
      </c>
      <c r="G18" s="6">
        <f t="shared" si="7"/>
        <v>663</v>
      </c>
      <c r="H18" s="6">
        <f t="shared" si="7"/>
        <v>726</v>
      </c>
      <c r="I18" s="6">
        <f>+SUM(I19:I20)</f>
        <v>748</v>
      </c>
      <c r="J18" s="6">
        <f>+SUM(J19:J20)</f>
        <v>800</v>
      </c>
      <c r="K18" s="6">
        <f>+SUM(K19:K20)</f>
        <v>801</v>
      </c>
      <c r="L18" s="6">
        <f>+SUM(L19:L20)</f>
        <v>765</v>
      </c>
    </row>
    <row r="19" spans="2:12" ht="15" customHeight="1" x14ac:dyDescent="0.25">
      <c r="B19" s="5" t="s">
        <v>11</v>
      </c>
      <c r="C19" s="6">
        <v>776</v>
      </c>
      <c r="D19" s="6">
        <v>743</v>
      </c>
      <c r="E19" s="6">
        <v>676</v>
      </c>
      <c r="F19" s="6">
        <v>582</v>
      </c>
      <c r="G19" s="6">
        <v>636</v>
      </c>
      <c r="H19" s="6">
        <v>703</v>
      </c>
      <c r="I19" s="6">
        <v>725</v>
      </c>
      <c r="J19" s="6">
        <v>777</v>
      </c>
      <c r="K19" s="6">
        <v>785</v>
      </c>
      <c r="L19" s="6">
        <v>758</v>
      </c>
    </row>
    <row r="20" spans="2:12" ht="15" customHeight="1" x14ac:dyDescent="0.25">
      <c r="B20" s="5" t="s">
        <v>15</v>
      </c>
      <c r="C20" s="6">
        <v>25</v>
      </c>
      <c r="D20" s="6">
        <v>8</v>
      </c>
      <c r="E20" s="6">
        <v>7</v>
      </c>
      <c r="F20" s="6">
        <v>7</v>
      </c>
      <c r="G20" s="6">
        <v>27</v>
      </c>
      <c r="H20" s="6">
        <v>23</v>
      </c>
      <c r="I20" s="6">
        <v>23</v>
      </c>
      <c r="J20" s="6">
        <v>23</v>
      </c>
      <c r="K20" s="6">
        <v>16</v>
      </c>
      <c r="L20" s="6">
        <v>7</v>
      </c>
    </row>
    <row r="21" spans="2:12" ht="15" customHeight="1" x14ac:dyDescent="0.25">
      <c r="B21" s="3" t="s">
        <v>12</v>
      </c>
      <c r="C21" s="4">
        <f t="shared" ref="C21:H21" si="8">+SUM(C22:C23)</f>
        <v>2</v>
      </c>
      <c r="D21" s="4">
        <f t="shared" si="8"/>
        <v>0</v>
      </c>
      <c r="E21" s="4">
        <f t="shared" si="8"/>
        <v>0</v>
      </c>
      <c r="F21" s="4">
        <f t="shared" si="8"/>
        <v>0</v>
      </c>
      <c r="G21" s="4">
        <f t="shared" si="8"/>
        <v>0</v>
      </c>
      <c r="H21" s="4">
        <f t="shared" si="8"/>
        <v>0</v>
      </c>
      <c r="I21" s="4">
        <f>+SUM(I22:I23)</f>
        <v>0</v>
      </c>
      <c r="J21" s="4">
        <f>+SUM(J22:J23)</f>
        <v>0</v>
      </c>
      <c r="K21" s="4">
        <f>+SUM(K22:K23)</f>
        <v>0</v>
      </c>
      <c r="L21" s="4">
        <f>+SUM(L22:L23)</f>
        <v>0</v>
      </c>
    </row>
    <row r="22" spans="2:12" ht="15" customHeight="1" x14ac:dyDescent="0.25">
      <c r="B22" s="3" t="s">
        <v>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2:12" ht="15" customHeight="1" x14ac:dyDescent="0.25">
      <c r="B23" s="14" t="s">
        <v>6</v>
      </c>
      <c r="C23" s="15">
        <f t="shared" ref="C23:L23" si="9">+SUM(C24)</f>
        <v>2</v>
      </c>
      <c r="D23" s="15">
        <f t="shared" si="9"/>
        <v>0</v>
      </c>
      <c r="E23" s="15">
        <f t="shared" si="9"/>
        <v>0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0</v>
      </c>
      <c r="L23" s="15">
        <f t="shared" si="9"/>
        <v>0</v>
      </c>
    </row>
    <row r="24" spans="2:12" ht="15" customHeight="1" thickBot="1" x14ac:dyDescent="0.3">
      <c r="B24" s="16" t="s">
        <v>15</v>
      </c>
      <c r="C24" s="17">
        <v>2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</row>
    <row r="25" spans="2:12" ht="15" customHeight="1" x14ac:dyDescent="0.25">
      <c r="B25" s="21" t="s">
        <v>18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2" ht="15" customHeight="1" x14ac:dyDescent="0.25">
      <c r="B26" s="8" t="s">
        <v>19</v>
      </c>
      <c r="C26" s="9"/>
      <c r="D26" s="9"/>
      <c r="E26" s="9"/>
      <c r="F26" s="9"/>
      <c r="G26" s="9"/>
      <c r="H26" s="9"/>
    </row>
    <row r="27" spans="2:12" ht="15" customHeight="1" x14ac:dyDescent="0.25">
      <c r="B27" s="10" t="s">
        <v>14</v>
      </c>
      <c r="C27" s="8"/>
      <c r="D27" s="8"/>
      <c r="E27" s="8"/>
      <c r="F27" s="8"/>
      <c r="G27" s="8"/>
      <c r="H27" s="8"/>
    </row>
    <row r="28" spans="2:12" ht="15" customHeight="1" x14ac:dyDescent="0.25">
      <c r="B28" s="11" t="s">
        <v>22</v>
      </c>
      <c r="C28" s="8"/>
      <c r="D28" s="8"/>
      <c r="E28" s="8"/>
      <c r="F28" s="8"/>
      <c r="G28" s="8"/>
      <c r="H28" s="8"/>
    </row>
    <row r="29" spans="2:12" ht="15" customHeight="1" x14ac:dyDescent="0.25">
      <c r="B29" s="11" t="s">
        <v>23</v>
      </c>
      <c r="C29" s="8"/>
      <c r="D29" s="8"/>
      <c r="E29" s="8"/>
      <c r="F29" s="8"/>
      <c r="G29" s="8"/>
      <c r="H29" s="8"/>
    </row>
    <row r="30" spans="2:12" x14ac:dyDescent="0.25">
      <c r="B30" s="11" t="s">
        <v>24</v>
      </c>
    </row>
    <row r="31" spans="2:12" x14ac:dyDescent="0.25">
      <c r="B31" s="11" t="s">
        <v>13</v>
      </c>
    </row>
  </sheetData>
  <mergeCells count="2">
    <mergeCell ref="B2:L2"/>
    <mergeCell ref="B25:L25"/>
  </mergeCells>
  <pageMargins left="0.23622047244094491" right="0.23622047244094491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2024-06-27T21:10:50Z</dcterms:modified>
</cp:coreProperties>
</file>