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1\"/>
    </mc:Choice>
  </mc:AlternateContent>
  <bookViews>
    <workbookView xWindow="-120" yWindow="-120" windowWidth="20730" windowHeight="11160"/>
  </bookViews>
  <sheets>
    <sheet name="ACUMULADO 2020" sheetId="1" r:id="rId1"/>
    <sheet name="ACUMULADO 2020 AME" sheetId="2" r:id="rId2"/>
  </sheets>
  <definedNames>
    <definedName name="_xlnm.Print_Area" localSheetId="0">'ACUMULADO 2020'!#REF!</definedName>
    <definedName name="_xlnm.Print_Area" localSheetId="1">'ACUMULADO 2020 AME'!$A$1:$V$37</definedName>
    <definedName name="Print_Area" localSheetId="0">'ACUMULADO 2020'!$A$1:$O$38</definedName>
    <definedName name="Print_Area" localSheetId="1">'ACUMULADO 2020 AME'!$A$1:$V$37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2" l="1"/>
  <c r="Q18" i="2"/>
  <c r="N18" i="2"/>
  <c r="K18" i="2"/>
  <c r="H18" i="2"/>
  <c r="E18" i="2"/>
  <c r="B18" i="2"/>
  <c r="V33" i="2" l="1"/>
  <c r="U33" i="2"/>
  <c r="T33" i="2"/>
  <c r="T32" i="2" s="1"/>
  <c r="V19" i="2"/>
  <c r="U19" i="2"/>
  <c r="T19" i="2"/>
  <c r="F22" i="1"/>
  <c r="T18" i="2" l="1"/>
  <c r="Q10" i="2"/>
  <c r="N10" i="2"/>
  <c r="L10" i="1"/>
  <c r="J10" i="1"/>
  <c r="L18" i="1"/>
  <c r="J18" i="1"/>
  <c r="H18" i="1"/>
  <c r="F18" i="1"/>
  <c r="D18" i="1"/>
  <c r="O33" i="1"/>
  <c r="O31" i="1"/>
  <c r="O29" i="1"/>
  <c r="O27" i="1"/>
  <c r="O25" i="1"/>
  <c r="O23" i="1"/>
  <c r="O21" i="1"/>
  <c r="O19" i="1"/>
  <c r="O17" i="1"/>
  <c r="O15" i="1"/>
  <c r="O13" i="1"/>
  <c r="O11" i="1"/>
  <c r="N33" i="1"/>
  <c r="N31" i="1"/>
  <c r="N29" i="1"/>
  <c r="N27" i="1"/>
  <c r="N25" i="1"/>
  <c r="N23" i="1"/>
  <c r="N21" i="1"/>
  <c r="N19" i="1"/>
  <c r="N18" i="1" s="1"/>
  <c r="N17" i="1"/>
  <c r="N15" i="1"/>
  <c r="N13" i="1"/>
  <c r="A6" i="2"/>
  <c r="A6" i="1"/>
  <c r="E32" i="2" l="1"/>
  <c r="H32" i="2"/>
  <c r="K32" i="2"/>
  <c r="N32" i="2"/>
  <c r="Q32" i="2"/>
  <c r="B32" i="2"/>
  <c r="N32" i="1"/>
  <c r="D32" i="1"/>
  <c r="F32" i="1"/>
  <c r="H32" i="1"/>
  <c r="J32" i="1"/>
  <c r="L32" i="1"/>
  <c r="B32" i="1"/>
  <c r="Q30" i="2" l="1"/>
  <c r="N30" i="2"/>
  <c r="K30" i="2"/>
  <c r="H30" i="2"/>
  <c r="E30" i="2"/>
  <c r="B30" i="2"/>
  <c r="V31" i="2"/>
  <c r="U31" i="2"/>
  <c r="T31" i="2"/>
  <c r="N30" i="1"/>
  <c r="L30" i="1"/>
  <c r="J30" i="1"/>
  <c r="H30" i="1"/>
  <c r="F30" i="1"/>
  <c r="D30" i="1"/>
  <c r="B30" i="1"/>
  <c r="B28" i="1"/>
  <c r="T30" i="2" l="1"/>
  <c r="N28" i="1"/>
  <c r="D28" i="1"/>
  <c r="F28" i="1"/>
  <c r="H28" i="1"/>
  <c r="J28" i="1"/>
  <c r="L28" i="1"/>
  <c r="T29" i="2"/>
  <c r="V29" i="2"/>
  <c r="U29" i="2"/>
  <c r="E28" i="2"/>
  <c r="H28" i="2"/>
  <c r="K28" i="2"/>
  <c r="N28" i="2"/>
  <c r="Q28" i="2"/>
  <c r="B28" i="2"/>
  <c r="T28" i="2" l="1"/>
  <c r="B22" i="1"/>
  <c r="B16" i="1"/>
  <c r="F24" i="1"/>
  <c r="B24" i="1"/>
  <c r="L26" i="1"/>
  <c r="J26" i="1"/>
  <c r="F26" i="1"/>
  <c r="D26" i="1"/>
  <c r="B16" i="2"/>
  <c r="B24" i="2"/>
  <c r="B22" i="2"/>
  <c r="Q26" i="2"/>
  <c r="N26" i="2"/>
  <c r="E26" i="2" l="1"/>
  <c r="H26" i="2"/>
  <c r="H26" i="1"/>
  <c r="T27" i="2"/>
  <c r="U27" i="2"/>
  <c r="K26" i="2"/>
  <c r="V27" i="2"/>
  <c r="B18" i="1"/>
  <c r="B20" i="1"/>
  <c r="B26" i="1"/>
  <c r="B26" i="2"/>
  <c r="N11" i="1"/>
  <c r="N26" i="1" l="1"/>
  <c r="T26" i="2"/>
  <c r="H24" i="1"/>
  <c r="Q24" i="2" l="1"/>
  <c r="E24" i="2"/>
  <c r="J24" i="1"/>
  <c r="H24" i="2"/>
  <c r="N24" i="2"/>
  <c r="L24" i="1"/>
  <c r="T25" i="2"/>
  <c r="U25" i="2"/>
  <c r="D24" i="1"/>
  <c r="V25" i="2"/>
  <c r="K24" i="2"/>
  <c r="N24" i="1" l="1"/>
  <c r="T24" i="2"/>
  <c r="B10" i="1"/>
  <c r="D10" i="1"/>
  <c r="F10" i="1"/>
  <c r="H10" i="1"/>
  <c r="B12" i="1"/>
  <c r="D12" i="1"/>
  <c r="F12" i="1"/>
  <c r="H12" i="1"/>
  <c r="J12" i="1"/>
  <c r="L12" i="1"/>
  <c r="B14" i="1"/>
  <c r="D14" i="1"/>
  <c r="F14" i="1"/>
  <c r="H14" i="1"/>
  <c r="J14" i="1"/>
  <c r="L14" i="1"/>
  <c r="N14" i="1"/>
  <c r="D16" i="1"/>
  <c r="F16" i="1"/>
  <c r="H16" i="1"/>
  <c r="J16" i="1"/>
  <c r="L16" i="1"/>
  <c r="D20" i="1"/>
  <c r="F20" i="1"/>
  <c r="J20" i="1"/>
  <c r="L20" i="1"/>
  <c r="L22" i="1"/>
  <c r="H22" i="1"/>
  <c r="D22" i="1"/>
  <c r="H22" i="2"/>
  <c r="N10" i="1" l="1"/>
  <c r="N12" i="1"/>
  <c r="K22" i="2"/>
  <c r="E22" i="2"/>
  <c r="Q22" i="2"/>
  <c r="N16" i="1"/>
  <c r="T23" i="2"/>
  <c r="U23" i="2"/>
  <c r="V23" i="2"/>
  <c r="N22" i="2"/>
  <c r="H20" i="1"/>
  <c r="N20" i="1" s="1"/>
  <c r="J22" i="1"/>
  <c r="N20" i="2"/>
  <c r="H20" i="2" l="1"/>
  <c r="T22" i="2"/>
  <c r="E20" i="2"/>
  <c r="N22" i="1"/>
  <c r="T21" i="2"/>
  <c r="K20" i="2"/>
  <c r="V21" i="2"/>
  <c r="K16" i="2"/>
  <c r="Q20" i="2"/>
  <c r="U21" i="2"/>
  <c r="V17" i="2"/>
  <c r="T17" i="2"/>
  <c r="Q16" i="2"/>
  <c r="U17" i="2"/>
  <c r="E16" i="2"/>
  <c r="N16" i="2"/>
  <c r="B20" i="2"/>
  <c r="T20" i="2" l="1"/>
  <c r="T16" i="2"/>
  <c r="V15" i="2" l="1"/>
  <c r="U15" i="2"/>
  <c r="T15" i="2"/>
  <c r="Q14" i="2"/>
  <c r="N14" i="2"/>
  <c r="K14" i="2"/>
  <c r="H14" i="2"/>
  <c r="E14" i="2"/>
  <c r="B14" i="2"/>
  <c r="T14" i="2" l="1"/>
  <c r="V13" i="2"/>
  <c r="U13" i="2"/>
  <c r="T13" i="2"/>
  <c r="Q12" i="2"/>
  <c r="N12" i="2"/>
  <c r="K12" i="2"/>
  <c r="H12" i="2"/>
  <c r="E12" i="2"/>
  <c r="B12" i="2"/>
  <c r="T12" i="2" l="1"/>
  <c r="O35" i="1"/>
  <c r="N35" i="1"/>
  <c r="N34" i="1" l="1"/>
  <c r="V11" i="2"/>
  <c r="V35" i="2" s="1"/>
  <c r="U11" i="2"/>
  <c r="U35" i="2" s="1"/>
  <c r="T11" i="2"/>
  <c r="T35" i="2" s="1"/>
  <c r="E10" i="2"/>
  <c r="H10" i="2"/>
  <c r="K10" i="2"/>
  <c r="B10" i="2"/>
  <c r="T10" i="2" l="1"/>
  <c r="D35" i="2" l="1"/>
  <c r="L35" i="2"/>
  <c r="N35" i="2"/>
  <c r="I35" i="2"/>
  <c r="F35" i="2"/>
  <c r="H35" i="2"/>
  <c r="P35" i="2"/>
  <c r="K35" i="2"/>
  <c r="S35" i="2"/>
  <c r="E35" i="2"/>
  <c r="M35" i="2"/>
  <c r="G35" i="2"/>
  <c r="O35" i="2"/>
  <c r="Q35" i="2"/>
  <c r="J35" i="2"/>
  <c r="R35" i="2"/>
  <c r="B35" i="2"/>
  <c r="C35" i="2"/>
  <c r="K34" i="2" l="1"/>
  <c r="B34" i="2"/>
  <c r="H34" i="2"/>
  <c r="N34" i="2"/>
  <c r="E34" i="2"/>
  <c r="Q34" i="2"/>
  <c r="H35" i="1"/>
  <c r="D35" i="1"/>
  <c r="M35" i="1"/>
  <c r="F35" i="1"/>
  <c r="G35" i="1"/>
  <c r="K35" i="1"/>
  <c r="J35" i="1"/>
  <c r="C35" i="1"/>
  <c r="L35" i="1"/>
  <c r="E35" i="1"/>
  <c r="I35" i="1"/>
  <c r="B35" i="1"/>
  <c r="J34" i="1" l="1"/>
  <c r="D34" i="1"/>
  <c r="H34" i="1"/>
  <c r="L34" i="1"/>
  <c r="T34" i="2"/>
  <c r="B34" i="1"/>
  <c r="F34" i="1"/>
</calcChain>
</file>

<file path=xl/sharedStrings.xml><?xml version="1.0" encoding="utf-8"?>
<sst xmlns="http://schemas.openxmlformats.org/spreadsheetml/2006/main" count="79" uniqueCount="26">
  <si>
    <t>MES</t>
  </si>
  <si>
    <t>MUSEO TUMBAS REALES DE SIPÁN</t>
  </si>
  <si>
    <t>MUSEO NACIONAL SICÁN</t>
  </si>
  <si>
    <t>MUSEO NACIONAL ARQUEOLÓGICO BRÜNING</t>
  </si>
  <si>
    <t>MUSEO DE SITIO HUACA RAJADA - SIPÁN</t>
  </si>
  <si>
    <t>MUSEO DE SITIO TÚCUME</t>
  </si>
  <si>
    <t>MUSEO DE SITIO CHOTUNA CHORNANCAP</t>
  </si>
  <si>
    <t>TOTAL</t>
  </si>
  <si>
    <t>Nacionales</t>
  </si>
  <si>
    <t>Extranjeros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</si>
  <si>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</si>
  <si>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</si>
  <si>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</si>
  <si>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</si>
  <si>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</si>
  <si>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</si>
  <si>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</si>
  <si>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</si>
  <si>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</si>
  <si>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</si>
  <si>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</si>
  <si>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</si>
  <si>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Fuente: Oficina de Informática - Unidad Ejecutora 005</t>
  </si>
  <si>
    <t>Adulto</t>
  </si>
  <si>
    <t>Medio</t>
  </si>
  <si>
    <t>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</si>
</sst>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??_ ;_ @_ "/>
    <numFmt numFmtId="165" formatCode="_-* #,##0.00&quot; €&quot;_-;\-* #,##0.00&quot; €&quot;_-;_-* \-??&quot; €&quot;_-;_-@_-"/>
    <numFmt numFmtId="166" formatCode="0\ %"/>
  </numFmts>
  <fonts count="20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i/>
      <sz val="10"/>
      <name val="Arial"/>
      <family val="2"/>
    </font>
    <font>
      <sz val="11"/>
      <name val="Arial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1"/>
      <name val="Arial"/>
      <family val="2"/>
      <charset val="1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charset val="1"/>
    </font>
    <font>
      <sz val="11"/>
      <name val="ＭＳ Ｐゴシック"/>
      <family val="3"/>
      <charset val="128"/>
    </font>
    <font>
      <sz val="1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FF"/>
        <bgColor rgb="FFE7E7E7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4" fillId="0" borderId="0"/>
    <xf numFmtId="166" fontId="14" fillId="0" borderId="0" applyBorder="0" applyProtection="0"/>
    <xf numFmtId="0" fontId="17" fillId="0" borderId="1">
      <alignment horizontal="center" vertical="center" textRotation="90"/>
    </xf>
    <xf numFmtId="165" fontId="14" fillId="0" borderId="0" applyBorder="0" applyProtection="0"/>
    <xf numFmtId="0" fontId="13" fillId="0" borderId="0"/>
    <xf numFmtId="0" fontId="18" fillId="0" borderId="0">
      <alignment vertical="center"/>
    </xf>
    <xf numFmtId="0" fontId="13" fillId="0" borderId="0"/>
    <xf numFmtId="0" fontId="13" fillId="0" borderId="0"/>
    <xf numFmtId="0" fontId="18" fillId="0" borderId="0">
      <alignment vertical="center"/>
    </xf>
    <xf numFmtId="0" fontId="16" fillId="0" borderId="0"/>
    <xf numFmtId="0" fontId="19" fillId="0" borderId="0">
      <alignment vertical="center"/>
    </xf>
  </cellStyleXfs>
  <cellXfs count="82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2" borderId="0" xfId="1" applyFill="1"/>
    <xf numFmtId="0" fontId="4" fillId="2" borderId="0" xfId="1" applyFont="1" applyFill="1" applyBorder="1"/>
    <xf numFmtId="0" fontId="5" fillId="2" borderId="0" xfId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/>
    </xf>
    <xf numFmtId="0" fontId="11" fillId="2" borderId="0" xfId="1" applyFont="1" applyFill="1"/>
    <xf numFmtId="0" fontId="2" fillId="2" borderId="0" xfId="1" applyFont="1" applyFill="1"/>
    <xf numFmtId="2" fontId="2" fillId="2" borderId="0" xfId="1" applyNumberFormat="1" applyFont="1" applyFill="1"/>
    <xf numFmtId="3" fontId="2" fillId="2" borderId="0" xfId="1" applyNumberFormat="1" applyFont="1" applyFill="1"/>
    <xf numFmtId="0" fontId="6" fillId="12" borderId="1" xfId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/>
    </xf>
    <xf numFmtId="0" fontId="6" fillId="14" borderId="1" xfId="1" applyFont="1" applyFill="1" applyBorder="1" applyAlignment="1">
      <alignment horizontal="center" vertical="center"/>
    </xf>
    <xf numFmtId="164" fontId="6" fillId="12" borderId="1" xfId="1" applyNumberFormat="1" applyFont="1" applyFill="1" applyBorder="1" applyAlignment="1">
      <alignment horizontal="center" vertical="center"/>
    </xf>
    <xf numFmtId="164" fontId="6" fillId="6" borderId="1" xfId="1" applyNumberFormat="1" applyFont="1" applyFill="1" applyBorder="1" applyAlignment="1">
      <alignment horizontal="center" vertical="center"/>
    </xf>
    <xf numFmtId="164" fontId="6" fillId="14" borderId="1" xfId="1" applyNumberFormat="1" applyFont="1" applyFill="1" applyBorder="1" applyAlignment="1">
      <alignment horizontal="center" vertical="center"/>
    </xf>
    <xf numFmtId="3" fontId="8" fillId="2" borderId="1" xfId="1" applyNumberFormat="1" applyFont="1" applyFill="1" applyBorder="1" applyAlignment="1">
      <alignment horizontal="center"/>
    </xf>
    <xf numFmtId="3" fontId="9" fillId="2" borderId="1" xfId="1" applyNumberFormat="1" applyFont="1" applyFill="1" applyBorder="1" applyAlignment="1">
      <alignment horizontal="center"/>
    </xf>
    <xf numFmtId="3" fontId="9" fillId="2" borderId="1" xfId="1" applyNumberFormat="1" applyFont="1" applyFill="1" applyBorder="1" applyAlignment="1">
      <alignment horizontal="center"/>
    </xf>
    <xf numFmtId="3" fontId="9" fillId="2" borderId="1" xfId="1" applyNumberFormat="1" applyFont="1" applyFill="1" applyBorder="1" applyAlignment="1">
      <alignment horizontal="center"/>
    </xf>
    <xf numFmtId="3" fontId="9" fillId="2" borderId="1" xfId="1" applyNumberFormat="1" applyFont="1" applyFill="1" applyBorder="1" applyAlignment="1">
      <alignment horizontal="center"/>
    </xf>
    <xf numFmtId="3" fontId="8" fillId="2" borderId="1" xfId="1" applyNumberFormat="1" applyFont="1" applyFill="1" applyBorder="1" applyAlignment="1">
      <alignment horizontal="center"/>
    </xf>
    <xf numFmtId="3" fontId="9" fillId="2" borderId="1" xfId="1" applyNumberFormat="1" applyFont="1" applyFill="1" applyBorder="1" applyAlignment="1">
      <alignment horizontal="center"/>
    </xf>
    <xf numFmtId="3" fontId="8" fillId="2" borderId="1" xfId="0" applyNumberFormat="1" applyFont="1" applyFill="1" applyBorder="1" applyAlignment="1">
      <alignment horizontal="center"/>
    </xf>
    <xf numFmtId="3" fontId="15" fillId="15" borderId="1" xfId="4" applyNumberFormat="1" applyFont="1" applyFill="1" applyBorder="1" applyAlignment="1">
      <alignment horizontal="center"/>
    </xf>
    <xf numFmtId="3" fontId="15" fillId="15" borderId="1" xfId="4" applyNumberFormat="1" applyFont="1" applyFill="1" applyBorder="1" applyAlignment="1">
      <alignment horizontal="center"/>
    </xf>
    <xf numFmtId="1" fontId="12" fillId="15" borderId="1" xfId="4" applyNumberFormat="1" applyFont="1" applyFill="1" applyBorder="1" applyAlignment="1">
      <alignment horizontal="center"/>
    </xf>
    <xf numFmtId="1" fontId="12" fillId="15" borderId="1" xfId="4" applyNumberFormat="1" applyFont="1" applyFill="1" applyBorder="1" applyAlignment="1">
      <alignment horizontal="center"/>
    </xf>
    <xf numFmtId="3" fontId="15" fillId="15" borderId="1" xfId="4" applyNumberFormat="1" applyFont="1" applyFill="1" applyBorder="1" applyAlignment="1">
      <alignment horizontal="center"/>
    </xf>
    <xf numFmtId="3" fontId="15" fillId="15" borderId="1" xfId="4" applyNumberFormat="1" applyFont="1" applyFill="1" applyBorder="1" applyAlignment="1">
      <alignment horizontal="center"/>
    </xf>
    <xf numFmtId="3" fontId="8" fillId="2" borderId="1" xfId="1" applyNumberFormat="1" applyFont="1" applyFill="1" applyBorder="1" applyAlignment="1">
      <alignment horizontal="center"/>
    </xf>
    <xf numFmtId="3" fontId="9" fillId="2" borderId="1" xfId="1" applyNumberFormat="1" applyFont="1" applyFill="1" applyBorder="1" applyAlignment="1">
      <alignment horizontal="center"/>
    </xf>
    <xf numFmtId="3" fontId="9" fillId="2" borderId="1" xfId="1" applyNumberFormat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 vertical="center"/>
    </xf>
    <xf numFmtId="0" fontId="6" fillId="11" borderId="1" xfId="1" applyFont="1" applyFill="1" applyBorder="1" applyAlignment="1">
      <alignment horizontal="center" vertical="center"/>
    </xf>
    <xf numFmtId="0" fontId="6" fillId="8" borderId="2" xfId="1" applyFont="1" applyFill="1" applyBorder="1" applyAlignment="1">
      <alignment horizontal="center" vertical="center" wrapText="1"/>
    </xf>
    <xf numFmtId="0" fontId="6" fillId="8" borderId="3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9" borderId="2" xfId="1" applyFont="1" applyFill="1" applyBorder="1" applyAlignment="1">
      <alignment horizontal="center" vertical="center" wrapText="1"/>
    </xf>
    <xf numFmtId="0" fontId="6" fillId="9" borderId="3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6" fillId="5" borderId="3" xfId="1" applyFont="1" applyFill="1" applyBorder="1" applyAlignment="1">
      <alignment horizontal="center" vertical="center" wrapText="1"/>
    </xf>
    <xf numFmtId="0" fontId="6" fillId="10" borderId="2" xfId="1" applyFont="1" applyFill="1" applyBorder="1" applyAlignment="1">
      <alignment horizontal="center" vertical="center" wrapText="1"/>
    </xf>
    <xf numFmtId="0" fontId="6" fillId="10" borderId="3" xfId="1" applyFont="1" applyFill="1" applyBorder="1" applyAlignment="1">
      <alignment horizontal="center" vertical="center" wrapText="1"/>
    </xf>
    <xf numFmtId="0" fontId="6" fillId="7" borderId="2" xfId="1" applyFont="1" applyFill="1" applyBorder="1" applyAlignment="1">
      <alignment horizontal="center" vertical="center" wrapText="1"/>
    </xf>
    <xf numFmtId="0" fontId="6" fillId="7" borderId="3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3" fontId="9" fillId="2" borderId="2" xfId="1" applyNumberFormat="1" applyFont="1" applyFill="1" applyBorder="1" applyAlignment="1">
      <alignment horizontal="center"/>
    </xf>
    <xf numFmtId="3" fontId="9" fillId="2" borderId="3" xfId="1" applyNumberFormat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/>
    </xf>
    <xf numFmtId="3" fontId="8" fillId="2" borderId="2" xfId="1" applyNumberFormat="1" applyFont="1" applyFill="1" applyBorder="1" applyAlignment="1">
      <alignment horizontal="center"/>
    </xf>
    <xf numFmtId="3" fontId="8" fillId="2" borderId="3" xfId="1" applyNumberFormat="1" applyFont="1" applyFill="1" applyBorder="1" applyAlignment="1">
      <alignment horizontal="center"/>
    </xf>
    <xf numFmtId="3" fontId="15" fillId="15" borderId="1" xfId="4" applyNumberFormat="1" applyFont="1" applyFill="1" applyBorder="1" applyAlignment="1">
      <alignment horizontal="center" vertical="center"/>
    </xf>
    <xf numFmtId="3" fontId="9" fillId="7" borderId="1" xfId="1" applyNumberFormat="1" applyFont="1" applyFill="1" applyBorder="1" applyAlignment="1">
      <alignment horizontal="center"/>
    </xf>
    <xf numFmtId="3" fontId="9" fillId="3" borderId="1" xfId="1" applyNumberFormat="1" applyFont="1" applyFill="1" applyBorder="1" applyAlignment="1">
      <alignment horizontal="center"/>
    </xf>
    <xf numFmtId="0" fontId="10" fillId="2" borderId="1" xfId="1" applyFont="1" applyFill="1" applyBorder="1" applyAlignment="1">
      <alignment horizontal="center" vertical="center"/>
    </xf>
    <xf numFmtId="3" fontId="9" fillId="8" borderId="1" xfId="1" applyNumberFormat="1" applyFont="1" applyFill="1" applyBorder="1" applyAlignment="1">
      <alignment horizontal="center"/>
    </xf>
    <xf numFmtId="3" fontId="9" fillId="4" borderId="1" xfId="1" applyNumberFormat="1" applyFont="1" applyFill="1" applyBorder="1" applyAlignment="1">
      <alignment horizontal="center"/>
    </xf>
    <xf numFmtId="3" fontId="9" fillId="9" borderId="1" xfId="1" applyNumberFormat="1" applyFont="1" applyFill="1" applyBorder="1" applyAlignment="1">
      <alignment horizontal="center"/>
    </xf>
    <xf numFmtId="3" fontId="9" fillId="5" borderId="1" xfId="1" applyNumberFormat="1" applyFont="1" applyFill="1" applyBorder="1" applyAlignment="1">
      <alignment horizontal="center"/>
    </xf>
    <xf numFmtId="3" fontId="9" fillId="10" borderId="1" xfId="1" applyNumberFormat="1" applyFont="1" applyFill="1" applyBorder="1" applyAlignment="1">
      <alignment horizontal="center"/>
    </xf>
    <xf numFmtId="3" fontId="9" fillId="13" borderId="1" xfId="1" applyNumberFormat="1" applyFont="1" applyFill="1" applyBorder="1" applyAlignment="1">
      <alignment horizontal="center"/>
    </xf>
    <xf numFmtId="3" fontId="6" fillId="8" borderId="2" xfId="1" applyNumberFormat="1" applyFont="1" applyFill="1" applyBorder="1" applyAlignment="1">
      <alignment horizontal="center" vertical="center" wrapText="1"/>
    </xf>
    <xf numFmtId="3" fontId="6" fillId="8" borderId="4" xfId="1" applyNumberFormat="1" applyFont="1" applyFill="1" applyBorder="1" applyAlignment="1">
      <alignment horizontal="center" vertical="center" wrapText="1"/>
    </xf>
    <xf numFmtId="3" fontId="6" fillId="8" borderId="3" xfId="1" applyNumberFormat="1" applyFont="1" applyFill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horizontal="center"/>
    </xf>
    <xf numFmtId="3" fontId="15" fillId="15" borderId="1" xfId="4" applyNumberFormat="1" applyFont="1" applyFill="1" applyBorder="1" applyAlignment="1">
      <alignment horizontal="center"/>
    </xf>
    <xf numFmtId="3" fontId="9" fillId="2" borderId="1" xfId="1" applyNumberFormat="1" applyFont="1" applyFill="1" applyBorder="1" applyAlignment="1">
      <alignment horizontal="center"/>
    </xf>
    <xf numFmtId="0" fontId="6" fillId="8" borderId="4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9" borderId="4" xfId="1" applyFont="1" applyFill="1" applyBorder="1" applyAlignment="1">
      <alignment horizontal="center" vertical="center" wrapText="1"/>
    </xf>
    <xf numFmtId="0" fontId="6" fillId="5" borderId="4" xfId="1" applyFont="1" applyFill="1" applyBorder="1" applyAlignment="1">
      <alignment horizontal="center" vertical="center" wrapText="1"/>
    </xf>
    <xf numFmtId="0" fontId="6" fillId="10" borderId="4" xfId="1" applyFont="1" applyFill="1" applyBorder="1" applyAlignment="1">
      <alignment horizontal="center" vertical="center" wrapText="1"/>
    </xf>
    <xf numFmtId="0" fontId="6" fillId="13" borderId="2" xfId="1" applyFont="1" applyFill="1" applyBorder="1" applyAlignment="1">
      <alignment horizontal="center" vertical="center" wrapText="1"/>
    </xf>
    <xf numFmtId="0" fontId="6" fillId="13" borderId="4" xfId="1" applyFont="1" applyFill="1" applyBorder="1" applyAlignment="1">
      <alignment horizontal="center" vertical="center" wrapText="1"/>
    </xf>
    <xf numFmtId="0" fontId="6" fillId="13" borderId="3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/>
    </xf>
  </cellXfs>
  <cellStyles count="17">
    <cellStyle name="Estilo 1" xfId="8"/>
    <cellStyle name="Euro" xfId="9"/>
    <cellStyle name="Normal" xfId="0" builtinId="0"/>
    <cellStyle name="Normal 2" xfId="1"/>
    <cellStyle name="Normal 2 2" xfId="2"/>
    <cellStyle name="Normal 2 2 2" xfId="4"/>
    <cellStyle name="Normal 2 3" xfId="10"/>
    <cellStyle name="Normal 2 4" xfId="11"/>
    <cellStyle name="Normal 2 5" xfId="16"/>
    <cellStyle name="Normal 3" xfId="12"/>
    <cellStyle name="Normal 4" xfId="3"/>
    <cellStyle name="Normal 4 2" xfId="5"/>
    <cellStyle name="Normal 5" xfId="13"/>
    <cellStyle name="Normal 6" xfId="14"/>
    <cellStyle name="Normal 7" xfId="6"/>
    <cellStyle name="Normal 7 2" xfId="1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442750</xdr:colOff>
      <xdr:row>4</xdr:row>
      <xdr:rowOff>30000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34BB349D-C8EE-458E-A469-0967E1F31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00563" cy="79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85563</xdr:colOff>
      <xdr:row>4</xdr:row>
      <xdr:rowOff>30000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4E97C13F-4341-4E38-A2B7-265B2ECFA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00563" cy="79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autoPageBreaks="0" fitToPage="1"/>
  </sheetPr>
  <dimension ref="A1:O38"/>
  <sheetViews>
    <sheetView tabSelected="1" topLeftCell="A3" zoomScale="80" zoomScaleNormal="80" zoomScaleSheetLayoutView="55" zoomScalePageLayoutView="70" workbookViewId="0">
      <selection activeCell="A8" sqref="A8:A9"/>
    </sheetView>
  </sheetViews>
  <sheetFormatPr baseColWidth="10" defaultRowHeight="15"/>
  <cols>
    <col min="1" max="1" width="14.7109375" style="2" customWidth="1"/>
    <col min="2" max="2" width="14" style="2" bestFit="1" customWidth="1"/>
    <col min="3" max="3" width="13.85546875" style="2" customWidth="1"/>
    <col min="4" max="4" width="11.42578125" style="2"/>
    <col min="5" max="5" width="14.28515625" style="2" customWidth="1"/>
    <col min="6" max="6" width="12.140625" style="2" customWidth="1"/>
    <col min="7" max="7" width="15.28515625" style="2" customWidth="1"/>
    <col min="8" max="8" width="13.5703125" style="2" customWidth="1"/>
    <col min="9" max="9" width="12.5703125" style="2" customWidth="1"/>
    <col min="10" max="10" width="11.42578125" style="2"/>
    <col min="11" max="11" width="14.28515625" style="2" customWidth="1"/>
    <col min="12" max="12" width="12.42578125" style="2" customWidth="1"/>
    <col min="13" max="13" width="15.42578125" style="2" customWidth="1"/>
    <col min="14" max="15" width="13.85546875" style="2" customWidth="1"/>
    <col min="16" max="217" width="11.42578125" style="2"/>
    <col min="218" max="218" width="14.7109375" style="2" customWidth="1"/>
    <col min="219" max="219" width="11.42578125" style="2"/>
    <col min="220" max="220" width="13.28515625" style="2" customWidth="1"/>
    <col min="221" max="222" width="11.42578125" style="2"/>
    <col min="223" max="223" width="12.140625" style="2" customWidth="1"/>
    <col min="224" max="228" width="11.42578125" style="2"/>
    <col min="229" max="229" width="12.42578125" style="2" customWidth="1"/>
    <col min="230" max="230" width="11.42578125" style="2"/>
    <col min="231" max="231" width="11.85546875" style="2" customWidth="1"/>
    <col min="232" max="232" width="15.28515625" style="2" customWidth="1"/>
    <col min="233" max="473" width="11.42578125" style="2"/>
    <col min="474" max="474" width="14.7109375" style="2" customWidth="1"/>
    <col min="475" max="475" width="11.42578125" style="2"/>
    <col min="476" max="476" width="13.28515625" style="2" customWidth="1"/>
    <col min="477" max="478" width="11.42578125" style="2"/>
    <col min="479" max="479" width="12.140625" style="2" customWidth="1"/>
    <col min="480" max="484" width="11.42578125" style="2"/>
    <col min="485" max="485" width="12.42578125" style="2" customWidth="1"/>
    <col min="486" max="486" width="11.42578125" style="2"/>
    <col min="487" max="487" width="11.85546875" style="2" customWidth="1"/>
    <col min="488" max="488" width="15.28515625" style="2" customWidth="1"/>
    <col min="489" max="729" width="11.42578125" style="2"/>
    <col min="730" max="730" width="14.7109375" style="2" customWidth="1"/>
    <col min="731" max="731" width="11.42578125" style="2"/>
    <col min="732" max="732" width="13.28515625" style="2" customWidth="1"/>
    <col min="733" max="734" width="11.42578125" style="2"/>
    <col min="735" max="735" width="12.140625" style="2" customWidth="1"/>
    <col min="736" max="740" width="11.42578125" style="2"/>
    <col min="741" max="741" width="12.42578125" style="2" customWidth="1"/>
    <col min="742" max="742" width="11.42578125" style="2"/>
    <col min="743" max="743" width="11.85546875" style="2" customWidth="1"/>
    <col min="744" max="744" width="15.28515625" style="2" customWidth="1"/>
    <col min="745" max="985" width="11.42578125" style="2"/>
    <col min="986" max="986" width="14.7109375" style="2" customWidth="1"/>
    <col min="987" max="987" width="11.42578125" style="2"/>
    <col min="988" max="988" width="13.28515625" style="2" customWidth="1"/>
    <col min="989" max="990" width="11.42578125" style="2"/>
    <col min="991" max="991" width="12.140625" style="2" customWidth="1"/>
    <col min="992" max="996" width="11.42578125" style="2"/>
    <col min="997" max="997" width="12.42578125" style="2" customWidth="1"/>
    <col min="998" max="998" width="11.42578125" style="2"/>
    <col min="999" max="999" width="11.85546875" style="2" customWidth="1"/>
    <col min="1000" max="1000" width="15.28515625" style="2" customWidth="1"/>
    <col min="1001" max="1241" width="11.42578125" style="2"/>
    <col min="1242" max="1242" width="14.7109375" style="2" customWidth="1"/>
    <col min="1243" max="1243" width="11.42578125" style="2"/>
    <col min="1244" max="1244" width="13.28515625" style="2" customWidth="1"/>
    <col min="1245" max="1246" width="11.42578125" style="2"/>
    <col min="1247" max="1247" width="12.140625" style="2" customWidth="1"/>
    <col min="1248" max="1252" width="11.42578125" style="2"/>
    <col min="1253" max="1253" width="12.42578125" style="2" customWidth="1"/>
    <col min="1254" max="1254" width="11.42578125" style="2"/>
    <col min="1255" max="1255" width="11.85546875" style="2" customWidth="1"/>
    <col min="1256" max="1256" width="15.28515625" style="2" customWidth="1"/>
    <col min="1257" max="1497" width="11.42578125" style="2"/>
    <col min="1498" max="1498" width="14.7109375" style="2" customWidth="1"/>
    <col min="1499" max="1499" width="11.42578125" style="2"/>
    <col min="1500" max="1500" width="13.28515625" style="2" customWidth="1"/>
    <col min="1501" max="1502" width="11.42578125" style="2"/>
    <col min="1503" max="1503" width="12.140625" style="2" customWidth="1"/>
    <col min="1504" max="1508" width="11.42578125" style="2"/>
    <col min="1509" max="1509" width="12.42578125" style="2" customWidth="1"/>
    <col min="1510" max="1510" width="11.42578125" style="2"/>
    <col min="1511" max="1511" width="11.85546875" style="2" customWidth="1"/>
    <col min="1512" max="1512" width="15.28515625" style="2" customWidth="1"/>
    <col min="1513" max="1753" width="11.42578125" style="2"/>
    <col min="1754" max="1754" width="14.7109375" style="2" customWidth="1"/>
    <col min="1755" max="1755" width="11.42578125" style="2"/>
    <col min="1756" max="1756" width="13.28515625" style="2" customWidth="1"/>
    <col min="1757" max="1758" width="11.42578125" style="2"/>
    <col min="1759" max="1759" width="12.140625" style="2" customWidth="1"/>
    <col min="1760" max="1764" width="11.42578125" style="2"/>
    <col min="1765" max="1765" width="12.42578125" style="2" customWidth="1"/>
    <col min="1766" max="1766" width="11.42578125" style="2"/>
    <col min="1767" max="1767" width="11.85546875" style="2" customWidth="1"/>
    <col min="1768" max="1768" width="15.28515625" style="2" customWidth="1"/>
    <col min="1769" max="2009" width="11.42578125" style="2"/>
    <col min="2010" max="2010" width="14.7109375" style="2" customWidth="1"/>
    <col min="2011" max="2011" width="11.42578125" style="2"/>
    <col min="2012" max="2012" width="13.28515625" style="2" customWidth="1"/>
    <col min="2013" max="2014" width="11.42578125" style="2"/>
    <col min="2015" max="2015" width="12.140625" style="2" customWidth="1"/>
    <col min="2016" max="2020" width="11.42578125" style="2"/>
    <col min="2021" max="2021" width="12.42578125" style="2" customWidth="1"/>
    <col min="2022" max="2022" width="11.42578125" style="2"/>
    <col min="2023" max="2023" width="11.85546875" style="2" customWidth="1"/>
    <col min="2024" max="2024" width="15.28515625" style="2" customWidth="1"/>
    <col min="2025" max="2265" width="11.42578125" style="2"/>
    <col min="2266" max="2266" width="14.7109375" style="2" customWidth="1"/>
    <col min="2267" max="2267" width="11.42578125" style="2"/>
    <col min="2268" max="2268" width="13.28515625" style="2" customWidth="1"/>
    <col min="2269" max="2270" width="11.42578125" style="2"/>
    <col min="2271" max="2271" width="12.140625" style="2" customWidth="1"/>
    <col min="2272" max="2276" width="11.42578125" style="2"/>
    <col min="2277" max="2277" width="12.42578125" style="2" customWidth="1"/>
    <col min="2278" max="2278" width="11.42578125" style="2"/>
    <col min="2279" max="2279" width="11.85546875" style="2" customWidth="1"/>
    <col min="2280" max="2280" width="15.28515625" style="2" customWidth="1"/>
    <col min="2281" max="2521" width="11.42578125" style="2"/>
    <col min="2522" max="2522" width="14.7109375" style="2" customWidth="1"/>
    <col min="2523" max="2523" width="11.42578125" style="2"/>
    <col min="2524" max="2524" width="13.28515625" style="2" customWidth="1"/>
    <col min="2525" max="2526" width="11.42578125" style="2"/>
    <col min="2527" max="2527" width="12.140625" style="2" customWidth="1"/>
    <col min="2528" max="2532" width="11.42578125" style="2"/>
    <col min="2533" max="2533" width="12.42578125" style="2" customWidth="1"/>
    <col min="2534" max="2534" width="11.42578125" style="2"/>
    <col min="2535" max="2535" width="11.85546875" style="2" customWidth="1"/>
    <col min="2536" max="2536" width="15.28515625" style="2" customWidth="1"/>
    <col min="2537" max="2777" width="11.42578125" style="2"/>
    <col min="2778" max="2778" width="14.7109375" style="2" customWidth="1"/>
    <col min="2779" max="2779" width="11.42578125" style="2"/>
    <col min="2780" max="2780" width="13.28515625" style="2" customWidth="1"/>
    <col min="2781" max="2782" width="11.42578125" style="2"/>
    <col min="2783" max="2783" width="12.140625" style="2" customWidth="1"/>
    <col min="2784" max="2788" width="11.42578125" style="2"/>
    <col min="2789" max="2789" width="12.42578125" style="2" customWidth="1"/>
    <col min="2790" max="2790" width="11.42578125" style="2"/>
    <col min="2791" max="2791" width="11.85546875" style="2" customWidth="1"/>
    <col min="2792" max="2792" width="15.28515625" style="2" customWidth="1"/>
    <col min="2793" max="3033" width="11.42578125" style="2"/>
    <col min="3034" max="3034" width="14.7109375" style="2" customWidth="1"/>
    <col min="3035" max="3035" width="11.42578125" style="2"/>
    <col min="3036" max="3036" width="13.28515625" style="2" customWidth="1"/>
    <col min="3037" max="3038" width="11.42578125" style="2"/>
    <col min="3039" max="3039" width="12.140625" style="2" customWidth="1"/>
    <col min="3040" max="3044" width="11.42578125" style="2"/>
    <col min="3045" max="3045" width="12.42578125" style="2" customWidth="1"/>
    <col min="3046" max="3046" width="11.42578125" style="2"/>
    <col min="3047" max="3047" width="11.85546875" style="2" customWidth="1"/>
    <col min="3048" max="3048" width="15.28515625" style="2" customWidth="1"/>
    <col min="3049" max="3289" width="11.42578125" style="2"/>
    <col min="3290" max="3290" width="14.7109375" style="2" customWidth="1"/>
    <col min="3291" max="3291" width="11.42578125" style="2"/>
    <col min="3292" max="3292" width="13.28515625" style="2" customWidth="1"/>
    <col min="3293" max="3294" width="11.42578125" style="2"/>
    <col min="3295" max="3295" width="12.140625" style="2" customWidth="1"/>
    <col min="3296" max="3300" width="11.42578125" style="2"/>
    <col min="3301" max="3301" width="12.42578125" style="2" customWidth="1"/>
    <col min="3302" max="3302" width="11.42578125" style="2"/>
    <col min="3303" max="3303" width="11.85546875" style="2" customWidth="1"/>
    <col min="3304" max="3304" width="15.28515625" style="2" customWidth="1"/>
    <col min="3305" max="3545" width="11.42578125" style="2"/>
    <col min="3546" max="3546" width="14.7109375" style="2" customWidth="1"/>
    <col min="3547" max="3547" width="11.42578125" style="2"/>
    <col min="3548" max="3548" width="13.28515625" style="2" customWidth="1"/>
    <col min="3549" max="3550" width="11.42578125" style="2"/>
    <col min="3551" max="3551" width="12.140625" style="2" customWidth="1"/>
    <col min="3552" max="3556" width="11.42578125" style="2"/>
    <col min="3557" max="3557" width="12.42578125" style="2" customWidth="1"/>
    <col min="3558" max="3558" width="11.42578125" style="2"/>
    <col min="3559" max="3559" width="11.85546875" style="2" customWidth="1"/>
    <col min="3560" max="3560" width="15.28515625" style="2" customWidth="1"/>
    <col min="3561" max="3801" width="11.42578125" style="2"/>
    <col min="3802" max="3802" width="14.7109375" style="2" customWidth="1"/>
    <col min="3803" max="3803" width="11.42578125" style="2"/>
    <col min="3804" max="3804" width="13.28515625" style="2" customWidth="1"/>
    <col min="3805" max="3806" width="11.42578125" style="2"/>
    <col min="3807" max="3807" width="12.140625" style="2" customWidth="1"/>
    <col min="3808" max="3812" width="11.42578125" style="2"/>
    <col min="3813" max="3813" width="12.42578125" style="2" customWidth="1"/>
    <col min="3814" max="3814" width="11.42578125" style="2"/>
    <col min="3815" max="3815" width="11.85546875" style="2" customWidth="1"/>
    <col min="3816" max="3816" width="15.28515625" style="2" customWidth="1"/>
    <col min="3817" max="4057" width="11.42578125" style="2"/>
    <col min="4058" max="4058" width="14.7109375" style="2" customWidth="1"/>
    <col min="4059" max="4059" width="11.42578125" style="2"/>
    <col min="4060" max="4060" width="13.28515625" style="2" customWidth="1"/>
    <col min="4061" max="4062" width="11.42578125" style="2"/>
    <col min="4063" max="4063" width="12.140625" style="2" customWidth="1"/>
    <col min="4064" max="4068" width="11.42578125" style="2"/>
    <col min="4069" max="4069" width="12.42578125" style="2" customWidth="1"/>
    <col min="4070" max="4070" width="11.42578125" style="2"/>
    <col min="4071" max="4071" width="11.85546875" style="2" customWidth="1"/>
    <col min="4072" max="4072" width="15.28515625" style="2" customWidth="1"/>
    <col min="4073" max="4313" width="11.42578125" style="2"/>
    <col min="4314" max="4314" width="14.7109375" style="2" customWidth="1"/>
    <col min="4315" max="4315" width="11.42578125" style="2"/>
    <col min="4316" max="4316" width="13.28515625" style="2" customWidth="1"/>
    <col min="4317" max="4318" width="11.42578125" style="2"/>
    <col min="4319" max="4319" width="12.140625" style="2" customWidth="1"/>
    <col min="4320" max="4324" width="11.42578125" style="2"/>
    <col min="4325" max="4325" width="12.42578125" style="2" customWidth="1"/>
    <col min="4326" max="4326" width="11.42578125" style="2"/>
    <col min="4327" max="4327" width="11.85546875" style="2" customWidth="1"/>
    <col min="4328" max="4328" width="15.28515625" style="2" customWidth="1"/>
    <col min="4329" max="4569" width="11.42578125" style="2"/>
    <col min="4570" max="4570" width="14.7109375" style="2" customWidth="1"/>
    <col min="4571" max="4571" width="11.42578125" style="2"/>
    <col min="4572" max="4572" width="13.28515625" style="2" customWidth="1"/>
    <col min="4573" max="4574" width="11.42578125" style="2"/>
    <col min="4575" max="4575" width="12.140625" style="2" customWidth="1"/>
    <col min="4576" max="4580" width="11.42578125" style="2"/>
    <col min="4581" max="4581" width="12.42578125" style="2" customWidth="1"/>
    <col min="4582" max="4582" width="11.42578125" style="2"/>
    <col min="4583" max="4583" width="11.85546875" style="2" customWidth="1"/>
    <col min="4584" max="4584" width="15.28515625" style="2" customWidth="1"/>
    <col min="4585" max="4825" width="11.42578125" style="2"/>
    <col min="4826" max="4826" width="14.7109375" style="2" customWidth="1"/>
    <col min="4827" max="4827" width="11.42578125" style="2"/>
    <col min="4828" max="4828" width="13.28515625" style="2" customWidth="1"/>
    <col min="4829" max="4830" width="11.42578125" style="2"/>
    <col min="4831" max="4831" width="12.140625" style="2" customWidth="1"/>
    <col min="4832" max="4836" width="11.42578125" style="2"/>
    <col min="4837" max="4837" width="12.42578125" style="2" customWidth="1"/>
    <col min="4838" max="4838" width="11.42578125" style="2"/>
    <col min="4839" max="4839" width="11.85546875" style="2" customWidth="1"/>
    <col min="4840" max="4840" width="15.28515625" style="2" customWidth="1"/>
    <col min="4841" max="5081" width="11.42578125" style="2"/>
    <col min="5082" max="5082" width="14.7109375" style="2" customWidth="1"/>
    <col min="5083" max="5083" width="11.42578125" style="2"/>
    <col min="5084" max="5084" width="13.28515625" style="2" customWidth="1"/>
    <col min="5085" max="5086" width="11.42578125" style="2"/>
    <col min="5087" max="5087" width="12.140625" style="2" customWidth="1"/>
    <col min="5088" max="5092" width="11.42578125" style="2"/>
    <col min="5093" max="5093" width="12.42578125" style="2" customWidth="1"/>
    <col min="5094" max="5094" width="11.42578125" style="2"/>
    <col min="5095" max="5095" width="11.85546875" style="2" customWidth="1"/>
    <col min="5096" max="5096" width="15.28515625" style="2" customWidth="1"/>
    <col min="5097" max="5337" width="11.42578125" style="2"/>
    <col min="5338" max="5338" width="14.7109375" style="2" customWidth="1"/>
    <col min="5339" max="5339" width="11.42578125" style="2"/>
    <col min="5340" max="5340" width="13.28515625" style="2" customWidth="1"/>
    <col min="5341" max="5342" width="11.42578125" style="2"/>
    <col min="5343" max="5343" width="12.140625" style="2" customWidth="1"/>
    <col min="5344" max="5348" width="11.42578125" style="2"/>
    <col min="5349" max="5349" width="12.42578125" style="2" customWidth="1"/>
    <col min="5350" max="5350" width="11.42578125" style="2"/>
    <col min="5351" max="5351" width="11.85546875" style="2" customWidth="1"/>
    <col min="5352" max="5352" width="15.28515625" style="2" customWidth="1"/>
    <col min="5353" max="5593" width="11.42578125" style="2"/>
    <col min="5594" max="5594" width="14.7109375" style="2" customWidth="1"/>
    <col min="5595" max="5595" width="11.42578125" style="2"/>
    <col min="5596" max="5596" width="13.28515625" style="2" customWidth="1"/>
    <col min="5597" max="5598" width="11.42578125" style="2"/>
    <col min="5599" max="5599" width="12.140625" style="2" customWidth="1"/>
    <col min="5600" max="5604" width="11.42578125" style="2"/>
    <col min="5605" max="5605" width="12.42578125" style="2" customWidth="1"/>
    <col min="5606" max="5606" width="11.42578125" style="2"/>
    <col min="5607" max="5607" width="11.85546875" style="2" customWidth="1"/>
    <col min="5608" max="5608" width="15.28515625" style="2" customWidth="1"/>
    <col min="5609" max="5849" width="11.42578125" style="2"/>
    <col min="5850" max="5850" width="14.7109375" style="2" customWidth="1"/>
    <col min="5851" max="5851" width="11.42578125" style="2"/>
    <col min="5852" max="5852" width="13.28515625" style="2" customWidth="1"/>
    <col min="5853" max="5854" width="11.42578125" style="2"/>
    <col min="5855" max="5855" width="12.140625" style="2" customWidth="1"/>
    <col min="5856" max="5860" width="11.42578125" style="2"/>
    <col min="5861" max="5861" width="12.42578125" style="2" customWidth="1"/>
    <col min="5862" max="5862" width="11.42578125" style="2"/>
    <col min="5863" max="5863" width="11.85546875" style="2" customWidth="1"/>
    <col min="5864" max="5864" width="15.28515625" style="2" customWidth="1"/>
    <col min="5865" max="6105" width="11.42578125" style="2"/>
    <col min="6106" max="6106" width="14.7109375" style="2" customWidth="1"/>
    <col min="6107" max="6107" width="11.42578125" style="2"/>
    <col min="6108" max="6108" width="13.28515625" style="2" customWidth="1"/>
    <col min="6109" max="6110" width="11.42578125" style="2"/>
    <col min="6111" max="6111" width="12.140625" style="2" customWidth="1"/>
    <col min="6112" max="6116" width="11.42578125" style="2"/>
    <col min="6117" max="6117" width="12.42578125" style="2" customWidth="1"/>
    <col min="6118" max="6118" width="11.42578125" style="2"/>
    <col min="6119" max="6119" width="11.85546875" style="2" customWidth="1"/>
    <col min="6120" max="6120" width="15.28515625" style="2" customWidth="1"/>
    <col min="6121" max="6361" width="11.42578125" style="2"/>
    <col min="6362" max="6362" width="14.7109375" style="2" customWidth="1"/>
    <col min="6363" max="6363" width="11.42578125" style="2"/>
    <col min="6364" max="6364" width="13.28515625" style="2" customWidth="1"/>
    <col min="6365" max="6366" width="11.42578125" style="2"/>
    <col min="6367" max="6367" width="12.140625" style="2" customWidth="1"/>
    <col min="6368" max="6372" width="11.42578125" style="2"/>
    <col min="6373" max="6373" width="12.42578125" style="2" customWidth="1"/>
    <col min="6374" max="6374" width="11.42578125" style="2"/>
    <col min="6375" max="6375" width="11.85546875" style="2" customWidth="1"/>
    <col min="6376" max="6376" width="15.28515625" style="2" customWidth="1"/>
    <col min="6377" max="6617" width="11.42578125" style="2"/>
    <col min="6618" max="6618" width="14.7109375" style="2" customWidth="1"/>
    <col min="6619" max="6619" width="11.42578125" style="2"/>
    <col min="6620" max="6620" width="13.28515625" style="2" customWidth="1"/>
    <col min="6621" max="6622" width="11.42578125" style="2"/>
    <col min="6623" max="6623" width="12.140625" style="2" customWidth="1"/>
    <col min="6624" max="6628" width="11.42578125" style="2"/>
    <col min="6629" max="6629" width="12.42578125" style="2" customWidth="1"/>
    <col min="6630" max="6630" width="11.42578125" style="2"/>
    <col min="6631" max="6631" width="11.85546875" style="2" customWidth="1"/>
    <col min="6632" max="6632" width="15.28515625" style="2" customWidth="1"/>
    <col min="6633" max="6873" width="11.42578125" style="2"/>
    <col min="6874" max="6874" width="14.7109375" style="2" customWidth="1"/>
    <col min="6875" max="6875" width="11.42578125" style="2"/>
    <col min="6876" max="6876" width="13.28515625" style="2" customWidth="1"/>
    <col min="6877" max="6878" width="11.42578125" style="2"/>
    <col min="6879" max="6879" width="12.140625" style="2" customWidth="1"/>
    <col min="6880" max="6884" width="11.42578125" style="2"/>
    <col min="6885" max="6885" width="12.42578125" style="2" customWidth="1"/>
    <col min="6886" max="6886" width="11.42578125" style="2"/>
    <col min="6887" max="6887" width="11.85546875" style="2" customWidth="1"/>
    <col min="6888" max="6888" width="15.28515625" style="2" customWidth="1"/>
    <col min="6889" max="7129" width="11.42578125" style="2"/>
    <col min="7130" max="7130" width="14.7109375" style="2" customWidth="1"/>
    <col min="7131" max="7131" width="11.42578125" style="2"/>
    <col min="7132" max="7132" width="13.28515625" style="2" customWidth="1"/>
    <col min="7133" max="7134" width="11.42578125" style="2"/>
    <col min="7135" max="7135" width="12.140625" style="2" customWidth="1"/>
    <col min="7136" max="7140" width="11.42578125" style="2"/>
    <col min="7141" max="7141" width="12.42578125" style="2" customWidth="1"/>
    <col min="7142" max="7142" width="11.42578125" style="2"/>
    <col min="7143" max="7143" width="11.85546875" style="2" customWidth="1"/>
    <col min="7144" max="7144" width="15.28515625" style="2" customWidth="1"/>
    <col min="7145" max="7385" width="11.42578125" style="2"/>
    <col min="7386" max="7386" width="14.7109375" style="2" customWidth="1"/>
    <col min="7387" max="7387" width="11.42578125" style="2"/>
    <col min="7388" max="7388" width="13.28515625" style="2" customWidth="1"/>
    <col min="7389" max="7390" width="11.42578125" style="2"/>
    <col min="7391" max="7391" width="12.140625" style="2" customWidth="1"/>
    <col min="7392" max="7396" width="11.42578125" style="2"/>
    <col min="7397" max="7397" width="12.42578125" style="2" customWidth="1"/>
    <col min="7398" max="7398" width="11.42578125" style="2"/>
    <col min="7399" max="7399" width="11.85546875" style="2" customWidth="1"/>
    <col min="7400" max="7400" width="15.28515625" style="2" customWidth="1"/>
    <col min="7401" max="7641" width="11.42578125" style="2"/>
    <col min="7642" max="7642" width="14.7109375" style="2" customWidth="1"/>
    <col min="7643" max="7643" width="11.42578125" style="2"/>
    <col min="7644" max="7644" width="13.28515625" style="2" customWidth="1"/>
    <col min="7645" max="7646" width="11.42578125" style="2"/>
    <col min="7647" max="7647" width="12.140625" style="2" customWidth="1"/>
    <col min="7648" max="7652" width="11.42578125" style="2"/>
    <col min="7653" max="7653" width="12.42578125" style="2" customWidth="1"/>
    <col min="7654" max="7654" width="11.42578125" style="2"/>
    <col min="7655" max="7655" width="11.85546875" style="2" customWidth="1"/>
    <col min="7656" max="7656" width="15.28515625" style="2" customWidth="1"/>
    <col min="7657" max="7897" width="11.42578125" style="2"/>
    <col min="7898" max="7898" width="14.7109375" style="2" customWidth="1"/>
    <col min="7899" max="7899" width="11.42578125" style="2"/>
    <col min="7900" max="7900" width="13.28515625" style="2" customWidth="1"/>
    <col min="7901" max="7902" width="11.42578125" style="2"/>
    <col min="7903" max="7903" width="12.140625" style="2" customWidth="1"/>
    <col min="7904" max="7908" width="11.42578125" style="2"/>
    <col min="7909" max="7909" width="12.42578125" style="2" customWidth="1"/>
    <col min="7910" max="7910" width="11.42578125" style="2"/>
    <col min="7911" max="7911" width="11.85546875" style="2" customWidth="1"/>
    <col min="7912" max="7912" width="15.28515625" style="2" customWidth="1"/>
    <col min="7913" max="8153" width="11.42578125" style="2"/>
    <col min="8154" max="8154" width="14.7109375" style="2" customWidth="1"/>
    <col min="8155" max="8155" width="11.42578125" style="2"/>
    <col min="8156" max="8156" width="13.28515625" style="2" customWidth="1"/>
    <col min="8157" max="8158" width="11.42578125" style="2"/>
    <col min="8159" max="8159" width="12.140625" style="2" customWidth="1"/>
    <col min="8160" max="8164" width="11.42578125" style="2"/>
    <col min="8165" max="8165" width="12.42578125" style="2" customWidth="1"/>
    <col min="8166" max="8166" width="11.42578125" style="2"/>
    <col min="8167" max="8167" width="11.85546875" style="2" customWidth="1"/>
    <col min="8168" max="8168" width="15.28515625" style="2" customWidth="1"/>
    <col min="8169" max="8409" width="11.42578125" style="2"/>
    <col min="8410" max="8410" width="14.7109375" style="2" customWidth="1"/>
    <col min="8411" max="8411" width="11.42578125" style="2"/>
    <col min="8412" max="8412" width="13.28515625" style="2" customWidth="1"/>
    <col min="8413" max="8414" width="11.42578125" style="2"/>
    <col min="8415" max="8415" width="12.140625" style="2" customWidth="1"/>
    <col min="8416" max="8420" width="11.42578125" style="2"/>
    <col min="8421" max="8421" width="12.42578125" style="2" customWidth="1"/>
    <col min="8422" max="8422" width="11.42578125" style="2"/>
    <col min="8423" max="8423" width="11.85546875" style="2" customWidth="1"/>
    <col min="8424" max="8424" width="15.28515625" style="2" customWidth="1"/>
    <col min="8425" max="8665" width="11.42578125" style="2"/>
    <col min="8666" max="8666" width="14.7109375" style="2" customWidth="1"/>
    <col min="8667" max="8667" width="11.42578125" style="2"/>
    <col min="8668" max="8668" width="13.28515625" style="2" customWidth="1"/>
    <col min="8669" max="8670" width="11.42578125" style="2"/>
    <col min="8671" max="8671" width="12.140625" style="2" customWidth="1"/>
    <col min="8672" max="8676" width="11.42578125" style="2"/>
    <col min="8677" max="8677" width="12.42578125" style="2" customWidth="1"/>
    <col min="8678" max="8678" width="11.42578125" style="2"/>
    <col min="8679" max="8679" width="11.85546875" style="2" customWidth="1"/>
    <col min="8680" max="8680" width="15.28515625" style="2" customWidth="1"/>
    <col min="8681" max="8921" width="11.42578125" style="2"/>
    <col min="8922" max="8922" width="14.7109375" style="2" customWidth="1"/>
    <col min="8923" max="8923" width="11.42578125" style="2"/>
    <col min="8924" max="8924" width="13.28515625" style="2" customWidth="1"/>
    <col min="8925" max="8926" width="11.42578125" style="2"/>
    <col min="8927" max="8927" width="12.140625" style="2" customWidth="1"/>
    <col min="8928" max="8932" width="11.42578125" style="2"/>
    <col min="8933" max="8933" width="12.42578125" style="2" customWidth="1"/>
    <col min="8934" max="8934" width="11.42578125" style="2"/>
    <col min="8935" max="8935" width="11.85546875" style="2" customWidth="1"/>
    <col min="8936" max="8936" width="15.28515625" style="2" customWidth="1"/>
    <col min="8937" max="9177" width="11.42578125" style="2"/>
    <col min="9178" max="9178" width="14.7109375" style="2" customWidth="1"/>
    <col min="9179" max="9179" width="11.42578125" style="2"/>
    <col min="9180" max="9180" width="13.28515625" style="2" customWidth="1"/>
    <col min="9181" max="9182" width="11.42578125" style="2"/>
    <col min="9183" max="9183" width="12.140625" style="2" customWidth="1"/>
    <col min="9184" max="9188" width="11.42578125" style="2"/>
    <col min="9189" max="9189" width="12.42578125" style="2" customWidth="1"/>
    <col min="9190" max="9190" width="11.42578125" style="2"/>
    <col min="9191" max="9191" width="11.85546875" style="2" customWidth="1"/>
    <col min="9192" max="9192" width="15.28515625" style="2" customWidth="1"/>
    <col min="9193" max="9433" width="11.42578125" style="2"/>
    <col min="9434" max="9434" width="14.7109375" style="2" customWidth="1"/>
    <col min="9435" max="9435" width="11.42578125" style="2"/>
    <col min="9436" max="9436" width="13.28515625" style="2" customWidth="1"/>
    <col min="9437" max="9438" width="11.42578125" style="2"/>
    <col min="9439" max="9439" width="12.140625" style="2" customWidth="1"/>
    <col min="9440" max="9444" width="11.42578125" style="2"/>
    <col min="9445" max="9445" width="12.42578125" style="2" customWidth="1"/>
    <col min="9446" max="9446" width="11.42578125" style="2"/>
    <col min="9447" max="9447" width="11.85546875" style="2" customWidth="1"/>
    <col min="9448" max="9448" width="15.28515625" style="2" customWidth="1"/>
    <col min="9449" max="9689" width="11.42578125" style="2"/>
    <col min="9690" max="9690" width="14.7109375" style="2" customWidth="1"/>
    <col min="9691" max="9691" width="11.42578125" style="2"/>
    <col min="9692" max="9692" width="13.28515625" style="2" customWidth="1"/>
    <col min="9693" max="9694" width="11.42578125" style="2"/>
    <col min="9695" max="9695" width="12.140625" style="2" customWidth="1"/>
    <col min="9696" max="9700" width="11.42578125" style="2"/>
    <col min="9701" max="9701" width="12.42578125" style="2" customWidth="1"/>
    <col min="9702" max="9702" width="11.42578125" style="2"/>
    <col min="9703" max="9703" width="11.85546875" style="2" customWidth="1"/>
    <col min="9704" max="9704" width="15.28515625" style="2" customWidth="1"/>
    <col min="9705" max="9945" width="11.42578125" style="2"/>
    <col min="9946" max="9946" width="14.7109375" style="2" customWidth="1"/>
    <col min="9947" max="9947" width="11.42578125" style="2"/>
    <col min="9948" max="9948" width="13.28515625" style="2" customWidth="1"/>
    <col min="9949" max="9950" width="11.42578125" style="2"/>
    <col min="9951" max="9951" width="12.140625" style="2" customWidth="1"/>
    <col min="9952" max="9956" width="11.42578125" style="2"/>
    <col min="9957" max="9957" width="12.42578125" style="2" customWidth="1"/>
    <col min="9958" max="9958" width="11.42578125" style="2"/>
    <col min="9959" max="9959" width="11.85546875" style="2" customWidth="1"/>
    <col min="9960" max="9960" width="15.28515625" style="2" customWidth="1"/>
    <col min="9961" max="10201" width="11.42578125" style="2"/>
    <col min="10202" max="10202" width="14.7109375" style="2" customWidth="1"/>
    <col min="10203" max="10203" width="11.42578125" style="2"/>
    <col min="10204" max="10204" width="13.28515625" style="2" customWidth="1"/>
    <col min="10205" max="10206" width="11.42578125" style="2"/>
    <col min="10207" max="10207" width="12.140625" style="2" customWidth="1"/>
    <col min="10208" max="10212" width="11.42578125" style="2"/>
    <col min="10213" max="10213" width="12.42578125" style="2" customWidth="1"/>
    <col min="10214" max="10214" width="11.42578125" style="2"/>
    <col min="10215" max="10215" width="11.85546875" style="2" customWidth="1"/>
    <col min="10216" max="10216" width="15.28515625" style="2" customWidth="1"/>
    <col min="10217" max="10457" width="11.42578125" style="2"/>
    <col min="10458" max="10458" width="14.7109375" style="2" customWidth="1"/>
    <col min="10459" max="10459" width="11.42578125" style="2"/>
    <col min="10460" max="10460" width="13.28515625" style="2" customWidth="1"/>
    <col min="10461" max="10462" width="11.42578125" style="2"/>
    <col min="10463" max="10463" width="12.140625" style="2" customWidth="1"/>
    <col min="10464" max="10468" width="11.42578125" style="2"/>
    <col min="10469" max="10469" width="12.42578125" style="2" customWidth="1"/>
    <col min="10470" max="10470" width="11.42578125" style="2"/>
    <col min="10471" max="10471" width="11.85546875" style="2" customWidth="1"/>
    <col min="10472" max="10472" width="15.28515625" style="2" customWidth="1"/>
    <col min="10473" max="10713" width="11.42578125" style="2"/>
    <col min="10714" max="10714" width="14.7109375" style="2" customWidth="1"/>
    <col min="10715" max="10715" width="11.42578125" style="2"/>
    <col min="10716" max="10716" width="13.28515625" style="2" customWidth="1"/>
    <col min="10717" max="10718" width="11.42578125" style="2"/>
    <col min="10719" max="10719" width="12.140625" style="2" customWidth="1"/>
    <col min="10720" max="10724" width="11.42578125" style="2"/>
    <col min="10725" max="10725" width="12.42578125" style="2" customWidth="1"/>
    <col min="10726" max="10726" width="11.42578125" style="2"/>
    <col min="10727" max="10727" width="11.85546875" style="2" customWidth="1"/>
    <col min="10728" max="10728" width="15.28515625" style="2" customWidth="1"/>
    <col min="10729" max="10969" width="11.42578125" style="2"/>
    <col min="10970" max="10970" width="14.7109375" style="2" customWidth="1"/>
    <col min="10971" max="10971" width="11.42578125" style="2"/>
    <col min="10972" max="10972" width="13.28515625" style="2" customWidth="1"/>
    <col min="10973" max="10974" width="11.42578125" style="2"/>
    <col min="10975" max="10975" width="12.140625" style="2" customWidth="1"/>
    <col min="10976" max="10980" width="11.42578125" style="2"/>
    <col min="10981" max="10981" width="12.42578125" style="2" customWidth="1"/>
    <col min="10982" max="10982" width="11.42578125" style="2"/>
    <col min="10983" max="10983" width="11.85546875" style="2" customWidth="1"/>
    <col min="10984" max="10984" width="15.28515625" style="2" customWidth="1"/>
    <col min="10985" max="11225" width="11.42578125" style="2"/>
    <col min="11226" max="11226" width="14.7109375" style="2" customWidth="1"/>
    <col min="11227" max="11227" width="11.42578125" style="2"/>
    <col min="11228" max="11228" width="13.28515625" style="2" customWidth="1"/>
    <col min="11229" max="11230" width="11.42578125" style="2"/>
    <col min="11231" max="11231" width="12.140625" style="2" customWidth="1"/>
    <col min="11232" max="11236" width="11.42578125" style="2"/>
    <col min="11237" max="11237" width="12.42578125" style="2" customWidth="1"/>
    <col min="11238" max="11238" width="11.42578125" style="2"/>
    <col min="11239" max="11239" width="11.85546875" style="2" customWidth="1"/>
    <col min="11240" max="11240" width="15.28515625" style="2" customWidth="1"/>
    <col min="11241" max="11481" width="11.42578125" style="2"/>
    <col min="11482" max="11482" width="14.7109375" style="2" customWidth="1"/>
    <col min="11483" max="11483" width="11.42578125" style="2"/>
    <col min="11484" max="11484" width="13.28515625" style="2" customWidth="1"/>
    <col min="11485" max="11486" width="11.42578125" style="2"/>
    <col min="11487" max="11487" width="12.140625" style="2" customWidth="1"/>
    <col min="11488" max="11492" width="11.42578125" style="2"/>
    <col min="11493" max="11493" width="12.42578125" style="2" customWidth="1"/>
    <col min="11494" max="11494" width="11.42578125" style="2"/>
    <col min="11495" max="11495" width="11.85546875" style="2" customWidth="1"/>
    <col min="11496" max="11496" width="15.28515625" style="2" customWidth="1"/>
    <col min="11497" max="11737" width="11.42578125" style="2"/>
    <col min="11738" max="11738" width="14.7109375" style="2" customWidth="1"/>
    <col min="11739" max="11739" width="11.42578125" style="2"/>
    <col min="11740" max="11740" width="13.28515625" style="2" customWidth="1"/>
    <col min="11741" max="11742" width="11.42578125" style="2"/>
    <col min="11743" max="11743" width="12.140625" style="2" customWidth="1"/>
    <col min="11744" max="11748" width="11.42578125" style="2"/>
    <col min="11749" max="11749" width="12.42578125" style="2" customWidth="1"/>
    <col min="11750" max="11750" width="11.42578125" style="2"/>
    <col min="11751" max="11751" width="11.85546875" style="2" customWidth="1"/>
    <col min="11752" max="11752" width="15.28515625" style="2" customWidth="1"/>
    <col min="11753" max="11993" width="11.42578125" style="2"/>
    <col min="11994" max="11994" width="14.7109375" style="2" customWidth="1"/>
    <col min="11995" max="11995" width="11.42578125" style="2"/>
    <col min="11996" max="11996" width="13.28515625" style="2" customWidth="1"/>
    <col min="11997" max="11998" width="11.42578125" style="2"/>
    <col min="11999" max="11999" width="12.140625" style="2" customWidth="1"/>
    <col min="12000" max="12004" width="11.42578125" style="2"/>
    <col min="12005" max="12005" width="12.42578125" style="2" customWidth="1"/>
    <col min="12006" max="12006" width="11.42578125" style="2"/>
    <col min="12007" max="12007" width="11.85546875" style="2" customWidth="1"/>
    <col min="12008" max="12008" width="15.28515625" style="2" customWidth="1"/>
    <col min="12009" max="12249" width="11.42578125" style="2"/>
    <col min="12250" max="12250" width="14.7109375" style="2" customWidth="1"/>
    <col min="12251" max="12251" width="11.42578125" style="2"/>
    <col min="12252" max="12252" width="13.28515625" style="2" customWidth="1"/>
    <col min="12253" max="12254" width="11.42578125" style="2"/>
    <col min="12255" max="12255" width="12.140625" style="2" customWidth="1"/>
    <col min="12256" max="12260" width="11.42578125" style="2"/>
    <col min="12261" max="12261" width="12.42578125" style="2" customWidth="1"/>
    <col min="12262" max="12262" width="11.42578125" style="2"/>
    <col min="12263" max="12263" width="11.85546875" style="2" customWidth="1"/>
    <col min="12264" max="12264" width="15.28515625" style="2" customWidth="1"/>
    <col min="12265" max="12505" width="11.42578125" style="2"/>
    <col min="12506" max="12506" width="14.7109375" style="2" customWidth="1"/>
    <col min="12507" max="12507" width="11.42578125" style="2"/>
    <col min="12508" max="12508" width="13.28515625" style="2" customWidth="1"/>
    <col min="12509" max="12510" width="11.42578125" style="2"/>
    <col min="12511" max="12511" width="12.140625" style="2" customWidth="1"/>
    <col min="12512" max="12516" width="11.42578125" style="2"/>
    <col min="12517" max="12517" width="12.42578125" style="2" customWidth="1"/>
    <col min="12518" max="12518" width="11.42578125" style="2"/>
    <col min="12519" max="12519" width="11.85546875" style="2" customWidth="1"/>
    <col min="12520" max="12520" width="15.28515625" style="2" customWidth="1"/>
    <col min="12521" max="12761" width="11.42578125" style="2"/>
    <col min="12762" max="12762" width="14.7109375" style="2" customWidth="1"/>
    <col min="12763" max="12763" width="11.42578125" style="2"/>
    <col min="12764" max="12764" width="13.28515625" style="2" customWidth="1"/>
    <col min="12765" max="12766" width="11.42578125" style="2"/>
    <col min="12767" max="12767" width="12.140625" style="2" customWidth="1"/>
    <col min="12768" max="12772" width="11.42578125" style="2"/>
    <col min="12773" max="12773" width="12.42578125" style="2" customWidth="1"/>
    <col min="12774" max="12774" width="11.42578125" style="2"/>
    <col min="12775" max="12775" width="11.85546875" style="2" customWidth="1"/>
    <col min="12776" max="12776" width="15.28515625" style="2" customWidth="1"/>
    <col min="12777" max="13017" width="11.42578125" style="2"/>
    <col min="13018" max="13018" width="14.7109375" style="2" customWidth="1"/>
    <col min="13019" max="13019" width="11.42578125" style="2"/>
    <col min="13020" max="13020" width="13.28515625" style="2" customWidth="1"/>
    <col min="13021" max="13022" width="11.42578125" style="2"/>
    <col min="13023" max="13023" width="12.140625" style="2" customWidth="1"/>
    <col min="13024" max="13028" width="11.42578125" style="2"/>
    <col min="13029" max="13029" width="12.42578125" style="2" customWidth="1"/>
    <col min="13030" max="13030" width="11.42578125" style="2"/>
    <col min="13031" max="13031" width="11.85546875" style="2" customWidth="1"/>
    <col min="13032" max="13032" width="15.28515625" style="2" customWidth="1"/>
    <col min="13033" max="13273" width="11.42578125" style="2"/>
    <col min="13274" max="13274" width="14.7109375" style="2" customWidth="1"/>
    <col min="13275" max="13275" width="11.42578125" style="2"/>
    <col min="13276" max="13276" width="13.28515625" style="2" customWidth="1"/>
    <col min="13277" max="13278" width="11.42578125" style="2"/>
    <col min="13279" max="13279" width="12.140625" style="2" customWidth="1"/>
    <col min="13280" max="13284" width="11.42578125" style="2"/>
    <col min="13285" max="13285" width="12.42578125" style="2" customWidth="1"/>
    <col min="13286" max="13286" width="11.42578125" style="2"/>
    <col min="13287" max="13287" width="11.85546875" style="2" customWidth="1"/>
    <col min="13288" max="13288" width="15.28515625" style="2" customWidth="1"/>
    <col min="13289" max="13529" width="11.42578125" style="2"/>
    <col min="13530" max="13530" width="14.7109375" style="2" customWidth="1"/>
    <col min="13531" max="13531" width="11.42578125" style="2"/>
    <col min="13532" max="13532" width="13.28515625" style="2" customWidth="1"/>
    <col min="13533" max="13534" width="11.42578125" style="2"/>
    <col min="13535" max="13535" width="12.140625" style="2" customWidth="1"/>
    <col min="13536" max="13540" width="11.42578125" style="2"/>
    <col min="13541" max="13541" width="12.42578125" style="2" customWidth="1"/>
    <col min="13542" max="13542" width="11.42578125" style="2"/>
    <col min="13543" max="13543" width="11.85546875" style="2" customWidth="1"/>
    <col min="13544" max="13544" width="15.28515625" style="2" customWidth="1"/>
    <col min="13545" max="13785" width="11.42578125" style="2"/>
    <col min="13786" max="13786" width="14.7109375" style="2" customWidth="1"/>
    <col min="13787" max="13787" width="11.42578125" style="2"/>
    <col min="13788" max="13788" width="13.28515625" style="2" customWidth="1"/>
    <col min="13789" max="13790" width="11.42578125" style="2"/>
    <col min="13791" max="13791" width="12.140625" style="2" customWidth="1"/>
    <col min="13792" max="13796" width="11.42578125" style="2"/>
    <col min="13797" max="13797" width="12.42578125" style="2" customWidth="1"/>
    <col min="13798" max="13798" width="11.42578125" style="2"/>
    <col min="13799" max="13799" width="11.85546875" style="2" customWidth="1"/>
    <col min="13800" max="13800" width="15.28515625" style="2" customWidth="1"/>
    <col min="13801" max="14041" width="11.42578125" style="2"/>
    <col min="14042" max="14042" width="14.7109375" style="2" customWidth="1"/>
    <col min="14043" max="14043" width="11.42578125" style="2"/>
    <col min="14044" max="14044" width="13.28515625" style="2" customWidth="1"/>
    <col min="14045" max="14046" width="11.42578125" style="2"/>
    <col min="14047" max="14047" width="12.140625" style="2" customWidth="1"/>
    <col min="14048" max="14052" width="11.42578125" style="2"/>
    <col min="14053" max="14053" width="12.42578125" style="2" customWidth="1"/>
    <col min="14054" max="14054" width="11.42578125" style="2"/>
    <col min="14055" max="14055" width="11.85546875" style="2" customWidth="1"/>
    <col min="14056" max="14056" width="15.28515625" style="2" customWidth="1"/>
    <col min="14057" max="14297" width="11.42578125" style="2"/>
    <col min="14298" max="14298" width="14.7109375" style="2" customWidth="1"/>
    <col min="14299" max="14299" width="11.42578125" style="2"/>
    <col min="14300" max="14300" width="13.28515625" style="2" customWidth="1"/>
    <col min="14301" max="14302" width="11.42578125" style="2"/>
    <col min="14303" max="14303" width="12.140625" style="2" customWidth="1"/>
    <col min="14304" max="14308" width="11.42578125" style="2"/>
    <col min="14309" max="14309" width="12.42578125" style="2" customWidth="1"/>
    <col min="14310" max="14310" width="11.42578125" style="2"/>
    <col min="14311" max="14311" width="11.85546875" style="2" customWidth="1"/>
    <col min="14312" max="14312" width="15.28515625" style="2" customWidth="1"/>
    <col min="14313" max="14553" width="11.42578125" style="2"/>
    <col min="14554" max="14554" width="14.7109375" style="2" customWidth="1"/>
    <col min="14555" max="14555" width="11.42578125" style="2"/>
    <col min="14556" max="14556" width="13.28515625" style="2" customWidth="1"/>
    <col min="14557" max="14558" width="11.42578125" style="2"/>
    <col min="14559" max="14559" width="12.140625" style="2" customWidth="1"/>
    <col min="14560" max="14564" width="11.42578125" style="2"/>
    <col min="14565" max="14565" width="12.42578125" style="2" customWidth="1"/>
    <col min="14566" max="14566" width="11.42578125" style="2"/>
    <col min="14567" max="14567" width="11.85546875" style="2" customWidth="1"/>
    <col min="14568" max="14568" width="15.28515625" style="2" customWidth="1"/>
    <col min="14569" max="14809" width="11.42578125" style="2"/>
    <col min="14810" max="14810" width="14.7109375" style="2" customWidth="1"/>
    <col min="14811" max="14811" width="11.42578125" style="2"/>
    <col min="14812" max="14812" width="13.28515625" style="2" customWidth="1"/>
    <col min="14813" max="14814" width="11.42578125" style="2"/>
    <col min="14815" max="14815" width="12.140625" style="2" customWidth="1"/>
    <col min="14816" max="14820" width="11.42578125" style="2"/>
    <col min="14821" max="14821" width="12.42578125" style="2" customWidth="1"/>
    <col min="14822" max="14822" width="11.42578125" style="2"/>
    <col min="14823" max="14823" width="11.85546875" style="2" customWidth="1"/>
    <col min="14824" max="14824" width="15.28515625" style="2" customWidth="1"/>
    <col min="14825" max="15065" width="11.42578125" style="2"/>
    <col min="15066" max="15066" width="14.7109375" style="2" customWidth="1"/>
    <col min="15067" max="15067" width="11.42578125" style="2"/>
    <col min="15068" max="15068" width="13.28515625" style="2" customWidth="1"/>
    <col min="15069" max="15070" width="11.42578125" style="2"/>
    <col min="15071" max="15071" width="12.140625" style="2" customWidth="1"/>
    <col min="15072" max="15076" width="11.42578125" style="2"/>
    <col min="15077" max="15077" width="12.42578125" style="2" customWidth="1"/>
    <col min="15078" max="15078" width="11.42578125" style="2"/>
    <col min="15079" max="15079" width="11.85546875" style="2" customWidth="1"/>
    <col min="15080" max="15080" width="15.28515625" style="2" customWidth="1"/>
    <col min="15081" max="15321" width="11.42578125" style="2"/>
    <col min="15322" max="15322" width="14.7109375" style="2" customWidth="1"/>
    <col min="15323" max="15323" width="11.42578125" style="2"/>
    <col min="15324" max="15324" width="13.28515625" style="2" customWidth="1"/>
    <col min="15325" max="15326" width="11.42578125" style="2"/>
    <col min="15327" max="15327" width="12.140625" style="2" customWidth="1"/>
    <col min="15328" max="15332" width="11.42578125" style="2"/>
    <col min="15333" max="15333" width="12.42578125" style="2" customWidth="1"/>
    <col min="15334" max="15334" width="11.42578125" style="2"/>
    <col min="15335" max="15335" width="11.85546875" style="2" customWidth="1"/>
    <col min="15336" max="15336" width="15.28515625" style="2" customWidth="1"/>
    <col min="15337" max="15577" width="11.42578125" style="2"/>
    <col min="15578" max="15578" width="14.7109375" style="2" customWidth="1"/>
    <col min="15579" max="15579" width="11.42578125" style="2"/>
    <col min="15580" max="15580" width="13.28515625" style="2" customWidth="1"/>
    <col min="15581" max="15582" width="11.42578125" style="2"/>
    <col min="15583" max="15583" width="12.140625" style="2" customWidth="1"/>
    <col min="15584" max="15588" width="11.42578125" style="2"/>
    <col min="15589" max="15589" width="12.42578125" style="2" customWidth="1"/>
    <col min="15590" max="15590" width="11.42578125" style="2"/>
    <col min="15591" max="15591" width="11.85546875" style="2" customWidth="1"/>
    <col min="15592" max="15592" width="15.28515625" style="2" customWidth="1"/>
    <col min="15593" max="15833" width="11.42578125" style="2"/>
    <col min="15834" max="15834" width="14.7109375" style="2" customWidth="1"/>
    <col min="15835" max="15835" width="11.42578125" style="2"/>
    <col min="15836" max="15836" width="13.28515625" style="2" customWidth="1"/>
    <col min="15837" max="15838" width="11.42578125" style="2"/>
    <col min="15839" max="15839" width="12.140625" style="2" customWidth="1"/>
    <col min="15840" max="15844" width="11.42578125" style="2"/>
    <col min="15845" max="15845" width="12.42578125" style="2" customWidth="1"/>
    <col min="15846" max="15846" width="11.42578125" style="2"/>
    <col min="15847" max="15847" width="11.85546875" style="2" customWidth="1"/>
    <col min="15848" max="15848" width="15.28515625" style="2" customWidth="1"/>
    <col min="15849" max="16089" width="11.42578125" style="2"/>
    <col min="16090" max="16090" width="14.7109375" style="2" customWidth="1"/>
    <col min="16091" max="16091" width="11.42578125" style="2"/>
    <col min="16092" max="16092" width="13.28515625" style="2" customWidth="1"/>
    <col min="16093" max="16094" width="11.42578125" style="2"/>
    <col min="16095" max="16095" width="12.140625" style="2" customWidth="1"/>
    <col min="16096" max="16100" width="11.42578125" style="2"/>
    <col min="16101" max="16101" width="12.42578125" style="2" customWidth="1"/>
    <col min="16102" max="16102" width="11.42578125" style="2"/>
    <col min="16103" max="16103" width="11.85546875" style="2" customWidth="1"/>
    <col min="16104" max="16104" width="15.28515625" style="2" customWidth="1"/>
    <col min="16105" max="16384" width="11.42578125" style="2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8">
      <c r="A6" s="34" t="str">
        <f>UPPER("Registro de visitantes  a los museos de Lambayeque 2020")</f>
        <v>REGISTRO DE VISITANTES  A LOS MUSEOS DE LAMBAYEQUE 2020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5" ht="15.75">
      <c r="A7" s="4"/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ht="45" customHeight="1">
      <c r="A8" s="35" t="s">
        <v>0</v>
      </c>
      <c r="B8" s="36" t="s">
        <v>1</v>
      </c>
      <c r="C8" s="37"/>
      <c r="D8" s="38" t="s">
        <v>2</v>
      </c>
      <c r="E8" s="39"/>
      <c r="F8" s="40" t="s">
        <v>3</v>
      </c>
      <c r="G8" s="41"/>
      <c r="H8" s="42" t="s">
        <v>4</v>
      </c>
      <c r="I8" s="43"/>
      <c r="J8" s="44" t="s">
        <v>5</v>
      </c>
      <c r="K8" s="45"/>
      <c r="L8" s="46" t="s">
        <v>6</v>
      </c>
      <c r="M8" s="47"/>
      <c r="N8" s="48" t="s">
        <v>7</v>
      </c>
      <c r="O8" s="49"/>
    </row>
    <row r="9" spans="1:15" ht="18" customHeight="1">
      <c r="A9" s="35"/>
      <c r="B9" s="11" t="s">
        <v>8</v>
      </c>
      <c r="C9" s="12" t="s">
        <v>9</v>
      </c>
      <c r="D9" s="11" t="s">
        <v>8</v>
      </c>
      <c r="E9" s="12" t="s">
        <v>9</v>
      </c>
      <c r="F9" s="11" t="s">
        <v>8</v>
      </c>
      <c r="G9" s="12" t="s">
        <v>9</v>
      </c>
      <c r="H9" s="11" t="s">
        <v>8</v>
      </c>
      <c r="I9" s="12" t="s">
        <v>9</v>
      </c>
      <c r="J9" s="11" t="s">
        <v>8</v>
      </c>
      <c r="K9" s="12" t="s">
        <v>9</v>
      </c>
      <c r="L9" s="11" t="s">
        <v>8</v>
      </c>
      <c r="M9" s="12" t="s">
        <v>9</v>
      </c>
      <c r="N9" s="11" t="s">
        <v>8</v>
      </c>
      <c r="O9" s="12" t="s">
        <v>9</v>
      </c>
    </row>
    <row r="10" spans="1:15">
      <c r="A10" s="54" t="s">
        <v>10</v>
      </c>
      <c r="B10" s="55">
        <f>(B11+C11)</f>
        <v>16971</v>
      </c>
      <c r="C10" s="56"/>
      <c r="D10" s="55">
        <f>(D11+E11)</f>
        <v>1989</v>
      </c>
      <c r="E10" s="56"/>
      <c r="F10" s="55">
        <f>(F11+G11)</f>
        <v>4030</v>
      </c>
      <c r="G10" s="56"/>
      <c r="H10" s="50">
        <f>(H11+I11)</f>
        <v>3868</v>
      </c>
      <c r="I10" s="51"/>
      <c r="J10" s="50">
        <f>(J11+K11)</f>
        <v>4493</v>
      </c>
      <c r="K10" s="51"/>
      <c r="L10" s="50">
        <f>(L11+M11)</f>
        <v>308</v>
      </c>
      <c r="M10" s="51"/>
      <c r="N10" s="52">
        <f t="shared" ref="N10" si="0">(B10+D10+F10+H10+J10+L10)</f>
        <v>31659</v>
      </c>
      <c r="O10" s="53"/>
    </row>
    <row r="11" spans="1:15">
      <c r="A11" s="54"/>
      <c r="B11" s="22">
        <v>15720</v>
      </c>
      <c r="C11" s="22">
        <v>1251</v>
      </c>
      <c r="D11" s="22">
        <v>1850</v>
      </c>
      <c r="E11" s="22">
        <v>139</v>
      </c>
      <c r="F11" s="22">
        <v>3752</v>
      </c>
      <c r="G11" s="22">
        <v>278</v>
      </c>
      <c r="H11" s="24">
        <v>3641</v>
      </c>
      <c r="I11" s="24">
        <v>227</v>
      </c>
      <c r="J11" s="28">
        <v>4054</v>
      </c>
      <c r="K11" s="28">
        <v>439</v>
      </c>
      <c r="L11" s="6">
        <v>295</v>
      </c>
      <c r="M11" s="6">
        <v>13</v>
      </c>
      <c r="N11" s="23">
        <f>SUM(B11,D11,F11,H11,J11,L11)</f>
        <v>29312</v>
      </c>
      <c r="O11" s="32">
        <f>SUM(C11,E11,G11,I11,K11,M11)</f>
        <v>2347</v>
      </c>
    </row>
    <row r="12" spans="1:15">
      <c r="A12" s="54" t="s">
        <v>11</v>
      </c>
      <c r="B12" s="55">
        <f>(B13+C13)</f>
        <v>18198</v>
      </c>
      <c r="C12" s="56"/>
      <c r="D12" s="55">
        <f>(D13+E13)</f>
        <v>2343</v>
      </c>
      <c r="E12" s="56"/>
      <c r="F12" s="55">
        <f>(F13+G13)</f>
        <v>4960</v>
      </c>
      <c r="G12" s="56"/>
      <c r="H12" s="50">
        <f>(H13+I13)</f>
        <v>4834</v>
      </c>
      <c r="I12" s="51"/>
      <c r="J12" s="55">
        <f>(J13+K13)</f>
        <v>6188</v>
      </c>
      <c r="K12" s="56"/>
      <c r="L12" s="55">
        <f>(L13+M13)</f>
        <v>206</v>
      </c>
      <c r="M12" s="56"/>
      <c r="N12" s="52">
        <f t="shared" ref="N12" si="1">(B12+D12+F12+H12+J12+L12)</f>
        <v>36729</v>
      </c>
      <c r="O12" s="53"/>
    </row>
    <row r="13" spans="1:15">
      <c r="A13" s="54"/>
      <c r="B13" s="22">
        <v>17179</v>
      </c>
      <c r="C13" s="22">
        <v>1019</v>
      </c>
      <c r="D13" s="22">
        <v>2198</v>
      </c>
      <c r="E13" s="22">
        <v>145</v>
      </c>
      <c r="F13" s="22">
        <v>4696</v>
      </c>
      <c r="G13" s="22">
        <v>264</v>
      </c>
      <c r="H13" s="22">
        <v>4648</v>
      </c>
      <c r="I13" s="22">
        <v>186</v>
      </c>
      <c r="J13" s="22">
        <v>5869</v>
      </c>
      <c r="K13" s="22">
        <v>319</v>
      </c>
      <c r="L13" s="22">
        <v>201</v>
      </c>
      <c r="M13" s="22">
        <v>5</v>
      </c>
      <c r="N13" s="32">
        <f>SUM(B13,D13,F13,H13,J13,L13)</f>
        <v>34791</v>
      </c>
      <c r="O13" s="32">
        <f>SUM(C13,E13,G13,I13,K13,M13)</f>
        <v>1938</v>
      </c>
    </row>
    <row r="14" spans="1:15">
      <c r="A14" s="54" t="s">
        <v>12</v>
      </c>
      <c r="B14" s="55">
        <f>(B15+C15)</f>
        <v>7185</v>
      </c>
      <c r="C14" s="56"/>
      <c r="D14" s="55">
        <f>(D15+E15)</f>
        <v>1252</v>
      </c>
      <c r="E14" s="56"/>
      <c r="F14" s="55">
        <f>(F15+G15)</f>
        <v>1603</v>
      </c>
      <c r="G14" s="56"/>
      <c r="H14" s="50">
        <f>(H15+I15)</f>
        <v>1171</v>
      </c>
      <c r="I14" s="51"/>
      <c r="J14" s="55">
        <f>(J15+K15)</f>
        <v>1730</v>
      </c>
      <c r="K14" s="56"/>
      <c r="L14" s="55">
        <f>(L15+M15)</f>
        <v>124</v>
      </c>
      <c r="M14" s="56"/>
      <c r="N14" s="52">
        <f>SUM(N15:O15)</f>
        <v>13065</v>
      </c>
      <c r="O14" s="53"/>
    </row>
    <row r="15" spans="1:15">
      <c r="A15" s="54"/>
      <c r="B15" s="31">
        <v>6858</v>
      </c>
      <c r="C15" s="31">
        <v>327</v>
      </c>
      <c r="D15" s="31">
        <v>1222</v>
      </c>
      <c r="E15" s="31">
        <v>30</v>
      </c>
      <c r="F15" s="31">
        <v>1515</v>
      </c>
      <c r="G15" s="31">
        <v>88</v>
      </c>
      <c r="H15" s="31">
        <v>1094</v>
      </c>
      <c r="I15" s="31">
        <v>77</v>
      </c>
      <c r="J15" s="31">
        <v>1634</v>
      </c>
      <c r="K15" s="31">
        <v>96</v>
      </c>
      <c r="L15" s="31">
        <v>121</v>
      </c>
      <c r="M15" s="31">
        <v>3</v>
      </c>
      <c r="N15" s="32">
        <f>SUM(B15,D15,F15,H15,J15,L15)</f>
        <v>12444</v>
      </c>
      <c r="O15" s="32">
        <f>SUM(C15,E15,G15,I15,K15,M15)</f>
        <v>621</v>
      </c>
    </row>
    <row r="16" spans="1:15">
      <c r="A16" s="54" t="s">
        <v>13</v>
      </c>
      <c r="B16" s="55">
        <f>(B17+C17)</f>
        <v>0</v>
      </c>
      <c r="C16" s="56"/>
      <c r="D16" s="55">
        <f t="shared" ref="D16" si="2">(D17+E17)</f>
        <v>0</v>
      </c>
      <c r="E16" s="56"/>
      <c r="F16" s="55">
        <f t="shared" ref="F16" si="3">(F17+G17)</f>
        <v>0</v>
      </c>
      <c r="G16" s="56"/>
      <c r="H16" s="55">
        <f t="shared" ref="H16" si="4">(H17+I17)</f>
        <v>0</v>
      </c>
      <c r="I16" s="56"/>
      <c r="J16" s="55">
        <f t="shared" ref="J16" si="5">(J17+K17)</f>
        <v>0</v>
      </c>
      <c r="K16" s="56"/>
      <c r="L16" s="55">
        <f t="shared" ref="L16" si="6">(L17+M17)</f>
        <v>0</v>
      </c>
      <c r="M16" s="56"/>
      <c r="N16" s="52">
        <f>SUM(N17:O17)</f>
        <v>0</v>
      </c>
      <c r="O16" s="53"/>
    </row>
    <row r="17" spans="1:15">
      <c r="A17" s="54"/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2">
        <f>SUM(B17,D17,F17,H17,J17,L17)</f>
        <v>0</v>
      </c>
      <c r="O17" s="32">
        <f>SUM(C17,E17,G17,I17,K17,M17)</f>
        <v>0</v>
      </c>
    </row>
    <row r="18" spans="1:15">
      <c r="A18" s="54" t="s">
        <v>14</v>
      </c>
      <c r="B18" s="55">
        <f>(B19+C19)</f>
        <v>0</v>
      </c>
      <c r="C18" s="56"/>
      <c r="D18" s="55">
        <f t="shared" ref="D18" si="7">(D19+E19)</f>
        <v>0</v>
      </c>
      <c r="E18" s="56"/>
      <c r="F18" s="55">
        <f t="shared" ref="F18" si="8">(F19+G19)</f>
        <v>0</v>
      </c>
      <c r="G18" s="56"/>
      <c r="H18" s="55">
        <f t="shared" ref="H18" si="9">(H19+I19)</f>
        <v>0</v>
      </c>
      <c r="I18" s="56"/>
      <c r="J18" s="55">
        <f t="shared" ref="J18" si="10">(J19+K19)</f>
        <v>0</v>
      </c>
      <c r="K18" s="56"/>
      <c r="L18" s="55">
        <f t="shared" ref="L18" si="11">(L19+M19)</f>
        <v>0</v>
      </c>
      <c r="M18" s="56"/>
      <c r="N18" s="52">
        <f>SUM(N19:O19)</f>
        <v>0</v>
      </c>
      <c r="O18" s="53"/>
    </row>
    <row r="19" spans="1:15">
      <c r="A19" s="54"/>
      <c r="B19" s="31">
        <v>0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2">
        <f>SUM(B19,D19,F19,H19,J19,L19)</f>
        <v>0</v>
      </c>
      <c r="O19" s="32">
        <f>SUM(C19,E19,G19,I19,K19,M19)</f>
        <v>0</v>
      </c>
    </row>
    <row r="20" spans="1:15">
      <c r="A20" s="54" t="s">
        <v>15</v>
      </c>
      <c r="B20" s="55">
        <f>(B21+C21)</f>
        <v>0</v>
      </c>
      <c r="C20" s="56"/>
      <c r="D20" s="55">
        <f>(D21+E21)</f>
        <v>0</v>
      </c>
      <c r="E20" s="56"/>
      <c r="F20" s="55">
        <f>(F21+G21)</f>
        <v>0</v>
      </c>
      <c r="G20" s="56"/>
      <c r="H20" s="55">
        <f>(H21+I21)</f>
        <v>0</v>
      </c>
      <c r="I20" s="56"/>
      <c r="J20" s="55">
        <f>(J21+K21)</f>
        <v>0</v>
      </c>
      <c r="K20" s="56"/>
      <c r="L20" s="55">
        <f>(L21+M21)</f>
        <v>0</v>
      </c>
      <c r="M20" s="56"/>
      <c r="N20" s="52">
        <f t="shared" ref="N20" si="12">(B20+D20+F20+H20+J20+L20)</f>
        <v>0</v>
      </c>
      <c r="O20" s="53"/>
    </row>
    <row r="21" spans="1:15">
      <c r="A21" s="54"/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2">
        <f>SUM(B21,D21,F21,H21,J21,L21)</f>
        <v>0</v>
      </c>
      <c r="O21" s="32">
        <f>SUM(C21,E21,G21,I21,K21,M21)</f>
        <v>0</v>
      </c>
    </row>
    <row r="22" spans="1:15">
      <c r="A22" s="54" t="s">
        <v>16</v>
      </c>
      <c r="B22" s="55">
        <f>(B23+C23)</f>
        <v>0</v>
      </c>
      <c r="C22" s="56"/>
      <c r="D22" s="55">
        <f>(D23+E23)</f>
        <v>0</v>
      </c>
      <c r="E22" s="56"/>
      <c r="F22" s="55">
        <f>(F23+G23)</f>
        <v>0</v>
      </c>
      <c r="G22" s="56"/>
      <c r="H22" s="55">
        <f>(H23+I23)</f>
        <v>0</v>
      </c>
      <c r="I22" s="56"/>
      <c r="J22" s="55">
        <f>(J23+K23)</f>
        <v>0</v>
      </c>
      <c r="K22" s="56"/>
      <c r="L22" s="55">
        <f>(L23+M23)</f>
        <v>0</v>
      </c>
      <c r="M22" s="56"/>
      <c r="N22" s="52">
        <f>SUM(N23:O23)</f>
        <v>0</v>
      </c>
      <c r="O22" s="53"/>
    </row>
    <row r="23" spans="1:15">
      <c r="A23" s="54"/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2">
        <f>SUM(B23,D23,F23,H23,J23,L23)</f>
        <v>0</v>
      </c>
      <c r="O23" s="32">
        <f>SUM(C23,E23,G23,I23,K23,M23)</f>
        <v>0</v>
      </c>
    </row>
    <row r="24" spans="1:15">
      <c r="A24" s="54" t="s">
        <v>17</v>
      </c>
      <c r="B24" s="55">
        <f>(B25+C25)</f>
        <v>0</v>
      </c>
      <c r="C24" s="56"/>
      <c r="D24" s="55">
        <f>(D25+E25)</f>
        <v>0</v>
      </c>
      <c r="E24" s="56"/>
      <c r="F24" s="55">
        <f>(F25+G25)</f>
        <v>0</v>
      </c>
      <c r="G24" s="56"/>
      <c r="H24" s="55">
        <f>(H25+I25)</f>
        <v>0</v>
      </c>
      <c r="I24" s="56"/>
      <c r="J24" s="55">
        <f>(J25+K25)</f>
        <v>0</v>
      </c>
      <c r="K24" s="56"/>
      <c r="L24" s="55">
        <f>(L25+M25)</f>
        <v>0</v>
      </c>
      <c r="M24" s="56"/>
      <c r="N24" s="57">
        <f t="shared" ref="N24:N26" si="13">(B24+D24+F24+H24+J24+L24)</f>
        <v>0</v>
      </c>
      <c r="O24" s="57"/>
    </row>
    <row r="25" spans="1:15">
      <c r="A25" s="54"/>
      <c r="B25" s="31">
        <v>0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2">
        <f>SUM(B25,D25,F25,H25,J25,L25)</f>
        <v>0</v>
      </c>
      <c r="O25" s="32">
        <f>SUM(C25,E25,G25,I25,K25,M25)</f>
        <v>0</v>
      </c>
    </row>
    <row r="26" spans="1:15">
      <c r="A26" s="54" t="s">
        <v>18</v>
      </c>
      <c r="B26" s="55">
        <f>(B27+C27)</f>
        <v>0</v>
      </c>
      <c r="C26" s="56"/>
      <c r="D26" s="55">
        <f>(D27+E27)</f>
        <v>0</v>
      </c>
      <c r="E26" s="56"/>
      <c r="F26" s="55">
        <f>(F27+G27)</f>
        <v>0</v>
      </c>
      <c r="G26" s="56"/>
      <c r="H26" s="55">
        <f>(H27+I27)</f>
        <v>0</v>
      </c>
      <c r="I26" s="56"/>
      <c r="J26" s="55">
        <f>(J27+K27)</f>
        <v>0</v>
      </c>
      <c r="K26" s="56"/>
      <c r="L26" s="55">
        <f>(L27+M27)</f>
        <v>0</v>
      </c>
      <c r="M26" s="56"/>
      <c r="N26" s="57">
        <f t="shared" si="13"/>
        <v>0</v>
      </c>
      <c r="O26" s="57"/>
    </row>
    <row r="27" spans="1:15">
      <c r="A27" s="54"/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2">
        <f>SUM(B27,D27,F27,H27,J27,L27)</f>
        <v>0</v>
      </c>
      <c r="O27" s="32">
        <f>SUM(C27,E27,G27,I27,K27,M27)</f>
        <v>0</v>
      </c>
    </row>
    <row r="28" spans="1:15">
      <c r="A28" s="54" t="s">
        <v>19</v>
      </c>
      <c r="B28" s="55">
        <f>(B29+C29)</f>
        <v>0</v>
      </c>
      <c r="C28" s="56"/>
      <c r="D28" s="55">
        <f t="shared" ref="D28" si="14">(D29+E29)</f>
        <v>0</v>
      </c>
      <c r="E28" s="56"/>
      <c r="F28" s="55">
        <f t="shared" ref="F28" si="15">(F29+G29)</f>
        <v>0</v>
      </c>
      <c r="G28" s="56"/>
      <c r="H28" s="55">
        <f t="shared" ref="H28" si="16">(H29+I29)</f>
        <v>99</v>
      </c>
      <c r="I28" s="56"/>
      <c r="J28" s="55">
        <f t="shared" ref="J28" si="17">(J29+K29)</f>
        <v>248</v>
      </c>
      <c r="K28" s="56"/>
      <c r="L28" s="55">
        <f t="shared" ref="L28" si="18">(L29+M29)</f>
        <v>74</v>
      </c>
      <c r="M28" s="56"/>
      <c r="N28" s="57">
        <f t="shared" ref="N28" si="19">(N29+O29)</f>
        <v>421</v>
      </c>
      <c r="O28" s="57"/>
    </row>
    <row r="29" spans="1:15">
      <c r="A29" s="54"/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99</v>
      </c>
      <c r="I29" s="31">
        <v>0</v>
      </c>
      <c r="J29" s="31">
        <v>248</v>
      </c>
      <c r="K29" s="31">
        <v>0</v>
      </c>
      <c r="L29" s="31">
        <v>74</v>
      </c>
      <c r="M29" s="31">
        <v>0</v>
      </c>
      <c r="N29" s="32">
        <f>SUM(B29,D29,F29,H29,J29,L29)</f>
        <v>421</v>
      </c>
      <c r="O29" s="32">
        <f>SUM(C29,E29,G29,I29,K29,M29)</f>
        <v>0</v>
      </c>
    </row>
    <row r="30" spans="1:15">
      <c r="A30" s="54" t="s">
        <v>20</v>
      </c>
      <c r="B30" s="55">
        <f>(B31+C31)</f>
        <v>0</v>
      </c>
      <c r="C30" s="56"/>
      <c r="D30" s="55">
        <f t="shared" ref="D30" si="20">(D31+E31)</f>
        <v>0</v>
      </c>
      <c r="E30" s="56"/>
      <c r="F30" s="55">
        <f t="shared" ref="F30" si="21">(F31+G31)</f>
        <v>0</v>
      </c>
      <c r="G30" s="56"/>
      <c r="H30" s="55">
        <f t="shared" ref="H30" si="22">(H31+I31)</f>
        <v>282</v>
      </c>
      <c r="I30" s="56"/>
      <c r="J30" s="55">
        <f t="shared" ref="J30" si="23">(J31+K31)</f>
        <v>623</v>
      </c>
      <c r="K30" s="56"/>
      <c r="L30" s="55">
        <f t="shared" ref="L30" si="24">(L31+M31)</f>
        <v>41</v>
      </c>
      <c r="M30" s="56"/>
      <c r="N30" s="57">
        <f t="shared" ref="N30" si="25">(N31+O31)</f>
        <v>946</v>
      </c>
      <c r="O30" s="57"/>
    </row>
    <row r="31" spans="1:15">
      <c r="A31" s="54"/>
      <c r="B31" s="31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280</v>
      </c>
      <c r="I31" s="31">
        <v>2</v>
      </c>
      <c r="J31" s="31">
        <v>622</v>
      </c>
      <c r="K31" s="31">
        <v>1</v>
      </c>
      <c r="L31" s="31">
        <v>41</v>
      </c>
      <c r="M31" s="31">
        <v>0</v>
      </c>
      <c r="N31" s="32">
        <f>SUM(B31,D31,F31,H31,J31,L31)</f>
        <v>943</v>
      </c>
      <c r="O31" s="32">
        <f>SUM(C31,E31,G31,I31,K31,M31)</f>
        <v>3</v>
      </c>
    </row>
    <row r="32" spans="1:15">
      <c r="A32" s="54" t="s">
        <v>21</v>
      </c>
      <c r="B32" s="55">
        <f>(B33+C33)</f>
        <v>642</v>
      </c>
      <c r="C32" s="56"/>
      <c r="D32" s="55">
        <f t="shared" ref="D32" si="26">(D33+E33)</f>
        <v>0</v>
      </c>
      <c r="E32" s="56"/>
      <c r="F32" s="55">
        <f t="shared" ref="F32" si="27">(F33+G33)</f>
        <v>572</v>
      </c>
      <c r="G32" s="56"/>
      <c r="H32" s="55">
        <f t="shared" ref="H32" si="28">(H33+I33)</f>
        <v>552</v>
      </c>
      <c r="I32" s="56"/>
      <c r="J32" s="55">
        <f t="shared" ref="J32" si="29">(J33+K33)</f>
        <v>563</v>
      </c>
      <c r="K32" s="56"/>
      <c r="L32" s="55">
        <f t="shared" ref="L32" si="30">(L33+M33)</f>
        <v>62</v>
      </c>
      <c r="M32" s="56"/>
      <c r="N32" s="57">
        <f t="shared" ref="N32" si="31">(N33+O33)</f>
        <v>2391</v>
      </c>
      <c r="O32" s="57"/>
    </row>
    <row r="33" spans="1:15">
      <c r="A33" s="54"/>
      <c r="B33" s="31">
        <v>621</v>
      </c>
      <c r="C33" s="31">
        <v>21</v>
      </c>
      <c r="D33" s="31">
        <v>0</v>
      </c>
      <c r="E33" s="31">
        <v>0</v>
      </c>
      <c r="F33" s="31">
        <v>561</v>
      </c>
      <c r="G33" s="31">
        <v>11</v>
      </c>
      <c r="H33" s="31">
        <v>550</v>
      </c>
      <c r="I33" s="31">
        <v>2</v>
      </c>
      <c r="J33" s="31">
        <v>562</v>
      </c>
      <c r="K33" s="31">
        <v>1</v>
      </c>
      <c r="L33" s="31">
        <v>62</v>
      </c>
      <c r="M33" s="31">
        <v>0</v>
      </c>
      <c r="N33" s="32">
        <f>SUM(B33,D33,F33,H33,J33,L33)</f>
        <v>2356</v>
      </c>
      <c r="O33" s="32">
        <f>SUM(C33,E33,G33,I33,K33,M33)</f>
        <v>35</v>
      </c>
    </row>
    <row r="34" spans="1:15">
      <c r="A34" s="60" t="s">
        <v>7</v>
      </c>
      <c r="B34" s="61">
        <f>(B35+C35)</f>
        <v>42996</v>
      </c>
      <c r="C34" s="61"/>
      <c r="D34" s="62">
        <f>(D35+E35)</f>
        <v>5584</v>
      </c>
      <c r="E34" s="62"/>
      <c r="F34" s="63">
        <f>(F35+G35)</f>
        <v>11165</v>
      </c>
      <c r="G34" s="63"/>
      <c r="H34" s="64">
        <f>(H35+I35)</f>
        <v>10806</v>
      </c>
      <c r="I34" s="64"/>
      <c r="J34" s="65">
        <f>(J35+K35)</f>
        <v>13845</v>
      </c>
      <c r="K34" s="65"/>
      <c r="L34" s="58">
        <f>(L35+M35)</f>
        <v>815</v>
      </c>
      <c r="M34" s="58"/>
      <c r="N34" s="59">
        <f>(N35+O35)</f>
        <v>85211</v>
      </c>
      <c r="O34" s="59"/>
    </row>
    <row r="35" spans="1:15" ht="16.5" customHeight="1">
      <c r="A35" s="60"/>
      <c r="B35" s="14">
        <f t="shared" ref="B35:M35" si="32">SUM(B11,B13,B15,B17,B19,B21,B23,B25,B27,B29,B31,B33)</f>
        <v>40378</v>
      </c>
      <c r="C35" s="15">
        <f t="shared" si="32"/>
        <v>2618</v>
      </c>
      <c r="D35" s="14">
        <f t="shared" si="32"/>
        <v>5270</v>
      </c>
      <c r="E35" s="15">
        <f t="shared" si="32"/>
        <v>314</v>
      </c>
      <c r="F35" s="14">
        <f t="shared" si="32"/>
        <v>10524</v>
      </c>
      <c r="G35" s="15">
        <f t="shared" si="32"/>
        <v>641</v>
      </c>
      <c r="H35" s="14">
        <f t="shared" si="32"/>
        <v>10312</v>
      </c>
      <c r="I35" s="15">
        <f t="shared" si="32"/>
        <v>494</v>
      </c>
      <c r="J35" s="14">
        <f t="shared" si="32"/>
        <v>12989</v>
      </c>
      <c r="K35" s="15">
        <f t="shared" si="32"/>
        <v>856</v>
      </c>
      <c r="L35" s="14">
        <f t="shared" si="32"/>
        <v>794</v>
      </c>
      <c r="M35" s="15">
        <f t="shared" si="32"/>
        <v>21</v>
      </c>
      <c r="N35" s="14">
        <f>SUM(N11,N13,N15,N17,N19,N21,N23,N25,N27,N29,N31,N33)</f>
        <v>80267</v>
      </c>
      <c r="O35" s="15">
        <f>SUM(O11,O13,O15,O17,O19,O21,O23,O25,O27,O29,O31,O33)</f>
        <v>4944</v>
      </c>
    </row>
    <row r="36" spans="1:15">
      <c r="A36" s="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8"/>
      <c r="O36" s="8"/>
    </row>
    <row r="37" spans="1:15">
      <c r="A37" s="7" t="s">
        <v>22</v>
      </c>
      <c r="B37" s="8"/>
      <c r="C37" s="8"/>
      <c r="D37" s="8"/>
      <c r="E37" s="8"/>
      <c r="F37" s="8"/>
      <c r="G37" s="8"/>
      <c r="H37" s="8"/>
      <c r="I37" s="10"/>
      <c r="J37" s="8"/>
      <c r="K37" s="8"/>
      <c r="L37" s="8"/>
      <c r="M37" s="8"/>
      <c r="N37" s="8"/>
      <c r="O37" s="8"/>
    </row>
    <row r="38" spans="1: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</sheetData>
  <mergeCells count="113">
    <mergeCell ref="L34:M34"/>
    <mergeCell ref="N34:O34"/>
    <mergeCell ref="A34:A35"/>
    <mergeCell ref="B34:C34"/>
    <mergeCell ref="D34:E34"/>
    <mergeCell ref="F34:G34"/>
    <mergeCell ref="H34:I34"/>
    <mergeCell ref="J34:K34"/>
    <mergeCell ref="L30:M30"/>
    <mergeCell ref="N30:O30"/>
    <mergeCell ref="A32:A33"/>
    <mergeCell ref="B32:C32"/>
    <mergeCell ref="D32:E32"/>
    <mergeCell ref="F32:G32"/>
    <mergeCell ref="H32:I32"/>
    <mergeCell ref="J32:K32"/>
    <mergeCell ref="L32:M32"/>
    <mergeCell ref="N32:O32"/>
    <mergeCell ref="A30:A31"/>
    <mergeCell ref="B30:C30"/>
    <mergeCell ref="D30:E30"/>
    <mergeCell ref="F30:G30"/>
    <mergeCell ref="H30:I30"/>
    <mergeCell ref="J30:K30"/>
    <mergeCell ref="L26:M26"/>
    <mergeCell ref="N26:O26"/>
    <mergeCell ref="A28:A29"/>
    <mergeCell ref="B28:C28"/>
    <mergeCell ref="D28:E28"/>
    <mergeCell ref="F28:G28"/>
    <mergeCell ref="H28:I28"/>
    <mergeCell ref="J28:K28"/>
    <mergeCell ref="L28:M28"/>
    <mergeCell ref="N28:O28"/>
    <mergeCell ref="A26:A27"/>
    <mergeCell ref="B26:C26"/>
    <mergeCell ref="D26:E26"/>
    <mergeCell ref="F26:G26"/>
    <mergeCell ref="H26:I26"/>
    <mergeCell ref="J26:K26"/>
    <mergeCell ref="L22:M22"/>
    <mergeCell ref="N22:O22"/>
    <mergeCell ref="A24:A25"/>
    <mergeCell ref="B24:C24"/>
    <mergeCell ref="D24:E24"/>
    <mergeCell ref="F24:G24"/>
    <mergeCell ref="H24:I24"/>
    <mergeCell ref="J24:K24"/>
    <mergeCell ref="L24:M24"/>
    <mergeCell ref="N24:O24"/>
    <mergeCell ref="A22:A23"/>
    <mergeCell ref="B22:C22"/>
    <mergeCell ref="D22:E22"/>
    <mergeCell ref="F22:G22"/>
    <mergeCell ref="H22:I22"/>
    <mergeCell ref="J22:K22"/>
    <mergeCell ref="L18:M18"/>
    <mergeCell ref="N18:O18"/>
    <mergeCell ref="A20:A21"/>
    <mergeCell ref="B20:C20"/>
    <mergeCell ref="D20:E20"/>
    <mergeCell ref="F20:G20"/>
    <mergeCell ref="H20:I20"/>
    <mergeCell ref="J20:K20"/>
    <mergeCell ref="L20:M20"/>
    <mergeCell ref="N20:O20"/>
    <mergeCell ref="A18:A19"/>
    <mergeCell ref="B18:C18"/>
    <mergeCell ref="D18:E18"/>
    <mergeCell ref="F18:G18"/>
    <mergeCell ref="H18:I18"/>
    <mergeCell ref="J18:K18"/>
    <mergeCell ref="L14:M14"/>
    <mergeCell ref="N14:O14"/>
    <mergeCell ref="A16:A17"/>
    <mergeCell ref="B16:C16"/>
    <mergeCell ref="D16:E16"/>
    <mergeCell ref="F16:G16"/>
    <mergeCell ref="H16:I16"/>
    <mergeCell ref="J16:K16"/>
    <mergeCell ref="L16:M16"/>
    <mergeCell ref="N16:O16"/>
    <mergeCell ref="A14:A15"/>
    <mergeCell ref="B14:C14"/>
    <mergeCell ref="D14:E14"/>
    <mergeCell ref="F14:G14"/>
    <mergeCell ref="H14:I14"/>
    <mergeCell ref="J14:K14"/>
    <mergeCell ref="L10:M10"/>
    <mergeCell ref="N10:O10"/>
    <mergeCell ref="A12:A13"/>
    <mergeCell ref="B12:C12"/>
    <mergeCell ref="D12:E12"/>
    <mergeCell ref="F12:G12"/>
    <mergeCell ref="H12:I12"/>
    <mergeCell ref="J12:K12"/>
    <mergeCell ref="L12:M12"/>
    <mergeCell ref="N12:O12"/>
    <mergeCell ref="A10:A11"/>
    <mergeCell ref="B10:C10"/>
    <mergeCell ref="D10:E10"/>
    <mergeCell ref="F10:G10"/>
    <mergeCell ref="H10:I10"/>
    <mergeCell ref="J10:K10"/>
    <mergeCell ref="A6:O6"/>
    <mergeCell ref="A8:A9"/>
    <mergeCell ref="B8:C8"/>
    <mergeCell ref="D8:E8"/>
    <mergeCell ref="F8:G8"/>
    <mergeCell ref="H8:I8"/>
    <mergeCell ref="J8:K8"/>
    <mergeCell ref="L8:M8"/>
    <mergeCell ref="N8:O8"/>
  </mergeCells>
  <printOptions horizontalCentered="1"/>
  <pageMargins left="0.23622047244094491" right="0.19685039370078741" top="0.74803149606299213" bottom="0.74803149606299213" header="0.31496062992125984" footer="0.31496062992125984"/>
  <pageSetup paperSize="9" scale="71" orientation="landscape" r:id="rId1"/>
  <headerFooter>
    <oddHeader>&amp;L&amp;G</oddHeader>
  </headerFooter>
  <rowBreaks count="1" manualBreakCount="1">
    <brk id="37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autoPageBreaks="0" fitToPage="1"/>
  </sheetPr>
  <dimension ref="A6:V38"/>
  <sheetViews>
    <sheetView zoomScale="80" zoomScaleNormal="80" zoomScaleSheetLayoutView="55" zoomScalePageLayoutView="80" workbookViewId="0">
      <selection activeCell="A8" sqref="A8:A9"/>
    </sheetView>
  </sheetViews>
  <sheetFormatPr baseColWidth="10" defaultRowHeight="15"/>
  <cols>
    <col min="1" max="1" width="16.140625" style="2" customWidth="1"/>
    <col min="2" max="2" width="11.140625" style="2" bestFit="1" customWidth="1"/>
    <col min="3" max="3" width="10.7109375" style="2" bestFit="1" customWidth="1"/>
    <col min="4" max="4" width="12.140625" style="2" bestFit="1" customWidth="1"/>
    <col min="5" max="5" width="10.5703125" style="2" bestFit="1" customWidth="1"/>
    <col min="6" max="6" width="11" style="2" bestFit="1" customWidth="1"/>
    <col min="7" max="7" width="13.5703125" style="2" bestFit="1" customWidth="1"/>
    <col min="8" max="19" width="8.42578125" style="2" customWidth="1"/>
    <col min="20" max="20" width="11.28515625" style="2" customWidth="1"/>
    <col min="21" max="22" width="9.7109375" style="2" bestFit="1" customWidth="1"/>
    <col min="23" max="111" width="11.42578125" style="2"/>
    <col min="112" max="112" width="14.7109375" style="2" customWidth="1"/>
    <col min="113" max="113" width="11.42578125" style="2"/>
    <col min="114" max="114" width="13.28515625" style="2" customWidth="1"/>
    <col min="115" max="116" width="11.42578125" style="2"/>
    <col min="117" max="117" width="12.140625" style="2" customWidth="1"/>
    <col min="118" max="122" width="11.42578125" style="2"/>
    <col min="123" max="123" width="12.42578125" style="2" customWidth="1"/>
    <col min="124" max="124" width="11.42578125" style="2"/>
    <col min="125" max="125" width="11.85546875" style="2" customWidth="1"/>
    <col min="126" max="126" width="15.28515625" style="2" customWidth="1"/>
    <col min="127" max="367" width="11.42578125" style="2"/>
    <col min="368" max="368" width="14.7109375" style="2" customWidth="1"/>
    <col min="369" max="369" width="11.42578125" style="2"/>
    <col min="370" max="370" width="13.28515625" style="2" customWidth="1"/>
    <col min="371" max="372" width="11.42578125" style="2"/>
    <col min="373" max="373" width="12.140625" style="2" customWidth="1"/>
    <col min="374" max="378" width="11.42578125" style="2"/>
    <col min="379" max="379" width="12.42578125" style="2" customWidth="1"/>
    <col min="380" max="380" width="11.42578125" style="2"/>
    <col min="381" max="381" width="11.85546875" style="2" customWidth="1"/>
    <col min="382" max="382" width="15.28515625" style="2" customWidth="1"/>
    <col min="383" max="623" width="11.42578125" style="2"/>
    <col min="624" max="624" width="14.7109375" style="2" customWidth="1"/>
    <col min="625" max="625" width="11.42578125" style="2"/>
    <col min="626" max="626" width="13.28515625" style="2" customWidth="1"/>
    <col min="627" max="628" width="11.42578125" style="2"/>
    <col min="629" max="629" width="12.140625" style="2" customWidth="1"/>
    <col min="630" max="634" width="11.42578125" style="2"/>
    <col min="635" max="635" width="12.42578125" style="2" customWidth="1"/>
    <col min="636" max="636" width="11.42578125" style="2"/>
    <col min="637" max="637" width="11.85546875" style="2" customWidth="1"/>
    <col min="638" max="638" width="15.28515625" style="2" customWidth="1"/>
    <col min="639" max="879" width="11.42578125" style="2"/>
    <col min="880" max="880" width="14.7109375" style="2" customWidth="1"/>
    <col min="881" max="881" width="11.42578125" style="2"/>
    <col min="882" max="882" width="13.28515625" style="2" customWidth="1"/>
    <col min="883" max="884" width="11.42578125" style="2"/>
    <col min="885" max="885" width="12.140625" style="2" customWidth="1"/>
    <col min="886" max="890" width="11.42578125" style="2"/>
    <col min="891" max="891" width="12.42578125" style="2" customWidth="1"/>
    <col min="892" max="892" width="11.42578125" style="2"/>
    <col min="893" max="893" width="11.85546875" style="2" customWidth="1"/>
    <col min="894" max="894" width="15.28515625" style="2" customWidth="1"/>
    <col min="895" max="1135" width="11.42578125" style="2"/>
    <col min="1136" max="1136" width="14.7109375" style="2" customWidth="1"/>
    <col min="1137" max="1137" width="11.42578125" style="2"/>
    <col min="1138" max="1138" width="13.28515625" style="2" customWidth="1"/>
    <col min="1139" max="1140" width="11.42578125" style="2"/>
    <col min="1141" max="1141" width="12.140625" style="2" customWidth="1"/>
    <col min="1142" max="1146" width="11.42578125" style="2"/>
    <col min="1147" max="1147" width="12.42578125" style="2" customWidth="1"/>
    <col min="1148" max="1148" width="11.42578125" style="2"/>
    <col min="1149" max="1149" width="11.85546875" style="2" customWidth="1"/>
    <col min="1150" max="1150" width="15.28515625" style="2" customWidth="1"/>
    <col min="1151" max="1391" width="11.42578125" style="2"/>
    <col min="1392" max="1392" width="14.7109375" style="2" customWidth="1"/>
    <col min="1393" max="1393" width="11.42578125" style="2"/>
    <col min="1394" max="1394" width="13.28515625" style="2" customWidth="1"/>
    <col min="1395" max="1396" width="11.42578125" style="2"/>
    <col min="1397" max="1397" width="12.140625" style="2" customWidth="1"/>
    <col min="1398" max="1402" width="11.42578125" style="2"/>
    <col min="1403" max="1403" width="12.42578125" style="2" customWidth="1"/>
    <col min="1404" max="1404" width="11.42578125" style="2"/>
    <col min="1405" max="1405" width="11.85546875" style="2" customWidth="1"/>
    <col min="1406" max="1406" width="15.28515625" style="2" customWidth="1"/>
    <col min="1407" max="1647" width="11.42578125" style="2"/>
    <col min="1648" max="1648" width="14.7109375" style="2" customWidth="1"/>
    <col min="1649" max="1649" width="11.42578125" style="2"/>
    <col min="1650" max="1650" width="13.28515625" style="2" customWidth="1"/>
    <col min="1651" max="1652" width="11.42578125" style="2"/>
    <col min="1653" max="1653" width="12.140625" style="2" customWidth="1"/>
    <col min="1654" max="1658" width="11.42578125" style="2"/>
    <col min="1659" max="1659" width="12.42578125" style="2" customWidth="1"/>
    <col min="1660" max="1660" width="11.42578125" style="2"/>
    <col min="1661" max="1661" width="11.85546875" style="2" customWidth="1"/>
    <col min="1662" max="1662" width="15.28515625" style="2" customWidth="1"/>
    <col min="1663" max="1903" width="11.42578125" style="2"/>
    <col min="1904" max="1904" width="14.7109375" style="2" customWidth="1"/>
    <col min="1905" max="1905" width="11.42578125" style="2"/>
    <col min="1906" max="1906" width="13.28515625" style="2" customWidth="1"/>
    <col min="1907" max="1908" width="11.42578125" style="2"/>
    <col min="1909" max="1909" width="12.140625" style="2" customWidth="1"/>
    <col min="1910" max="1914" width="11.42578125" style="2"/>
    <col min="1915" max="1915" width="12.42578125" style="2" customWidth="1"/>
    <col min="1916" max="1916" width="11.42578125" style="2"/>
    <col min="1917" max="1917" width="11.85546875" style="2" customWidth="1"/>
    <col min="1918" max="1918" width="15.28515625" style="2" customWidth="1"/>
    <col min="1919" max="2159" width="11.42578125" style="2"/>
    <col min="2160" max="2160" width="14.7109375" style="2" customWidth="1"/>
    <col min="2161" max="2161" width="11.42578125" style="2"/>
    <col min="2162" max="2162" width="13.28515625" style="2" customWidth="1"/>
    <col min="2163" max="2164" width="11.42578125" style="2"/>
    <col min="2165" max="2165" width="12.140625" style="2" customWidth="1"/>
    <col min="2166" max="2170" width="11.42578125" style="2"/>
    <col min="2171" max="2171" width="12.42578125" style="2" customWidth="1"/>
    <col min="2172" max="2172" width="11.42578125" style="2"/>
    <col min="2173" max="2173" width="11.85546875" style="2" customWidth="1"/>
    <col min="2174" max="2174" width="15.28515625" style="2" customWidth="1"/>
    <col min="2175" max="2415" width="11.42578125" style="2"/>
    <col min="2416" max="2416" width="14.7109375" style="2" customWidth="1"/>
    <col min="2417" max="2417" width="11.42578125" style="2"/>
    <col min="2418" max="2418" width="13.28515625" style="2" customWidth="1"/>
    <col min="2419" max="2420" width="11.42578125" style="2"/>
    <col min="2421" max="2421" width="12.140625" style="2" customWidth="1"/>
    <col min="2422" max="2426" width="11.42578125" style="2"/>
    <col min="2427" max="2427" width="12.42578125" style="2" customWidth="1"/>
    <col min="2428" max="2428" width="11.42578125" style="2"/>
    <col min="2429" max="2429" width="11.85546875" style="2" customWidth="1"/>
    <col min="2430" max="2430" width="15.28515625" style="2" customWidth="1"/>
    <col min="2431" max="2671" width="11.42578125" style="2"/>
    <col min="2672" max="2672" width="14.7109375" style="2" customWidth="1"/>
    <col min="2673" max="2673" width="11.42578125" style="2"/>
    <col min="2674" max="2674" width="13.28515625" style="2" customWidth="1"/>
    <col min="2675" max="2676" width="11.42578125" style="2"/>
    <col min="2677" max="2677" width="12.140625" style="2" customWidth="1"/>
    <col min="2678" max="2682" width="11.42578125" style="2"/>
    <col min="2683" max="2683" width="12.42578125" style="2" customWidth="1"/>
    <col min="2684" max="2684" width="11.42578125" style="2"/>
    <col min="2685" max="2685" width="11.85546875" style="2" customWidth="1"/>
    <col min="2686" max="2686" width="15.28515625" style="2" customWidth="1"/>
    <col min="2687" max="2927" width="11.42578125" style="2"/>
    <col min="2928" max="2928" width="14.7109375" style="2" customWidth="1"/>
    <col min="2929" max="2929" width="11.42578125" style="2"/>
    <col min="2930" max="2930" width="13.28515625" style="2" customWidth="1"/>
    <col min="2931" max="2932" width="11.42578125" style="2"/>
    <col min="2933" max="2933" width="12.140625" style="2" customWidth="1"/>
    <col min="2934" max="2938" width="11.42578125" style="2"/>
    <col min="2939" max="2939" width="12.42578125" style="2" customWidth="1"/>
    <col min="2940" max="2940" width="11.42578125" style="2"/>
    <col min="2941" max="2941" width="11.85546875" style="2" customWidth="1"/>
    <col min="2942" max="2942" width="15.28515625" style="2" customWidth="1"/>
    <col min="2943" max="3183" width="11.42578125" style="2"/>
    <col min="3184" max="3184" width="14.7109375" style="2" customWidth="1"/>
    <col min="3185" max="3185" width="11.42578125" style="2"/>
    <col min="3186" max="3186" width="13.28515625" style="2" customWidth="1"/>
    <col min="3187" max="3188" width="11.42578125" style="2"/>
    <col min="3189" max="3189" width="12.140625" style="2" customWidth="1"/>
    <col min="3190" max="3194" width="11.42578125" style="2"/>
    <col min="3195" max="3195" width="12.42578125" style="2" customWidth="1"/>
    <col min="3196" max="3196" width="11.42578125" style="2"/>
    <col min="3197" max="3197" width="11.85546875" style="2" customWidth="1"/>
    <col min="3198" max="3198" width="15.28515625" style="2" customWidth="1"/>
    <col min="3199" max="3439" width="11.42578125" style="2"/>
    <col min="3440" max="3440" width="14.7109375" style="2" customWidth="1"/>
    <col min="3441" max="3441" width="11.42578125" style="2"/>
    <col min="3442" max="3442" width="13.28515625" style="2" customWidth="1"/>
    <col min="3443" max="3444" width="11.42578125" style="2"/>
    <col min="3445" max="3445" width="12.140625" style="2" customWidth="1"/>
    <col min="3446" max="3450" width="11.42578125" style="2"/>
    <col min="3451" max="3451" width="12.42578125" style="2" customWidth="1"/>
    <col min="3452" max="3452" width="11.42578125" style="2"/>
    <col min="3453" max="3453" width="11.85546875" style="2" customWidth="1"/>
    <col min="3454" max="3454" width="15.28515625" style="2" customWidth="1"/>
    <col min="3455" max="3695" width="11.42578125" style="2"/>
    <col min="3696" max="3696" width="14.7109375" style="2" customWidth="1"/>
    <col min="3697" max="3697" width="11.42578125" style="2"/>
    <col min="3698" max="3698" width="13.28515625" style="2" customWidth="1"/>
    <col min="3699" max="3700" width="11.42578125" style="2"/>
    <col min="3701" max="3701" width="12.140625" style="2" customWidth="1"/>
    <col min="3702" max="3706" width="11.42578125" style="2"/>
    <col min="3707" max="3707" width="12.42578125" style="2" customWidth="1"/>
    <col min="3708" max="3708" width="11.42578125" style="2"/>
    <col min="3709" max="3709" width="11.85546875" style="2" customWidth="1"/>
    <col min="3710" max="3710" width="15.28515625" style="2" customWidth="1"/>
    <col min="3711" max="3951" width="11.42578125" style="2"/>
    <col min="3952" max="3952" width="14.7109375" style="2" customWidth="1"/>
    <col min="3953" max="3953" width="11.42578125" style="2"/>
    <col min="3954" max="3954" width="13.28515625" style="2" customWidth="1"/>
    <col min="3955" max="3956" width="11.42578125" style="2"/>
    <col min="3957" max="3957" width="12.140625" style="2" customWidth="1"/>
    <col min="3958" max="3962" width="11.42578125" style="2"/>
    <col min="3963" max="3963" width="12.42578125" style="2" customWidth="1"/>
    <col min="3964" max="3964" width="11.42578125" style="2"/>
    <col min="3965" max="3965" width="11.85546875" style="2" customWidth="1"/>
    <col min="3966" max="3966" width="15.28515625" style="2" customWidth="1"/>
    <col min="3967" max="4207" width="11.42578125" style="2"/>
    <col min="4208" max="4208" width="14.7109375" style="2" customWidth="1"/>
    <col min="4209" max="4209" width="11.42578125" style="2"/>
    <col min="4210" max="4210" width="13.28515625" style="2" customWidth="1"/>
    <col min="4211" max="4212" width="11.42578125" style="2"/>
    <col min="4213" max="4213" width="12.140625" style="2" customWidth="1"/>
    <col min="4214" max="4218" width="11.42578125" style="2"/>
    <col min="4219" max="4219" width="12.42578125" style="2" customWidth="1"/>
    <col min="4220" max="4220" width="11.42578125" style="2"/>
    <col min="4221" max="4221" width="11.85546875" style="2" customWidth="1"/>
    <col min="4222" max="4222" width="15.28515625" style="2" customWidth="1"/>
    <col min="4223" max="4463" width="11.42578125" style="2"/>
    <col min="4464" max="4464" width="14.7109375" style="2" customWidth="1"/>
    <col min="4465" max="4465" width="11.42578125" style="2"/>
    <col min="4466" max="4466" width="13.28515625" style="2" customWidth="1"/>
    <col min="4467" max="4468" width="11.42578125" style="2"/>
    <col min="4469" max="4469" width="12.140625" style="2" customWidth="1"/>
    <col min="4470" max="4474" width="11.42578125" style="2"/>
    <col min="4475" max="4475" width="12.42578125" style="2" customWidth="1"/>
    <col min="4476" max="4476" width="11.42578125" style="2"/>
    <col min="4477" max="4477" width="11.85546875" style="2" customWidth="1"/>
    <col min="4478" max="4478" width="15.28515625" style="2" customWidth="1"/>
    <col min="4479" max="4719" width="11.42578125" style="2"/>
    <col min="4720" max="4720" width="14.7109375" style="2" customWidth="1"/>
    <col min="4721" max="4721" width="11.42578125" style="2"/>
    <col min="4722" max="4722" width="13.28515625" style="2" customWidth="1"/>
    <col min="4723" max="4724" width="11.42578125" style="2"/>
    <col min="4725" max="4725" width="12.140625" style="2" customWidth="1"/>
    <col min="4726" max="4730" width="11.42578125" style="2"/>
    <col min="4731" max="4731" width="12.42578125" style="2" customWidth="1"/>
    <col min="4732" max="4732" width="11.42578125" style="2"/>
    <col min="4733" max="4733" width="11.85546875" style="2" customWidth="1"/>
    <col min="4734" max="4734" width="15.28515625" style="2" customWidth="1"/>
    <col min="4735" max="4975" width="11.42578125" style="2"/>
    <col min="4976" max="4976" width="14.7109375" style="2" customWidth="1"/>
    <col min="4977" max="4977" width="11.42578125" style="2"/>
    <col min="4978" max="4978" width="13.28515625" style="2" customWidth="1"/>
    <col min="4979" max="4980" width="11.42578125" style="2"/>
    <col min="4981" max="4981" width="12.140625" style="2" customWidth="1"/>
    <col min="4982" max="4986" width="11.42578125" style="2"/>
    <col min="4987" max="4987" width="12.42578125" style="2" customWidth="1"/>
    <col min="4988" max="4988" width="11.42578125" style="2"/>
    <col min="4989" max="4989" width="11.85546875" style="2" customWidth="1"/>
    <col min="4990" max="4990" width="15.28515625" style="2" customWidth="1"/>
    <col min="4991" max="5231" width="11.42578125" style="2"/>
    <col min="5232" max="5232" width="14.7109375" style="2" customWidth="1"/>
    <col min="5233" max="5233" width="11.42578125" style="2"/>
    <col min="5234" max="5234" width="13.28515625" style="2" customWidth="1"/>
    <col min="5235" max="5236" width="11.42578125" style="2"/>
    <col min="5237" max="5237" width="12.140625" style="2" customWidth="1"/>
    <col min="5238" max="5242" width="11.42578125" style="2"/>
    <col min="5243" max="5243" width="12.42578125" style="2" customWidth="1"/>
    <col min="5244" max="5244" width="11.42578125" style="2"/>
    <col min="5245" max="5245" width="11.85546875" style="2" customWidth="1"/>
    <col min="5246" max="5246" width="15.28515625" style="2" customWidth="1"/>
    <col min="5247" max="5487" width="11.42578125" style="2"/>
    <col min="5488" max="5488" width="14.7109375" style="2" customWidth="1"/>
    <col min="5489" max="5489" width="11.42578125" style="2"/>
    <col min="5490" max="5490" width="13.28515625" style="2" customWidth="1"/>
    <col min="5491" max="5492" width="11.42578125" style="2"/>
    <col min="5493" max="5493" width="12.140625" style="2" customWidth="1"/>
    <col min="5494" max="5498" width="11.42578125" style="2"/>
    <col min="5499" max="5499" width="12.42578125" style="2" customWidth="1"/>
    <col min="5500" max="5500" width="11.42578125" style="2"/>
    <col min="5501" max="5501" width="11.85546875" style="2" customWidth="1"/>
    <col min="5502" max="5502" width="15.28515625" style="2" customWidth="1"/>
    <col min="5503" max="5743" width="11.42578125" style="2"/>
    <col min="5744" max="5744" width="14.7109375" style="2" customWidth="1"/>
    <col min="5745" max="5745" width="11.42578125" style="2"/>
    <col min="5746" max="5746" width="13.28515625" style="2" customWidth="1"/>
    <col min="5747" max="5748" width="11.42578125" style="2"/>
    <col min="5749" max="5749" width="12.140625" style="2" customWidth="1"/>
    <col min="5750" max="5754" width="11.42578125" style="2"/>
    <col min="5755" max="5755" width="12.42578125" style="2" customWidth="1"/>
    <col min="5756" max="5756" width="11.42578125" style="2"/>
    <col min="5757" max="5757" width="11.85546875" style="2" customWidth="1"/>
    <col min="5758" max="5758" width="15.28515625" style="2" customWidth="1"/>
    <col min="5759" max="5999" width="11.42578125" style="2"/>
    <col min="6000" max="6000" width="14.7109375" style="2" customWidth="1"/>
    <col min="6001" max="6001" width="11.42578125" style="2"/>
    <col min="6002" max="6002" width="13.28515625" style="2" customWidth="1"/>
    <col min="6003" max="6004" width="11.42578125" style="2"/>
    <col min="6005" max="6005" width="12.140625" style="2" customWidth="1"/>
    <col min="6006" max="6010" width="11.42578125" style="2"/>
    <col min="6011" max="6011" width="12.42578125" style="2" customWidth="1"/>
    <col min="6012" max="6012" width="11.42578125" style="2"/>
    <col min="6013" max="6013" width="11.85546875" style="2" customWidth="1"/>
    <col min="6014" max="6014" width="15.28515625" style="2" customWidth="1"/>
    <col min="6015" max="6255" width="11.42578125" style="2"/>
    <col min="6256" max="6256" width="14.7109375" style="2" customWidth="1"/>
    <col min="6257" max="6257" width="11.42578125" style="2"/>
    <col min="6258" max="6258" width="13.28515625" style="2" customWidth="1"/>
    <col min="6259" max="6260" width="11.42578125" style="2"/>
    <col min="6261" max="6261" width="12.140625" style="2" customWidth="1"/>
    <col min="6262" max="6266" width="11.42578125" style="2"/>
    <col min="6267" max="6267" width="12.42578125" style="2" customWidth="1"/>
    <col min="6268" max="6268" width="11.42578125" style="2"/>
    <col min="6269" max="6269" width="11.85546875" style="2" customWidth="1"/>
    <col min="6270" max="6270" width="15.28515625" style="2" customWidth="1"/>
    <col min="6271" max="6511" width="11.42578125" style="2"/>
    <col min="6512" max="6512" width="14.7109375" style="2" customWidth="1"/>
    <col min="6513" max="6513" width="11.42578125" style="2"/>
    <col min="6514" max="6514" width="13.28515625" style="2" customWidth="1"/>
    <col min="6515" max="6516" width="11.42578125" style="2"/>
    <col min="6517" max="6517" width="12.140625" style="2" customWidth="1"/>
    <col min="6518" max="6522" width="11.42578125" style="2"/>
    <col min="6523" max="6523" width="12.42578125" style="2" customWidth="1"/>
    <col min="6524" max="6524" width="11.42578125" style="2"/>
    <col min="6525" max="6525" width="11.85546875" style="2" customWidth="1"/>
    <col min="6526" max="6526" width="15.28515625" style="2" customWidth="1"/>
    <col min="6527" max="6767" width="11.42578125" style="2"/>
    <col min="6768" max="6768" width="14.7109375" style="2" customWidth="1"/>
    <col min="6769" max="6769" width="11.42578125" style="2"/>
    <col min="6770" max="6770" width="13.28515625" style="2" customWidth="1"/>
    <col min="6771" max="6772" width="11.42578125" style="2"/>
    <col min="6773" max="6773" width="12.140625" style="2" customWidth="1"/>
    <col min="6774" max="6778" width="11.42578125" style="2"/>
    <col min="6779" max="6779" width="12.42578125" style="2" customWidth="1"/>
    <col min="6780" max="6780" width="11.42578125" style="2"/>
    <col min="6781" max="6781" width="11.85546875" style="2" customWidth="1"/>
    <col min="6782" max="6782" width="15.28515625" style="2" customWidth="1"/>
    <col min="6783" max="7023" width="11.42578125" style="2"/>
    <col min="7024" max="7024" width="14.7109375" style="2" customWidth="1"/>
    <col min="7025" max="7025" width="11.42578125" style="2"/>
    <col min="7026" max="7026" width="13.28515625" style="2" customWidth="1"/>
    <col min="7027" max="7028" width="11.42578125" style="2"/>
    <col min="7029" max="7029" width="12.140625" style="2" customWidth="1"/>
    <col min="7030" max="7034" width="11.42578125" style="2"/>
    <col min="7035" max="7035" width="12.42578125" style="2" customWidth="1"/>
    <col min="7036" max="7036" width="11.42578125" style="2"/>
    <col min="7037" max="7037" width="11.85546875" style="2" customWidth="1"/>
    <col min="7038" max="7038" width="15.28515625" style="2" customWidth="1"/>
    <col min="7039" max="7279" width="11.42578125" style="2"/>
    <col min="7280" max="7280" width="14.7109375" style="2" customWidth="1"/>
    <col min="7281" max="7281" width="11.42578125" style="2"/>
    <col min="7282" max="7282" width="13.28515625" style="2" customWidth="1"/>
    <col min="7283" max="7284" width="11.42578125" style="2"/>
    <col min="7285" max="7285" width="12.140625" style="2" customWidth="1"/>
    <col min="7286" max="7290" width="11.42578125" style="2"/>
    <col min="7291" max="7291" width="12.42578125" style="2" customWidth="1"/>
    <col min="7292" max="7292" width="11.42578125" style="2"/>
    <col min="7293" max="7293" width="11.85546875" style="2" customWidth="1"/>
    <col min="7294" max="7294" width="15.28515625" style="2" customWidth="1"/>
    <col min="7295" max="7535" width="11.42578125" style="2"/>
    <col min="7536" max="7536" width="14.7109375" style="2" customWidth="1"/>
    <col min="7537" max="7537" width="11.42578125" style="2"/>
    <col min="7538" max="7538" width="13.28515625" style="2" customWidth="1"/>
    <col min="7539" max="7540" width="11.42578125" style="2"/>
    <col min="7541" max="7541" width="12.140625" style="2" customWidth="1"/>
    <col min="7542" max="7546" width="11.42578125" style="2"/>
    <col min="7547" max="7547" width="12.42578125" style="2" customWidth="1"/>
    <col min="7548" max="7548" width="11.42578125" style="2"/>
    <col min="7549" max="7549" width="11.85546875" style="2" customWidth="1"/>
    <col min="7550" max="7550" width="15.28515625" style="2" customWidth="1"/>
    <col min="7551" max="7791" width="11.42578125" style="2"/>
    <col min="7792" max="7792" width="14.7109375" style="2" customWidth="1"/>
    <col min="7793" max="7793" width="11.42578125" style="2"/>
    <col min="7794" max="7794" width="13.28515625" style="2" customWidth="1"/>
    <col min="7795" max="7796" width="11.42578125" style="2"/>
    <col min="7797" max="7797" width="12.140625" style="2" customWidth="1"/>
    <col min="7798" max="7802" width="11.42578125" style="2"/>
    <col min="7803" max="7803" width="12.42578125" style="2" customWidth="1"/>
    <col min="7804" max="7804" width="11.42578125" style="2"/>
    <col min="7805" max="7805" width="11.85546875" style="2" customWidth="1"/>
    <col min="7806" max="7806" width="15.28515625" style="2" customWidth="1"/>
    <col min="7807" max="8047" width="11.42578125" style="2"/>
    <col min="8048" max="8048" width="14.7109375" style="2" customWidth="1"/>
    <col min="8049" max="8049" width="11.42578125" style="2"/>
    <col min="8050" max="8050" width="13.28515625" style="2" customWidth="1"/>
    <col min="8051" max="8052" width="11.42578125" style="2"/>
    <col min="8053" max="8053" width="12.140625" style="2" customWidth="1"/>
    <col min="8054" max="8058" width="11.42578125" style="2"/>
    <col min="8059" max="8059" width="12.42578125" style="2" customWidth="1"/>
    <col min="8060" max="8060" width="11.42578125" style="2"/>
    <col min="8061" max="8061" width="11.85546875" style="2" customWidth="1"/>
    <col min="8062" max="8062" width="15.28515625" style="2" customWidth="1"/>
    <col min="8063" max="8303" width="11.42578125" style="2"/>
    <col min="8304" max="8304" width="14.7109375" style="2" customWidth="1"/>
    <col min="8305" max="8305" width="11.42578125" style="2"/>
    <col min="8306" max="8306" width="13.28515625" style="2" customWidth="1"/>
    <col min="8307" max="8308" width="11.42578125" style="2"/>
    <col min="8309" max="8309" width="12.140625" style="2" customWidth="1"/>
    <col min="8310" max="8314" width="11.42578125" style="2"/>
    <col min="8315" max="8315" width="12.42578125" style="2" customWidth="1"/>
    <col min="8316" max="8316" width="11.42578125" style="2"/>
    <col min="8317" max="8317" width="11.85546875" style="2" customWidth="1"/>
    <col min="8318" max="8318" width="15.28515625" style="2" customWidth="1"/>
    <col min="8319" max="8559" width="11.42578125" style="2"/>
    <col min="8560" max="8560" width="14.7109375" style="2" customWidth="1"/>
    <col min="8561" max="8561" width="11.42578125" style="2"/>
    <col min="8562" max="8562" width="13.28515625" style="2" customWidth="1"/>
    <col min="8563" max="8564" width="11.42578125" style="2"/>
    <col min="8565" max="8565" width="12.140625" style="2" customWidth="1"/>
    <col min="8566" max="8570" width="11.42578125" style="2"/>
    <col min="8571" max="8571" width="12.42578125" style="2" customWidth="1"/>
    <col min="8572" max="8572" width="11.42578125" style="2"/>
    <col min="8573" max="8573" width="11.85546875" style="2" customWidth="1"/>
    <col min="8574" max="8574" width="15.28515625" style="2" customWidth="1"/>
    <col min="8575" max="8815" width="11.42578125" style="2"/>
    <col min="8816" max="8816" width="14.7109375" style="2" customWidth="1"/>
    <col min="8817" max="8817" width="11.42578125" style="2"/>
    <col min="8818" max="8818" width="13.28515625" style="2" customWidth="1"/>
    <col min="8819" max="8820" width="11.42578125" style="2"/>
    <col min="8821" max="8821" width="12.140625" style="2" customWidth="1"/>
    <col min="8822" max="8826" width="11.42578125" style="2"/>
    <col min="8827" max="8827" width="12.42578125" style="2" customWidth="1"/>
    <col min="8828" max="8828" width="11.42578125" style="2"/>
    <col min="8829" max="8829" width="11.85546875" style="2" customWidth="1"/>
    <col min="8830" max="8830" width="15.28515625" style="2" customWidth="1"/>
    <col min="8831" max="9071" width="11.42578125" style="2"/>
    <col min="9072" max="9072" width="14.7109375" style="2" customWidth="1"/>
    <col min="9073" max="9073" width="11.42578125" style="2"/>
    <col min="9074" max="9074" width="13.28515625" style="2" customWidth="1"/>
    <col min="9075" max="9076" width="11.42578125" style="2"/>
    <col min="9077" max="9077" width="12.140625" style="2" customWidth="1"/>
    <col min="9078" max="9082" width="11.42578125" style="2"/>
    <col min="9083" max="9083" width="12.42578125" style="2" customWidth="1"/>
    <col min="9084" max="9084" width="11.42578125" style="2"/>
    <col min="9085" max="9085" width="11.85546875" style="2" customWidth="1"/>
    <col min="9086" max="9086" width="15.28515625" style="2" customWidth="1"/>
    <col min="9087" max="9327" width="11.42578125" style="2"/>
    <col min="9328" max="9328" width="14.7109375" style="2" customWidth="1"/>
    <col min="9329" max="9329" width="11.42578125" style="2"/>
    <col min="9330" max="9330" width="13.28515625" style="2" customWidth="1"/>
    <col min="9331" max="9332" width="11.42578125" style="2"/>
    <col min="9333" max="9333" width="12.140625" style="2" customWidth="1"/>
    <col min="9334" max="9338" width="11.42578125" style="2"/>
    <col min="9339" max="9339" width="12.42578125" style="2" customWidth="1"/>
    <col min="9340" max="9340" width="11.42578125" style="2"/>
    <col min="9341" max="9341" width="11.85546875" style="2" customWidth="1"/>
    <col min="9342" max="9342" width="15.28515625" style="2" customWidth="1"/>
    <col min="9343" max="9583" width="11.42578125" style="2"/>
    <col min="9584" max="9584" width="14.7109375" style="2" customWidth="1"/>
    <col min="9585" max="9585" width="11.42578125" style="2"/>
    <col min="9586" max="9586" width="13.28515625" style="2" customWidth="1"/>
    <col min="9587" max="9588" width="11.42578125" style="2"/>
    <col min="9589" max="9589" width="12.140625" style="2" customWidth="1"/>
    <col min="9590" max="9594" width="11.42578125" style="2"/>
    <col min="9595" max="9595" width="12.42578125" style="2" customWidth="1"/>
    <col min="9596" max="9596" width="11.42578125" style="2"/>
    <col min="9597" max="9597" width="11.85546875" style="2" customWidth="1"/>
    <col min="9598" max="9598" width="15.28515625" style="2" customWidth="1"/>
    <col min="9599" max="9839" width="11.42578125" style="2"/>
    <col min="9840" max="9840" width="14.7109375" style="2" customWidth="1"/>
    <col min="9841" max="9841" width="11.42578125" style="2"/>
    <col min="9842" max="9842" width="13.28515625" style="2" customWidth="1"/>
    <col min="9843" max="9844" width="11.42578125" style="2"/>
    <col min="9845" max="9845" width="12.140625" style="2" customWidth="1"/>
    <col min="9846" max="9850" width="11.42578125" style="2"/>
    <col min="9851" max="9851" width="12.42578125" style="2" customWidth="1"/>
    <col min="9852" max="9852" width="11.42578125" style="2"/>
    <col min="9853" max="9853" width="11.85546875" style="2" customWidth="1"/>
    <col min="9854" max="9854" width="15.28515625" style="2" customWidth="1"/>
    <col min="9855" max="10095" width="11.42578125" style="2"/>
    <col min="10096" max="10096" width="14.7109375" style="2" customWidth="1"/>
    <col min="10097" max="10097" width="11.42578125" style="2"/>
    <col min="10098" max="10098" width="13.28515625" style="2" customWidth="1"/>
    <col min="10099" max="10100" width="11.42578125" style="2"/>
    <col min="10101" max="10101" width="12.140625" style="2" customWidth="1"/>
    <col min="10102" max="10106" width="11.42578125" style="2"/>
    <col min="10107" max="10107" width="12.42578125" style="2" customWidth="1"/>
    <col min="10108" max="10108" width="11.42578125" style="2"/>
    <col min="10109" max="10109" width="11.85546875" style="2" customWidth="1"/>
    <col min="10110" max="10110" width="15.28515625" style="2" customWidth="1"/>
    <col min="10111" max="10351" width="11.42578125" style="2"/>
    <col min="10352" max="10352" width="14.7109375" style="2" customWidth="1"/>
    <col min="10353" max="10353" width="11.42578125" style="2"/>
    <col min="10354" max="10354" width="13.28515625" style="2" customWidth="1"/>
    <col min="10355" max="10356" width="11.42578125" style="2"/>
    <col min="10357" max="10357" width="12.140625" style="2" customWidth="1"/>
    <col min="10358" max="10362" width="11.42578125" style="2"/>
    <col min="10363" max="10363" width="12.42578125" style="2" customWidth="1"/>
    <col min="10364" max="10364" width="11.42578125" style="2"/>
    <col min="10365" max="10365" width="11.85546875" style="2" customWidth="1"/>
    <col min="10366" max="10366" width="15.28515625" style="2" customWidth="1"/>
    <col min="10367" max="10607" width="11.42578125" style="2"/>
    <col min="10608" max="10608" width="14.7109375" style="2" customWidth="1"/>
    <col min="10609" max="10609" width="11.42578125" style="2"/>
    <col min="10610" max="10610" width="13.28515625" style="2" customWidth="1"/>
    <col min="10611" max="10612" width="11.42578125" style="2"/>
    <col min="10613" max="10613" width="12.140625" style="2" customWidth="1"/>
    <col min="10614" max="10618" width="11.42578125" style="2"/>
    <col min="10619" max="10619" width="12.42578125" style="2" customWidth="1"/>
    <col min="10620" max="10620" width="11.42578125" style="2"/>
    <col min="10621" max="10621" width="11.85546875" style="2" customWidth="1"/>
    <col min="10622" max="10622" width="15.28515625" style="2" customWidth="1"/>
    <col min="10623" max="10863" width="11.42578125" style="2"/>
    <col min="10864" max="10864" width="14.7109375" style="2" customWidth="1"/>
    <col min="10865" max="10865" width="11.42578125" style="2"/>
    <col min="10866" max="10866" width="13.28515625" style="2" customWidth="1"/>
    <col min="10867" max="10868" width="11.42578125" style="2"/>
    <col min="10869" max="10869" width="12.140625" style="2" customWidth="1"/>
    <col min="10870" max="10874" width="11.42578125" style="2"/>
    <col min="10875" max="10875" width="12.42578125" style="2" customWidth="1"/>
    <col min="10876" max="10876" width="11.42578125" style="2"/>
    <col min="10877" max="10877" width="11.85546875" style="2" customWidth="1"/>
    <col min="10878" max="10878" width="15.28515625" style="2" customWidth="1"/>
    <col min="10879" max="11119" width="11.42578125" style="2"/>
    <col min="11120" max="11120" width="14.7109375" style="2" customWidth="1"/>
    <col min="11121" max="11121" width="11.42578125" style="2"/>
    <col min="11122" max="11122" width="13.28515625" style="2" customWidth="1"/>
    <col min="11123" max="11124" width="11.42578125" style="2"/>
    <col min="11125" max="11125" width="12.140625" style="2" customWidth="1"/>
    <col min="11126" max="11130" width="11.42578125" style="2"/>
    <col min="11131" max="11131" width="12.42578125" style="2" customWidth="1"/>
    <col min="11132" max="11132" width="11.42578125" style="2"/>
    <col min="11133" max="11133" width="11.85546875" style="2" customWidth="1"/>
    <col min="11134" max="11134" width="15.28515625" style="2" customWidth="1"/>
    <col min="11135" max="11375" width="11.42578125" style="2"/>
    <col min="11376" max="11376" width="14.7109375" style="2" customWidth="1"/>
    <col min="11377" max="11377" width="11.42578125" style="2"/>
    <col min="11378" max="11378" width="13.28515625" style="2" customWidth="1"/>
    <col min="11379" max="11380" width="11.42578125" style="2"/>
    <col min="11381" max="11381" width="12.140625" style="2" customWidth="1"/>
    <col min="11382" max="11386" width="11.42578125" style="2"/>
    <col min="11387" max="11387" width="12.42578125" style="2" customWidth="1"/>
    <col min="11388" max="11388" width="11.42578125" style="2"/>
    <col min="11389" max="11389" width="11.85546875" style="2" customWidth="1"/>
    <col min="11390" max="11390" width="15.28515625" style="2" customWidth="1"/>
    <col min="11391" max="11631" width="11.42578125" style="2"/>
    <col min="11632" max="11632" width="14.7109375" style="2" customWidth="1"/>
    <col min="11633" max="11633" width="11.42578125" style="2"/>
    <col min="11634" max="11634" width="13.28515625" style="2" customWidth="1"/>
    <col min="11635" max="11636" width="11.42578125" style="2"/>
    <col min="11637" max="11637" width="12.140625" style="2" customWidth="1"/>
    <col min="11638" max="11642" width="11.42578125" style="2"/>
    <col min="11643" max="11643" width="12.42578125" style="2" customWidth="1"/>
    <col min="11644" max="11644" width="11.42578125" style="2"/>
    <col min="11645" max="11645" width="11.85546875" style="2" customWidth="1"/>
    <col min="11646" max="11646" width="15.28515625" style="2" customWidth="1"/>
    <col min="11647" max="11887" width="11.42578125" style="2"/>
    <col min="11888" max="11888" width="14.7109375" style="2" customWidth="1"/>
    <col min="11889" max="11889" width="11.42578125" style="2"/>
    <col min="11890" max="11890" width="13.28515625" style="2" customWidth="1"/>
    <col min="11891" max="11892" width="11.42578125" style="2"/>
    <col min="11893" max="11893" width="12.140625" style="2" customWidth="1"/>
    <col min="11894" max="11898" width="11.42578125" style="2"/>
    <col min="11899" max="11899" width="12.42578125" style="2" customWidth="1"/>
    <col min="11900" max="11900" width="11.42578125" style="2"/>
    <col min="11901" max="11901" width="11.85546875" style="2" customWidth="1"/>
    <col min="11902" max="11902" width="15.28515625" style="2" customWidth="1"/>
    <col min="11903" max="12143" width="11.42578125" style="2"/>
    <col min="12144" max="12144" width="14.7109375" style="2" customWidth="1"/>
    <col min="12145" max="12145" width="11.42578125" style="2"/>
    <col min="12146" max="12146" width="13.28515625" style="2" customWidth="1"/>
    <col min="12147" max="12148" width="11.42578125" style="2"/>
    <col min="12149" max="12149" width="12.140625" style="2" customWidth="1"/>
    <col min="12150" max="12154" width="11.42578125" style="2"/>
    <col min="12155" max="12155" width="12.42578125" style="2" customWidth="1"/>
    <col min="12156" max="12156" width="11.42578125" style="2"/>
    <col min="12157" max="12157" width="11.85546875" style="2" customWidth="1"/>
    <col min="12158" max="12158" width="15.28515625" style="2" customWidth="1"/>
    <col min="12159" max="12399" width="11.42578125" style="2"/>
    <col min="12400" max="12400" width="14.7109375" style="2" customWidth="1"/>
    <col min="12401" max="12401" width="11.42578125" style="2"/>
    <col min="12402" max="12402" width="13.28515625" style="2" customWidth="1"/>
    <col min="12403" max="12404" width="11.42578125" style="2"/>
    <col min="12405" max="12405" width="12.140625" style="2" customWidth="1"/>
    <col min="12406" max="12410" width="11.42578125" style="2"/>
    <col min="12411" max="12411" width="12.42578125" style="2" customWidth="1"/>
    <col min="12412" max="12412" width="11.42578125" style="2"/>
    <col min="12413" max="12413" width="11.85546875" style="2" customWidth="1"/>
    <col min="12414" max="12414" width="15.28515625" style="2" customWidth="1"/>
    <col min="12415" max="12655" width="11.42578125" style="2"/>
    <col min="12656" max="12656" width="14.7109375" style="2" customWidth="1"/>
    <col min="12657" max="12657" width="11.42578125" style="2"/>
    <col min="12658" max="12658" width="13.28515625" style="2" customWidth="1"/>
    <col min="12659" max="12660" width="11.42578125" style="2"/>
    <col min="12661" max="12661" width="12.140625" style="2" customWidth="1"/>
    <col min="12662" max="12666" width="11.42578125" style="2"/>
    <col min="12667" max="12667" width="12.42578125" style="2" customWidth="1"/>
    <col min="12668" max="12668" width="11.42578125" style="2"/>
    <col min="12669" max="12669" width="11.85546875" style="2" customWidth="1"/>
    <col min="12670" max="12670" width="15.28515625" style="2" customWidth="1"/>
    <col min="12671" max="12911" width="11.42578125" style="2"/>
    <col min="12912" max="12912" width="14.7109375" style="2" customWidth="1"/>
    <col min="12913" max="12913" width="11.42578125" style="2"/>
    <col min="12914" max="12914" width="13.28515625" style="2" customWidth="1"/>
    <col min="12915" max="12916" width="11.42578125" style="2"/>
    <col min="12917" max="12917" width="12.140625" style="2" customWidth="1"/>
    <col min="12918" max="12922" width="11.42578125" style="2"/>
    <col min="12923" max="12923" width="12.42578125" style="2" customWidth="1"/>
    <col min="12924" max="12924" width="11.42578125" style="2"/>
    <col min="12925" max="12925" width="11.85546875" style="2" customWidth="1"/>
    <col min="12926" max="12926" width="15.28515625" style="2" customWidth="1"/>
    <col min="12927" max="13167" width="11.42578125" style="2"/>
    <col min="13168" max="13168" width="14.7109375" style="2" customWidth="1"/>
    <col min="13169" max="13169" width="11.42578125" style="2"/>
    <col min="13170" max="13170" width="13.28515625" style="2" customWidth="1"/>
    <col min="13171" max="13172" width="11.42578125" style="2"/>
    <col min="13173" max="13173" width="12.140625" style="2" customWidth="1"/>
    <col min="13174" max="13178" width="11.42578125" style="2"/>
    <col min="13179" max="13179" width="12.42578125" style="2" customWidth="1"/>
    <col min="13180" max="13180" width="11.42578125" style="2"/>
    <col min="13181" max="13181" width="11.85546875" style="2" customWidth="1"/>
    <col min="13182" max="13182" width="15.28515625" style="2" customWidth="1"/>
    <col min="13183" max="13423" width="11.42578125" style="2"/>
    <col min="13424" max="13424" width="14.7109375" style="2" customWidth="1"/>
    <col min="13425" max="13425" width="11.42578125" style="2"/>
    <col min="13426" max="13426" width="13.28515625" style="2" customWidth="1"/>
    <col min="13427" max="13428" width="11.42578125" style="2"/>
    <col min="13429" max="13429" width="12.140625" style="2" customWidth="1"/>
    <col min="13430" max="13434" width="11.42578125" style="2"/>
    <col min="13435" max="13435" width="12.42578125" style="2" customWidth="1"/>
    <col min="13436" max="13436" width="11.42578125" style="2"/>
    <col min="13437" max="13437" width="11.85546875" style="2" customWidth="1"/>
    <col min="13438" max="13438" width="15.28515625" style="2" customWidth="1"/>
    <col min="13439" max="13679" width="11.42578125" style="2"/>
    <col min="13680" max="13680" width="14.7109375" style="2" customWidth="1"/>
    <col min="13681" max="13681" width="11.42578125" style="2"/>
    <col min="13682" max="13682" width="13.28515625" style="2" customWidth="1"/>
    <col min="13683" max="13684" width="11.42578125" style="2"/>
    <col min="13685" max="13685" width="12.140625" style="2" customWidth="1"/>
    <col min="13686" max="13690" width="11.42578125" style="2"/>
    <col min="13691" max="13691" width="12.42578125" style="2" customWidth="1"/>
    <col min="13692" max="13692" width="11.42578125" style="2"/>
    <col min="13693" max="13693" width="11.85546875" style="2" customWidth="1"/>
    <col min="13694" max="13694" width="15.28515625" style="2" customWidth="1"/>
    <col min="13695" max="13935" width="11.42578125" style="2"/>
    <col min="13936" max="13936" width="14.7109375" style="2" customWidth="1"/>
    <col min="13937" max="13937" width="11.42578125" style="2"/>
    <col min="13938" max="13938" width="13.28515625" style="2" customWidth="1"/>
    <col min="13939" max="13940" width="11.42578125" style="2"/>
    <col min="13941" max="13941" width="12.140625" style="2" customWidth="1"/>
    <col min="13942" max="13946" width="11.42578125" style="2"/>
    <col min="13947" max="13947" width="12.42578125" style="2" customWidth="1"/>
    <col min="13948" max="13948" width="11.42578125" style="2"/>
    <col min="13949" max="13949" width="11.85546875" style="2" customWidth="1"/>
    <col min="13950" max="13950" width="15.28515625" style="2" customWidth="1"/>
    <col min="13951" max="14191" width="11.42578125" style="2"/>
    <col min="14192" max="14192" width="14.7109375" style="2" customWidth="1"/>
    <col min="14193" max="14193" width="11.42578125" style="2"/>
    <col min="14194" max="14194" width="13.28515625" style="2" customWidth="1"/>
    <col min="14195" max="14196" width="11.42578125" style="2"/>
    <col min="14197" max="14197" width="12.140625" style="2" customWidth="1"/>
    <col min="14198" max="14202" width="11.42578125" style="2"/>
    <col min="14203" max="14203" width="12.42578125" style="2" customWidth="1"/>
    <col min="14204" max="14204" width="11.42578125" style="2"/>
    <col min="14205" max="14205" width="11.85546875" style="2" customWidth="1"/>
    <col min="14206" max="14206" width="15.28515625" style="2" customWidth="1"/>
    <col min="14207" max="14447" width="11.42578125" style="2"/>
    <col min="14448" max="14448" width="14.7109375" style="2" customWidth="1"/>
    <col min="14449" max="14449" width="11.42578125" style="2"/>
    <col min="14450" max="14450" width="13.28515625" style="2" customWidth="1"/>
    <col min="14451" max="14452" width="11.42578125" style="2"/>
    <col min="14453" max="14453" width="12.140625" style="2" customWidth="1"/>
    <col min="14454" max="14458" width="11.42578125" style="2"/>
    <col min="14459" max="14459" width="12.42578125" style="2" customWidth="1"/>
    <col min="14460" max="14460" width="11.42578125" style="2"/>
    <col min="14461" max="14461" width="11.85546875" style="2" customWidth="1"/>
    <col min="14462" max="14462" width="15.28515625" style="2" customWidth="1"/>
    <col min="14463" max="14703" width="11.42578125" style="2"/>
    <col min="14704" max="14704" width="14.7109375" style="2" customWidth="1"/>
    <col min="14705" max="14705" width="11.42578125" style="2"/>
    <col min="14706" max="14706" width="13.28515625" style="2" customWidth="1"/>
    <col min="14707" max="14708" width="11.42578125" style="2"/>
    <col min="14709" max="14709" width="12.140625" style="2" customWidth="1"/>
    <col min="14710" max="14714" width="11.42578125" style="2"/>
    <col min="14715" max="14715" width="12.42578125" style="2" customWidth="1"/>
    <col min="14716" max="14716" width="11.42578125" style="2"/>
    <col min="14717" max="14717" width="11.85546875" style="2" customWidth="1"/>
    <col min="14718" max="14718" width="15.28515625" style="2" customWidth="1"/>
    <col min="14719" max="14959" width="11.42578125" style="2"/>
    <col min="14960" max="14960" width="14.7109375" style="2" customWidth="1"/>
    <col min="14961" max="14961" width="11.42578125" style="2"/>
    <col min="14962" max="14962" width="13.28515625" style="2" customWidth="1"/>
    <col min="14963" max="14964" width="11.42578125" style="2"/>
    <col min="14965" max="14965" width="12.140625" style="2" customWidth="1"/>
    <col min="14966" max="14970" width="11.42578125" style="2"/>
    <col min="14971" max="14971" width="12.42578125" style="2" customWidth="1"/>
    <col min="14972" max="14972" width="11.42578125" style="2"/>
    <col min="14973" max="14973" width="11.85546875" style="2" customWidth="1"/>
    <col min="14974" max="14974" width="15.28515625" style="2" customWidth="1"/>
    <col min="14975" max="15215" width="11.42578125" style="2"/>
    <col min="15216" max="15216" width="14.7109375" style="2" customWidth="1"/>
    <col min="15217" max="15217" width="11.42578125" style="2"/>
    <col min="15218" max="15218" width="13.28515625" style="2" customWidth="1"/>
    <col min="15219" max="15220" width="11.42578125" style="2"/>
    <col min="15221" max="15221" width="12.140625" style="2" customWidth="1"/>
    <col min="15222" max="15226" width="11.42578125" style="2"/>
    <col min="15227" max="15227" width="12.42578125" style="2" customWidth="1"/>
    <col min="15228" max="15228" width="11.42578125" style="2"/>
    <col min="15229" max="15229" width="11.85546875" style="2" customWidth="1"/>
    <col min="15230" max="15230" width="15.28515625" style="2" customWidth="1"/>
    <col min="15231" max="15471" width="11.42578125" style="2"/>
    <col min="15472" max="15472" width="14.7109375" style="2" customWidth="1"/>
    <col min="15473" max="15473" width="11.42578125" style="2"/>
    <col min="15474" max="15474" width="13.28515625" style="2" customWidth="1"/>
    <col min="15475" max="15476" width="11.42578125" style="2"/>
    <col min="15477" max="15477" width="12.140625" style="2" customWidth="1"/>
    <col min="15478" max="15482" width="11.42578125" style="2"/>
    <col min="15483" max="15483" width="12.42578125" style="2" customWidth="1"/>
    <col min="15484" max="15484" width="11.42578125" style="2"/>
    <col min="15485" max="15485" width="11.85546875" style="2" customWidth="1"/>
    <col min="15486" max="15486" width="15.28515625" style="2" customWidth="1"/>
    <col min="15487" max="15727" width="11.42578125" style="2"/>
    <col min="15728" max="15728" width="14.7109375" style="2" customWidth="1"/>
    <col min="15729" max="15729" width="11.42578125" style="2"/>
    <col min="15730" max="15730" width="13.28515625" style="2" customWidth="1"/>
    <col min="15731" max="15732" width="11.42578125" style="2"/>
    <col min="15733" max="15733" width="12.140625" style="2" customWidth="1"/>
    <col min="15734" max="15738" width="11.42578125" style="2"/>
    <col min="15739" max="15739" width="12.42578125" style="2" customWidth="1"/>
    <col min="15740" max="15740" width="11.42578125" style="2"/>
    <col min="15741" max="15741" width="11.85546875" style="2" customWidth="1"/>
    <col min="15742" max="15742" width="15.28515625" style="2" customWidth="1"/>
    <col min="15743" max="15983" width="11.42578125" style="2"/>
    <col min="15984" max="15984" width="14.7109375" style="2" customWidth="1"/>
    <col min="15985" max="15985" width="11.42578125" style="2"/>
    <col min="15986" max="15986" width="13.28515625" style="2" customWidth="1"/>
    <col min="15987" max="15988" width="11.42578125" style="2"/>
    <col min="15989" max="15989" width="12.140625" style="2" customWidth="1"/>
    <col min="15990" max="15994" width="11.42578125" style="2"/>
    <col min="15995" max="15995" width="12.42578125" style="2" customWidth="1"/>
    <col min="15996" max="15996" width="11.42578125" style="2"/>
    <col min="15997" max="15997" width="11.85546875" style="2" customWidth="1"/>
    <col min="15998" max="15998" width="15.28515625" style="2" customWidth="1"/>
    <col min="15999" max="16384" width="11.42578125" style="2"/>
  </cols>
  <sheetData>
    <row r="6" spans="1:22" ht="18">
      <c r="A6" s="34" t="str">
        <f>UPPER("Registro de visitantes  a los museos de Lambayeque 2020")</f>
        <v>REGISTRO DE VISITANTES  A LOS MUSEOS DE LAMBAYEQUE 2020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</row>
    <row r="7" spans="1:22" ht="15.75">
      <c r="A7" s="4"/>
      <c r="B7" s="4"/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45" customHeight="1">
      <c r="A8" s="35" t="s">
        <v>0</v>
      </c>
      <c r="B8" s="36" t="s">
        <v>1</v>
      </c>
      <c r="C8" s="73"/>
      <c r="D8" s="37"/>
      <c r="E8" s="38" t="s">
        <v>2</v>
      </c>
      <c r="F8" s="74"/>
      <c r="G8" s="39"/>
      <c r="H8" s="40" t="s">
        <v>3</v>
      </c>
      <c r="I8" s="75"/>
      <c r="J8" s="41"/>
      <c r="K8" s="42" t="s">
        <v>4</v>
      </c>
      <c r="L8" s="76"/>
      <c r="M8" s="43"/>
      <c r="N8" s="44" t="s">
        <v>5</v>
      </c>
      <c r="O8" s="77"/>
      <c r="P8" s="45"/>
      <c r="Q8" s="78" t="s">
        <v>6</v>
      </c>
      <c r="R8" s="79"/>
      <c r="S8" s="80"/>
      <c r="T8" s="48" t="s">
        <v>7</v>
      </c>
      <c r="U8" s="81"/>
      <c r="V8" s="49"/>
    </row>
    <row r="9" spans="1:22" ht="27" customHeight="1">
      <c r="A9" s="35"/>
      <c r="B9" s="11" t="s">
        <v>23</v>
      </c>
      <c r="C9" s="12" t="s">
        <v>24</v>
      </c>
      <c r="D9" s="13" t="s">
        <v>25</v>
      </c>
      <c r="E9" s="11" t="s">
        <v>23</v>
      </c>
      <c r="F9" s="12" t="s">
        <v>24</v>
      </c>
      <c r="G9" s="13" t="s">
        <v>25</v>
      </c>
      <c r="H9" s="11" t="s">
        <v>23</v>
      </c>
      <c r="I9" s="12" t="s">
        <v>24</v>
      </c>
      <c r="J9" s="13" t="s">
        <v>25</v>
      </c>
      <c r="K9" s="11" t="s">
        <v>23</v>
      </c>
      <c r="L9" s="12" t="s">
        <v>24</v>
      </c>
      <c r="M9" s="13" t="s">
        <v>25</v>
      </c>
      <c r="N9" s="11" t="s">
        <v>23</v>
      </c>
      <c r="O9" s="12" t="s">
        <v>24</v>
      </c>
      <c r="P9" s="13" t="s">
        <v>25</v>
      </c>
      <c r="Q9" s="11" t="s">
        <v>23</v>
      </c>
      <c r="R9" s="12" t="s">
        <v>24</v>
      </c>
      <c r="S9" s="13" t="s">
        <v>25</v>
      </c>
      <c r="T9" s="11" t="s">
        <v>23</v>
      </c>
      <c r="U9" s="12" t="s">
        <v>24</v>
      </c>
      <c r="V9" s="13" t="s">
        <v>25</v>
      </c>
    </row>
    <row r="10" spans="1:22">
      <c r="A10" s="54" t="s">
        <v>10</v>
      </c>
      <c r="B10" s="70">
        <f>SUM(B11:D11)</f>
        <v>16971</v>
      </c>
      <c r="C10" s="70"/>
      <c r="D10" s="70"/>
      <c r="E10" s="70">
        <f t="shared" ref="E10" si="0">SUM(E11:G11)</f>
        <v>1989</v>
      </c>
      <c r="F10" s="70"/>
      <c r="G10" s="70"/>
      <c r="H10" s="70">
        <f t="shared" ref="H10" si="1">SUM(H11:J11)</f>
        <v>4030</v>
      </c>
      <c r="I10" s="70"/>
      <c r="J10" s="70"/>
      <c r="K10" s="70">
        <f t="shared" ref="K10" si="2">SUM(K11:M11)</f>
        <v>3868</v>
      </c>
      <c r="L10" s="70"/>
      <c r="M10" s="70"/>
      <c r="N10" s="70">
        <f t="shared" ref="N10" si="3">SUM(N11:P11)</f>
        <v>4493</v>
      </c>
      <c r="O10" s="70"/>
      <c r="P10" s="70"/>
      <c r="Q10" s="70">
        <f t="shared" ref="Q10" si="4">SUM(Q11:S11)</f>
        <v>308</v>
      </c>
      <c r="R10" s="70"/>
      <c r="S10" s="70"/>
      <c r="T10" s="72">
        <f t="shared" ref="T10" si="5">SUM(T11:V11)</f>
        <v>31659</v>
      </c>
      <c r="U10" s="72"/>
      <c r="V10" s="72"/>
    </row>
    <row r="11" spans="1:22">
      <c r="A11" s="54"/>
      <c r="B11" s="17">
        <v>10238</v>
      </c>
      <c r="C11" s="17">
        <v>3928</v>
      </c>
      <c r="D11" s="17">
        <v>2805</v>
      </c>
      <c r="E11" s="17">
        <v>1082</v>
      </c>
      <c r="F11" s="17">
        <v>435</v>
      </c>
      <c r="G11" s="17">
        <v>472</v>
      </c>
      <c r="H11" s="17">
        <v>2437</v>
      </c>
      <c r="I11" s="17">
        <v>879</v>
      </c>
      <c r="J11" s="17">
        <v>714</v>
      </c>
      <c r="K11" s="17">
        <v>2201</v>
      </c>
      <c r="L11" s="17">
        <v>829</v>
      </c>
      <c r="M11" s="17">
        <v>838</v>
      </c>
      <c r="N11" s="27">
        <v>2583</v>
      </c>
      <c r="O11" s="27">
        <v>996</v>
      </c>
      <c r="P11" s="27">
        <v>914</v>
      </c>
      <c r="Q11" s="17">
        <v>160</v>
      </c>
      <c r="R11" s="17">
        <v>66</v>
      </c>
      <c r="S11" s="17">
        <v>82</v>
      </c>
      <c r="T11" s="18">
        <f>SUM(B11,E11,H11,K11,N11,Q11)</f>
        <v>18701</v>
      </c>
      <c r="U11" s="18">
        <f>SUM(C11,F11,I11,L11,O11,R11)</f>
        <v>7133</v>
      </c>
      <c r="V11" s="18">
        <f>SUM(D11,G11,J11,M11,P11,S11)</f>
        <v>5825</v>
      </c>
    </row>
    <row r="12" spans="1:22">
      <c r="A12" s="54" t="s">
        <v>11</v>
      </c>
      <c r="B12" s="70">
        <f>SUM(B13:D13)</f>
        <v>18198</v>
      </c>
      <c r="C12" s="70"/>
      <c r="D12" s="70"/>
      <c r="E12" s="70">
        <f t="shared" ref="E12" si="6">SUM(E13:G13)</f>
        <v>2343</v>
      </c>
      <c r="F12" s="70"/>
      <c r="G12" s="70"/>
      <c r="H12" s="70">
        <f t="shared" ref="H12" si="7">SUM(H13:J13)</f>
        <v>4960</v>
      </c>
      <c r="I12" s="70"/>
      <c r="J12" s="70"/>
      <c r="K12" s="70">
        <f t="shared" ref="K12" si="8">SUM(K13:M13)</f>
        <v>4834</v>
      </c>
      <c r="L12" s="70"/>
      <c r="M12" s="70"/>
      <c r="N12" s="70">
        <f t="shared" ref="N12" si="9">SUM(N13:P13)</f>
        <v>6188</v>
      </c>
      <c r="O12" s="70"/>
      <c r="P12" s="70"/>
      <c r="Q12" s="70">
        <f t="shared" ref="Q12" si="10">SUM(Q13:S13)</f>
        <v>206</v>
      </c>
      <c r="R12" s="70"/>
      <c r="S12" s="70"/>
      <c r="T12" s="72">
        <f t="shared" ref="T12" si="11">SUM(T13:V13)</f>
        <v>36729</v>
      </c>
      <c r="U12" s="72"/>
      <c r="V12" s="72"/>
    </row>
    <row r="13" spans="1:22">
      <c r="A13" s="54"/>
      <c r="B13" s="17">
        <v>10779</v>
      </c>
      <c r="C13" s="17">
        <v>4286</v>
      </c>
      <c r="D13" s="17">
        <v>3133</v>
      </c>
      <c r="E13" s="17">
        <v>1279</v>
      </c>
      <c r="F13" s="17">
        <v>519</v>
      </c>
      <c r="G13" s="17">
        <v>545</v>
      </c>
      <c r="H13" s="17">
        <v>2833</v>
      </c>
      <c r="I13" s="17">
        <v>966</v>
      </c>
      <c r="J13" s="17">
        <v>1161</v>
      </c>
      <c r="K13" s="17">
        <v>2589</v>
      </c>
      <c r="L13" s="17">
        <v>1154</v>
      </c>
      <c r="M13" s="17">
        <v>1091</v>
      </c>
      <c r="N13" s="17">
        <v>3646</v>
      </c>
      <c r="O13" s="17">
        <v>1157</v>
      </c>
      <c r="P13" s="17">
        <v>1385</v>
      </c>
      <c r="Q13" s="17">
        <v>129</v>
      </c>
      <c r="R13" s="17">
        <v>52</v>
      </c>
      <c r="S13" s="17">
        <v>25</v>
      </c>
      <c r="T13" s="18">
        <f>SUM(B13,E13,H13,K13,N13,Q13)</f>
        <v>21255</v>
      </c>
      <c r="U13" s="18">
        <f>SUM(C13,F13,I13,L13,O13,R13)</f>
        <v>8134</v>
      </c>
      <c r="V13" s="18">
        <f>SUM(D13,G13,J13,M13,P13,S13)</f>
        <v>7340</v>
      </c>
    </row>
    <row r="14" spans="1:22">
      <c r="A14" s="54" t="s">
        <v>12</v>
      </c>
      <c r="B14" s="70">
        <f>SUM(B15:D15)</f>
        <v>7185</v>
      </c>
      <c r="C14" s="70"/>
      <c r="D14" s="70"/>
      <c r="E14" s="70">
        <f t="shared" ref="E14" si="12">SUM(E15:G15)</f>
        <v>1252</v>
      </c>
      <c r="F14" s="70"/>
      <c r="G14" s="70"/>
      <c r="H14" s="70">
        <f t="shared" ref="H14" si="13">SUM(H15:J15)</f>
        <v>1603</v>
      </c>
      <c r="I14" s="70"/>
      <c r="J14" s="70"/>
      <c r="K14" s="70">
        <f t="shared" ref="K14" si="14">SUM(K15:M15)</f>
        <v>1171</v>
      </c>
      <c r="L14" s="70"/>
      <c r="M14" s="70"/>
      <c r="N14" s="70">
        <f t="shared" ref="N14" si="15">SUM(N15:P15)</f>
        <v>1730</v>
      </c>
      <c r="O14" s="70"/>
      <c r="P14" s="70"/>
      <c r="Q14" s="70">
        <f t="shared" ref="Q14" si="16">SUM(Q15:S15)</f>
        <v>124</v>
      </c>
      <c r="R14" s="70"/>
      <c r="S14" s="70"/>
      <c r="T14" s="72">
        <f t="shared" ref="T14" si="17">SUM(T15:V15)</f>
        <v>13065</v>
      </c>
      <c r="U14" s="72"/>
      <c r="V14" s="72"/>
    </row>
    <row r="15" spans="1:22">
      <c r="A15" s="54"/>
      <c r="B15" s="31">
        <v>3961</v>
      </c>
      <c r="C15" s="31">
        <v>1977</v>
      </c>
      <c r="D15" s="31">
        <v>1247</v>
      </c>
      <c r="E15" s="31">
        <v>645</v>
      </c>
      <c r="F15" s="31">
        <v>244</v>
      </c>
      <c r="G15" s="31">
        <v>363</v>
      </c>
      <c r="H15" s="31">
        <v>1046</v>
      </c>
      <c r="I15" s="31">
        <v>262</v>
      </c>
      <c r="J15" s="31">
        <v>295</v>
      </c>
      <c r="K15" s="31">
        <v>716</v>
      </c>
      <c r="L15" s="31">
        <v>236</v>
      </c>
      <c r="M15" s="31">
        <v>219</v>
      </c>
      <c r="N15" s="31">
        <v>1050</v>
      </c>
      <c r="O15" s="31">
        <v>352</v>
      </c>
      <c r="P15" s="31">
        <v>328</v>
      </c>
      <c r="Q15" s="31">
        <v>63</v>
      </c>
      <c r="R15" s="31">
        <v>33</v>
      </c>
      <c r="S15" s="31">
        <v>28</v>
      </c>
      <c r="T15" s="19">
        <f>SUM(B15,E15,H15,K15,N15,Q15)</f>
        <v>7481</v>
      </c>
      <c r="U15" s="19">
        <f>SUM(C15,F15,I15,L15,O15,R15)</f>
        <v>3104</v>
      </c>
      <c r="V15" s="19">
        <f>SUM(D15,G15,J15,M15,P15,S15)</f>
        <v>2480</v>
      </c>
    </row>
    <row r="16" spans="1:22">
      <c r="A16" s="54" t="s">
        <v>13</v>
      </c>
      <c r="B16" s="70">
        <f>B17+C17+D17</f>
        <v>0</v>
      </c>
      <c r="C16" s="70"/>
      <c r="D16" s="70"/>
      <c r="E16" s="70">
        <f t="shared" ref="E16" si="18">SUM(E17:G17)</f>
        <v>0</v>
      </c>
      <c r="F16" s="70"/>
      <c r="G16" s="70"/>
      <c r="H16" s="70">
        <f t="shared" ref="H16" si="19">SUM(H17:J17)</f>
        <v>0</v>
      </c>
      <c r="I16" s="70"/>
      <c r="J16" s="70"/>
      <c r="K16" s="70">
        <f>K17+L17+M17</f>
        <v>0</v>
      </c>
      <c r="L16" s="70"/>
      <c r="M16" s="70"/>
      <c r="N16" s="70">
        <f t="shared" ref="N16" si="20">SUM(N17:P17)</f>
        <v>0</v>
      </c>
      <c r="O16" s="70"/>
      <c r="P16" s="70"/>
      <c r="Q16" s="70">
        <f t="shared" ref="Q16" si="21">SUM(Q17:S17)</f>
        <v>0</v>
      </c>
      <c r="R16" s="70"/>
      <c r="S16" s="70"/>
      <c r="T16" s="72">
        <f t="shared" ref="T16" si="22">SUM(T17:V17)</f>
        <v>0</v>
      </c>
      <c r="U16" s="72"/>
      <c r="V16" s="72"/>
    </row>
    <row r="17" spans="1:22">
      <c r="A17" s="54"/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  <c r="T17" s="20">
        <f>SUM(B17,E17,H17,K17,N17,Q17)</f>
        <v>0</v>
      </c>
      <c r="U17" s="20">
        <f>SUM(C17,F17,I17,L17,O17,R17)</f>
        <v>0</v>
      </c>
      <c r="V17" s="20">
        <f>SUM(D17,G17,J17,M17,P17,S17)</f>
        <v>0</v>
      </c>
    </row>
    <row r="18" spans="1:22">
      <c r="A18" s="54" t="s">
        <v>14</v>
      </c>
      <c r="B18" s="70">
        <f>B19+C19+D19</f>
        <v>0</v>
      </c>
      <c r="C18" s="70"/>
      <c r="D18" s="70"/>
      <c r="E18" s="70">
        <f>E19+F19+G19</f>
        <v>0</v>
      </c>
      <c r="F18" s="70"/>
      <c r="G18" s="70"/>
      <c r="H18" s="70">
        <f>H19+I19+J19</f>
        <v>0</v>
      </c>
      <c r="I18" s="70"/>
      <c r="J18" s="70"/>
      <c r="K18" s="70">
        <f>K19+L19+M19</f>
        <v>0</v>
      </c>
      <c r="L18" s="70"/>
      <c r="M18" s="70"/>
      <c r="N18" s="70">
        <f>N19+O19+P19</f>
        <v>0</v>
      </c>
      <c r="O18" s="70"/>
      <c r="P18" s="70"/>
      <c r="Q18" s="70">
        <f>Q19+R19+S19</f>
        <v>0</v>
      </c>
      <c r="R18" s="70"/>
      <c r="S18" s="70"/>
      <c r="T18" s="72">
        <f t="shared" ref="T18" si="23">SUM(T19:V19)</f>
        <v>0</v>
      </c>
      <c r="U18" s="72"/>
      <c r="V18" s="72"/>
    </row>
    <row r="19" spans="1:22">
      <c r="A19" s="54"/>
      <c r="B19" s="31">
        <v>0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3">
        <f>SUM(B19,E19,H19,K19,N19,Q19)</f>
        <v>0</v>
      </c>
      <c r="U19" s="33">
        <f>SUM(C19,F19,I19,L19,O19,R19)</f>
        <v>0</v>
      </c>
      <c r="V19" s="33">
        <f>SUM(D19,G19,J19,M19,P19,S19)</f>
        <v>0</v>
      </c>
    </row>
    <row r="20" spans="1:22">
      <c r="A20" s="54" t="s">
        <v>15</v>
      </c>
      <c r="B20" s="70">
        <f>B21+C21+D21</f>
        <v>0</v>
      </c>
      <c r="C20" s="70"/>
      <c r="D20" s="70"/>
      <c r="E20" s="70">
        <f>E21+F21+G21</f>
        <v>0</v>
      </c>
      <c r="F20" s="70"/>
      <c r="G20" s="70"/>
      <c r="H20" s="70">
        <f>H21+I21+J21</f>
        <v>0</v>
      </c>
      <c r="I20" s="70"/>
      <c r="J20" s="70"/>
      <c r="K20" s="70">
        <f>K21+L21+M21</f>
        <v>0</v>
      </c>
      <c r="L20" s="70"/>
      <c r="M20" s="70"/>
      <c r="N20" s="70">
        <f>N21+O21+P21</f>
        <v>0</v>
      </c>
      <c r="O20" s="70"/>
      <c r="P20" s="70"/>
      <c r="Q20" s="70">
        <f>Q21+R21+S21</f>
        <v>0</v>
      </c>
      <c r="R20" s="70"/>
      <c r="S20" s="70"/>
      <c r="T20" s="72">
        <f>T21+U21+V21</f>
        <v>0</v>
      </c>
      <c r="U20" s="72"/>
      <c r="V20" s="72"/>
    </row>
    <row r="21" spans="1:22">
      <c r="A21" s="54"/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21">
        <f>(B21+E21+H21+K21+N21+Q21)</f>
        <v>0</v>
      </c>
      <c r="U21" s="21">
        <f>(C21+F21+I21+L21+O21+R21)</f>
        <v>0</v>
      </c>
      <c r="V21" s="21">
        <f>(D21+G21+J21+M21+P21+S21)</f>
        <v>0</v>
      </c>
    </row>
    <row r="22" spans="1:22">
      <c r="A22" s="54" t="s">
        <v>16</v>
      </c>
      <c r="B22" s="70">
        <f>B23+C23+D23</f>
        <v>0</v>
      </c>
      <c r="C22" s="70"/>
      <c r="D22" s="70"/>
      <c r="E22" s="70">
        <f t="shared" ref="E22" si="24">E23+F23+G23</f>
        <v>0</v>
      </c>
      <c r="F22" s="70"/>
      <c r="G22" s="70"/>
      <c r="H22" s="70">
        <f t="shared" ref="H22" si="25">H23+I23+J23</f>
        <v>0</v>
      </c>
      <c r="I22" s="70"/>
      <c r="J22" s="70"/>
      <c r="K22" s="70">
        <f t="shared" ref="K22" si="26">K23+L23+M23</f>
        <v>0</v>
      </c>
      <c r="L22" s="70"/>
      <c r="M22" s="70"/>
      <c r="N22" s="70">
        <f t="shared" ref="N22" si="27">N23+O23+P23</f>
        <v>0</v>
      </c>
      <c r="O22" s="70"/>
      <c r="P22" s="70"/>
      <c r="Q22" s="70">
        <f t="shared" ref="Q22" si="28">Q23+R23+S23</f>
        <v>0</v>
      </c>
      <c r="R22" s="70"/>
      <c r="S22" s="70"/>
      <c r="T22" s="72">
        <f>T23+U23+V23</f>
        <v>0</v>
      </c>
      <c r="U22" s="72"/>
      <c r="V22" s="72"/>
    </row>
    <row r="23" spans="1:22">
      <c r="A23" s="54"/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23">
        <f>(B23+E23+H23+K23+N23+Q23)</f>
        <v>0</v>
      </c>
      <c r="U23" s="23">
        <f t="shared" ref="U23:V23" si="29">(C23+F23+I23+L23+O23+R23)</f>
        <v>0</v>
      </c>
      <c r="V23" s="23">
        <f t="shared" si="29"/>
        <v>0</v>
      </c>
    </row>
    <row r="24" spans="1:22">
      <c r="A24" s="54" t="s">
        <v>17</v>
      </c>
      <c r="B24" s="70">
        <f>B25+C25+D25</f>
        <v>0</v>
      </c>
      <c r="C24" s="70"/>
      <c r="D24" s="70"/>
      <c r="E24" s="70">
        <f>E25+F25+G25</f>
        <v>0</v>
      </c>
      <c r="F24" s="70"/>
      <c r="G24" s="70"/>
      <c r="H24" s="70">
        <f>H25+I25+J25</f>
        <v>0</v>
      </c>
      <c r="I24" s="70"/>
      <c r="J24" s="70"/>
      <c r="K24" s="70">
        <f>K25+L25+M25</f>
        <v>0</v>
      </c>
      <c r="L24" s="70"/>
      <c r="M24" s="70"/>
      <c r="N24" s="70">
        <f>N25+O25+P25</f>
        <v>0</v>
      </c>
      <c r="O24" s="70"/>
      <c r="P24" s="70"/>
      <c r="Q24" s="70">
        <f>Q25+R25+S25</f>
        <v>0</v>
      </c>
      <c r="R24" s="70"/>
      <c r="S24" s="70"/>
      <c r="T24" s="71">
        <f>T25+U25+V25</f>
        <v>0</v>
      </c>
      <c r="U24" s="71"/>
      <c r="V24" s="71"/>
    </row>
    <row r="25" spans="1:22">
      <c r="A25" s="54"/>
      <c r="B25" s="31">
        <v>0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25">
        <f>(B25+E25+H25+K25+N25+Q25)</f>
        <v>0</v>
      </c>
      <c r="U25" s="25">
        <f>(C25+F25+I25+L25+O25+R25)</f>
        <v>0</v>
      </c>
      <c r="V25" s="25">
        <f>(D25+G25+J25+M25+P25+S25)</f>
        <v>0</v>
      </c>
    </row>
    <row r="26" spans="1:22">
      <c r="A26" s="54" t="s">
        <v>18</v>
      </c>
      <c r="B26" s="70">
        <f>B27+C27+D27</f>
        <v>0</v>
      </c>
      <c r="C26" s="70"/>
      <c r="D26" s="70"/>
      <c r="E26" s="70">
        <f>E27+F27+G27</f>
        <v>0</v>
      </c>
      <c r="F26" s="70"/>
      <c r="G26" s="70"/>
      <c r="H26" s="70">
        <f>H27+I27+J27</f>
        <v>0</v>
      </c>
      <c r="I26" s="70"/>
      <c r="J26" s="70"/>
      <c r="K26" s="70">
        <f>K27+L27+M27</f>
        <v>0</v>
      </c>
      <c r="L26" s="70"/>
      <c r="M26" s="70"/>
      <c r="N26" s="70">
        <f>N27+O27+P27</f>
        <v>0</v>
      </c>
      <c r="O26" s="70"/>
      <c r="P26" s="70"/>
      <c r="Q26" s="70">
        <f>Q27+R27+S27</f>
        <v>0</v>
      </c>
      <c r="R26" s="70"/>
      <c r="S26" s="70"/>
      <c r="T26" s="71">
        <f>T27+U27+V27</f>
        <v>0</v>
      </c>
      <c r="U26" s="71"/>
      <c r="V26" s="71"/>
    </row>
    <row r="27" spans="1:22">
      <c r="A27" s="54"/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26">
        <f>(B27+E27+H27+K27+N27+Q27)</f>
        <v>0</v>
      </c>
      <c r="U27" s="26">
        <f>(C27+F27+I27+L27+O27+R27)</f>
        <v>0</v>
      </c>
      <c r="V27" s="26">
        <f>(D27+G27+J27+M27+P27+S27)</f>
        <v>0</v>
      </c>
    </row>
    <row r="28" spans="1:22">
      <c r="A28" s="54" t="s">
        <v>19</v>
      </c>
      <c r="B28" s="70">
        <f>B29+C29+D29</f>
        <v>0</v>
      </c>
      <c r="C28" s="70"/>
      <c r="D28" s="70"/>
      <c r="E28" s="70">
        <f>E29+F29+G29</f>
        <v>0</v>
      </c>
      <c r="F28" s="70"/>
      <c r="G28" s="70"/>
      <c r="H28" s="70">
        <f t="shared" ref="H28" si="30">H29+I29+J29</f>
        <v>0</v>
      </c>
      <c r="I28" s="70"/>
      <c r="J28" s="70"/>
      <c r="K28" s="70">
        <f t="shared" ref="K28" si="31">K29+L29+M29</f>
        <v>99</v>
      </c>
      <c r="L28" s="70"/>
      <c r="M28" s="70"/>
      <c r="N28" s="70">
        <f t="shared" ref="N28" si="32">N29+O29+P29</f>
        <v>248</v>
      </c>
      <c r="O28" s="70"/>
      <c r="P28" s="70"/>
      <c r="Q28" s="70">
        <f t="shared" ref="Q28" si="33">Q29+R29+S29</f>
        <v>74</v>
      </c>
      <c r="R28" s="70"/>
      <c r="S28" s="70"/>
      <c r="T28" s="71">
        <f>T29+U29+V29</f>
        <v>421</v>
      </c>
      <c r="U28" s="71"/>
      <c r="V28" s="71"/>
    </row>
    <row r="29" spans="1:22">
      <c r="A29" s="54"/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89</v>
      </c>
      <c r="L29" s="31">
        <v>10</v>
      </c>
      <c r="M29" s="31">
        <v>0</v>
      </c>
      <c r="N29" s="31">
        <v>203</v>
      </c>
      <c r="O29" s="31">
        <v>45</v>
      </c>
      <c r="P29" s="31">
        <v>0</v>
      </c>
      <c r="Q29" s="31">
        <v>55</v>
      </c>
      <c r="R29" s="31">
        <v>19</v>
      </c>
      <c r="S29" s="31">
        <v>0</v>
      </c>
      <c r="T29" s="29">
        <f>(B29+E29+H29+K29+N29+Q29)</f>
        <v>347</v>
      </c>
      <c r="U29" s="29">
        <f>(C29+F29+I29+L29+O29+R29)</f>
        <v>74</v>
      </c>
      <c r="V29" s="29">
        <f>(D29+G29+J29+M29+P29+S29)</f>
        <v>0</v>
      </c>
    </row>
    <row r="30" spans="1:22">
      <c r="A30" s="54" t="s">
        <v>20</v>
      </c>
      <c r="B30" s="70">
        <f t="shared" ref="B30" si="34">B31+C31+D31</f>
        <v>0</v>
      </c>
      <c r="C30" s="70"/>
      <c r="D30" s="70"/>
      <c r="E30" s="70">
        <f t="shared" ref="E30" si="35">E31+F31+G31</f>
        <v>0</v>
      </c>
      <c r="F30" s="70"/>
      <c r="G30" s="70"/>
      <c r="H30" s="70">
        <f t="shared" ref="H30" si="36">H31+I31+J31</f>
        <v>0</v>
      </c>
      <c r="I30" s="70"/>
      <c r="J30" s="70"/>
      <c r="K30" s="70">
        <f t="shared" ref="K30" si="37">K31+L31+M31</f>
        <v>282</v>
      </c>
      <c r="L30" s="70"/>
      <c r="M30" s="70"/>
      <c r="N30" s="70">
        <f t="shared" ref="N30" si="38">N31+O31+P31</f>
        <v>623</v>
      </c>
      <c r="O30" s="70"/>
      <c r="P30" s="70"/>
      <c r="Q30" s="70">
        <f t="shared" ref="Q30" si="39">Q31+R31+S31</f>
        <v>41</v>
      </c>
      <c r="R30" s="70"/>
      <c r="S30" s="70"/>
      <c r="T30" s="71">
        <f>T31+U31+V31</f>
        <v>946</v>
      </c>
      <c r="U30" s="71"/>
      <c r="V30" s="71"/>
    </row>
    <row r="31" spans="1:22">
      <c r="A31" s="54"/>
      <c r="B31" s="31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252</v>
      </c>
      <c r="L31" s="31">
        <v>17</v>
      </c>
      <c r="M31" s="31">
        <v>13</v>
      </c>
      <c r="N31" s="31">
        <v>566</v>
      </c>
      <c r="O31" s="31">
        <v>57</v>
      </c>
      <c r="P31" s="31">
        <v>0</v>
      </c>
      <c r="Q31" s="31">
        <v>32</v>
      </c>
      <c r="R31" s="31">
        <v>9</v>
      </c>
      <c r="S31" s="31">
        <v>0</v>
      </c>
      <c r="T31" s="30">
        <f>(B31+E31+H31+K31+N31+Q31)</f>
        <v>850</v>
      </c>
      <c r="U31" s="30">
        <f>(C31+F31+I31+L31+O31+R31)</f>
        <v>83</v>
      </c>
      <c r="V31" s="30">
        <f>(D31+G31+J31+M31+P31+S31)</f>
        <v>13</v>
      </c>
    </row>
    <row r="32" spans="1:22">
      <c r="A32" s="54" t="s">
        <v>21</v>
      </c>
      <c r="B32" s="70">
        <f t="shared" ref="B32" si="40">B33+C33+D33</f>
        <v>642</v>
      </c>
      <c r="C32" s="70"/>
      <c r="D32" s="70"/>
      <c r="E32" s="70">
        <f t="shared" ref="E32" si="41">E33+F33+G33</f>
        <v>0</v>
      </c>
      <c r="F32" s="70"/>
      <c r="G32" s="70"/>
      <c r="H32" s="70">
        <f t="shared" ref="H32" si="42">H33+I33+J33</f>
        <v>572</v>
      </c>
      <c r="I32" s="70"/>
      <c r="J32" s="70"/>
      <c r="K32" s="70">
        <f t="shared" ref="K32" si="43">K33+L33+M33</f>
        <v>552</v>
      </c>
      <c r="L32" s="70"/>
      <c r="M32" s="70"/>
      <c r="N32" s="70">
        <f t="shared" ref="N32" si="44">N33+O33+P33</f>
        <v>563</v>
      </c>
      <c r="O32" s="70"/>
      <c r="P32" s="70"/>
      <c r="Q32" s="70">
        <f t="shared" ref="Q32" si="45">Q33+R33+S33</f>
        <v>62</v>
      </c>
      <c r="R32" s="70"/>
      <c r="S32" s="70"/>
      <c r="T32" s="72">
        <f t="shared" ref="T32" si="46">SUM(T33:V33)</f>
        <v>2391</v>
      </c>
      <c r="U32" s="72"/>
      <c r="V32" s="72"/>
    </row>
    <row r="33" spans="1:22">
      <c r="A33" s="54"/>
      <c r="B33" s="31">
        <v>416</v>
      </c>
      <c r="C33" s="31">
        <v>102</v>
      </c>
      <c r="D33" s="31">
        <v>124</v>
      </c>
      <c r="E33" s="31">
        <v>0</v>
      </c>
      <c r="F33" s="31">
        <v>0</v>
      </c>
      <c r="G33" s="31">
        <v>0</v>
      </c>
      <c r="H33" s="31">
        <v>390</v>
      </c>
      <c r="I33" s="31">
        <v>77</v>
      </c>
      <c r="J33" s="31">
        <v>105</v>
      </c>
      <c r="K33" s="31">
        <v>404</v>
      </c>
      <c r="L33" s="31">
        <v>48</v>
      </c>
      <c r="M33" s="31">
        <v>100</v>
      </c>
      <c r="N33" s="31">
        <v>440</v>
      </c>
      <c r="O33" s="31">
        <v>47</v>
      </c>
      <c r="P33" s="31">
        <v>76</v>
      </c>
      <c r="Q33" s="31">
        <v>49</v>
      </c>
      <c r="R33" s="31">
        <v>13</v>
      </c>
      <c r="S33" s="31">
        <v>0</v>
      </c>
      <c r="T33" s="33">
        <f>SUM(B33,E33,H33,K33,N33,Q33)</f>
        <v>1699</v>
      </c>
      <c r="U33" s="33">
        <f>SUM(C33,F33,I33,L33,O33,R33)</f>
        <v>287</v>
      </c>
      <c r="V33" s="33">
        <f>SUM(D33,G33,J33,M33,P33,S33)</f>
        <v>405</v>
      </c>
    </row>
    <row r="34" spans="1:22">
      <c r="A34" s="60" t="s">
        <v>7</v>
      </c>
      <c r="B34" s="67">
        <f>B35+C35+D35</f>
        <v>42996</v>
      </c>
      <c r="C34" s="68"/>
      <c r="D34" s="69"/>
      <c r="E34" s="62">
        <f>E35+F35+G35</f>
        <v>5584</v>
      </c>
      <c r="F34" s="62"/>
      <c r="G34" s="62"/>
      <c r="H34" s="63">
        <f>H35+I35+J35</f>
        <v>11165</v>
      </c>
      <c r="I34" s="63"/>
      <c r="J34" s="63"/>
      <c r="K34" s="64">
        <f>K35+L35+M35</f>
        <v>10806</v>
      </c>
      <c r="L34" s="64"/>
      <c r="M34" s="64"/>
      <c r="N34" s="65">
        <f>N35+O35+P35</f>
        <v>13845</v>
      </c>
      <c r="O34" s="65"/>
      <c r="P34" s="65"/>
      <c r="Q34" s="66">
        <f>Q35+R35+S35</f>
        <v>815</v>
      </c>
      <c r="R34" s="66"/>
      <c r="S34" s="66"/>
      <c r="T34" s="59">
        <f>T35+U35+V35</f>
        <v>85211</v>
      </c>
      <c r="U34" s="59"/>
      <c r="V34" s="59"/>
    </row>
    <row r="35" spans="1:22" ht="16.5" customHeight="1">
      <c r="A35" s="60"/>
      <c r="B35" s="14">
        <f t="shared" ref="B35:S35" si="47">SUM(B11,B13,B15,B17,B19,B21,B23,B25,B27,B29,B31,B33)</f>
        <v>25394</v>
      </c>
      <c r="C35" s="15">
        <f t="shared" si="47"/>
        <v>10293</v>
      </c>
      <c r="D35" s="16">
        <f t="shared" si="47"/>
        <v>7309</v>
      </c>
      <c r="E35" s="14">
        <f t="shared" si="47"/>
        <v>3006</v>
      </c>
      <c r="F35" s="15">
        <f t="shared" si="47"/>
        <v>1198</v>
      </c>
      <c r="G35" s="16">
        <f t="shared" si="47"/>
        <v>1380</v>
      </c>
      <c r="H35" s="14">
        <f t="shared" si="47"/>
        <v>6706</v>
      </c>
      <c r="I35" s="15">
        <f t="shared" si="47"/>
        <v>2184</v>
      </c>
      <c r="J35" s="16">
        <f t="shared" si="47"/>
        <v>2275</v>
      </c>
      <c r="K35" s="14">
        <f t="shared" si="47"/>
        <v>6251</v>
      </c>
      <c r="L35" s="15">
        <f t="shared" si="47"/>
        <v>2294</v>
      </c>
      <c r="M35" s="16">
        <f t="shared" si="47"/>
        <v>2261</v>
      </c>
      <c r="N35" s="14">
        <f t="shared" si="47"/>
        <v>8488</v>
      </c>
      <c r="O35" s="15">
        <f t="shared" si="47"/>
        <v>2654</v>
      </c>
      <c r="P35" s="16">
        <f t="shared" si="47"/>
        <v>2703</v>
      </c>
      <c r="Q35" s="14">
        <f t="shared" si="47"/>
        <v>488</v>
      </c>
      <c r="R35" s="15">
        <f t="shared" si="47"/>
        <v>192</v>
      </c>
      <c r="S35" s="16">
        <f t="shared" si="47"/>
        <v>135</v>
      </c>
      <c r="T35" s="14">
        <f>SUM(T11,T13,T15,T17,T19,T21,T23,T25,T27,T29,T31,T33)</f>
        <v>50333</v>
      </c>
      <c r="U35" s="15">
        <f>SUM(U11,U13,U15,U17,U19,U21,U23,U25,U27,U29,U31,U33)</f>
        <v>18815</v>
      </c>
      <c r="V35" s="16">
        <f>SUM(V11,V13,V15,V17,V19,V21,V23,V25,V27,V29,V31,V33)</f>
        <v>16063</v>
      </c>
    </row>
    <row r="36" spans="1:2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>
      <c r="A37" s="7" t="s">
        <v>22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>
      <c r="B38" s="3"/>
      <c r="C38" s="3"/>
      <c r="D38" s="3"/>
      <c r="E38" s="3"/>
    </row>
  </sheetData>
  <mergeCells count="113">
    <mergeCell ref="A6:V6"/>
    <mergeCell ref="A8:A9"/>
    <mergeCell ref="B8:D8"/>
    <mergeCell ref="E8:G8"/>
    <mergeCell ref="H8:J8"/>
    <mergeCell ref="K8:M8"/>
    <mergeCell ref="N8:P8"/>
    <mergeCell ref="Q8:S8"/>
    <mergeCell ref="T8:V8"/>
    <mergeCell ref="Q10:S10"/>
    <mergeCell ref="T10:V10"/>
    <mergeCell ref="A12:A13"/>
    <mergeCell ref="B12:D12"/>
    <mergeCell ref="E12:G12"/>
    <mergeCell ref="H12:J12"/>
    <mergeCell ref="K12:M12"/>
    <mergeCell ref="N12:P12"/>
    <mergeCell ref="Q12:S12"/>
    <mergeCell ref="T12:V12"/>
    <mergeCell ref="A10:A11"/>
    <mergeCell ref="B10:D10"/>
    <mergeCell ref="E10:G10"/>
    <mergeCell ref="H10:J10"/>
    <mergeCell ref="K10:M10"/>
    <mergeCell ref="N10:P10"/>
    <mergeCell ref="Q14:S14"/>
    <mergeCell ref="T14:V14"/>
    <mergeCell ref="A16:A17"/>
    <mergeCell ref="B16:D16"/>
    <mergeCell ref="E16:G16"/>
    <mergeCell ref="K16:M16"/>
    <mergeCell ref="N16:P16"/>
    <mergeCell ref="Q16:S16"/>
    <mergeCell ref="T16:V16"/>
    <mergeCell ref="A14:A15"/>
    <mergeCell ref="B14:D14"/>
    <mergeCell ref="E14:G14"/>
    <mergeCell ref="H14:J14"/>
    <mergeCell ref="K14:M14"/>
    <mergeCell ref="N14:P14"/>
    <mergeCell ref="H16:J16"/>
    <mergeCell ref="Q18:S18"/>
    <mergeCell ref="T18:V18"/>
    <mergeCell ref="A20:A21"/>
    <mergeCell ref="B20:D20"/>
    <mergeCell ref="E20:G20"/>
    <mergeCell ref="H20:J20"/>
    <mergeCell ref="K20:M20"/>
    <mergeCell ref="N20:P20"/>
    <mergeCell ref="Q20:S20"/>
    <mergeCell ref="T20:V20"/>
    <mergeCell ref="A18:A19"/>
    <mergeCell ref="B18:D18"/>
    <mergeCell ref="E18:G18"/>
    <mergeCell ref="H18:J18"/>
    <mergeCell ref="K18:M18"/>
    <mergeCell ref="N18:P18"/>
    <mergeCell ref="Q22:S22"/>
    <mergeCell ref="T22:V22"/>
    <mergeCell ref="A24:A25"/>
    <mergeCell ref="B24:D24"/>
    <mergeCell ref="E24:G24"/>
    <mergeCell ref="H24:J24"/>
    <mergeCell ref="K24:M24"/>
    <mergeCell ref="N24:P24"/>
    <mergeCell ref="Q24:S24"/>
    <mergeCell ref="T24:V24"/>
    <mergeCell ref="A22:A23"/>
    <mergeCell ref="B22:D22"/>
    <mergeCell ref="E22:G22"/>
    <mergeCell ref="H22:J22"/>
    <mergeCell ref="K22:M22"/>
    <mergeCell ref="N22:P22"/>
    <mergeCell ref="Q26:S26"/>
    <mergeCell ref="T26:V26"/>
    <mergeCell ref="A28:A29"/>
    <mergeCell ref="B28:D28"/>
    <mergeCell ref="E28:G28"/>
    <mergeCell ref="H28:J28"/>
    <mergeCell ref="K28:M28"/>
    <mergeCell ref="N28:P28"/>
    <mergeCell ref="Q28:S28"/>
    <mergeCell ref="T28:V28"/>
    <mergeCell ref="A26:A27"/>
    <mergeCell ref="B26:D26"/>
    <mergeCell ref="E26:G26"/>
    <mergeCell ref="H26:J26"/>
    <mergeCell ref="K26:M26"/>
    <mergeCell ref="N26:P26"/>
    <mergeCell ref="Q34:S34"/>
    <mergeCell ref="T34:V34"/>
    <mergeCell ref="A34:A35"/>
    <mergeCell ref="B34:D34"/>
    <mergeCell ref="E34:G34"/>
    <mergeCell ref="H34:J34"/>
    <mergeCell ref="K34:M34"/>
    <mergeCell ref="N34:P34"/>
    <mergeCell ref="Q30:S30"/>
    <mergeCell ref="T30:V30"/>
    <mergeCell ref="A32:A33"/>
    <mergeCell ref="B32:D32"/>
    <mergeCell ref="E32:G32"/>
    <mergeCell ref="H32:J32"/>
    <mergeCell ref="K32:M32"/>
    <mergeCell ref="N32:P32"/>
    <mergeCell ref="Q32:S32"/>
    <mergeCell ref="T32:V32"/>
    <mergeCell ref="A30:A31"/>
    <mergeCell ref="B30:D30"/>
    <mergeCell ref="E30:G30"/>
    <mergeCell ref="H30:J30"/>
    <mergeCell ref="K30:M30"/>
    <mergeCell ref="N30:P30"/>
  </mergeCells>
  <printOptions horizontalCentered="1"/>
  <pageMargins left="0.23622047244094491" right="0.19685039370078741" top="0.74803149606299213" bottom="0.74803149606299213" header="0.31496062992125984" footer="0.31496062992125984"/>
  <pageSetup paperSize="9" scale="66" orientation="landscape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ACUMULADO 2020</vt:lpstr>
      <vt:lpstr>ACUMULADO 2020 AME</vt:lpstr>
      <vt:lpstr>'ACUMULADO 2020 AME'!Área_de_impresión</vt:lpstr>
      <vt:lpstr>'ACUMULADO 2020'!Print_Area</vt:lpstr>
      <vt:lpstr>'ACUMULADO 2020 AME'!Print_Area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Hugo Maldonado Zambrano</dc:creator>
  <cp:lastModifiedBy>Edith Huaman Yovera</cp:lastModifiedBy>
  <cp:lastPrinted>2018-12-17T13:31:26Z</cp:lastPrinted>
  <dcterms:created xsi:type="dcterms:W3CDTF">2018-02-26T13:14:46Z</dcterms:created>
  <dcterms:modified xsi:type="dcterms:W3CDTF">2021-01-14T21:12:24Z</dcterms:modified>
</cp:coreProperties>
</file>