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PLEMENTARIA\2018\"/>
    </mc:Choice>
  </mc:AlternateContent>
  <bookViews>
    <workbookView xWindow="0" yWindow="0" windowWidth="28800" windowHeight="13725" tabRatio="769" firstSheet="5" activeTab="15"/>
  </bookViews>
  <sheets>
    <sheet name="ANUAL" sheetId="9" r:id="rId1"/>
    <sheet name="ENE" sheetId="1" r:id="rId2"/>
    <sheet name="FEB" sheetId="2" r:id="rId3"/>
    <sheet name="MAR" sheetId="3" r:id="rId4"/>
    <sheet name="ABR" sheetId="4" r:id="rId5"/>
    <sheet name="MAY" sheetId="5" r:id="rId6"/>
    <sheet name="JUN" sheetId="6" r:id="rId7"/>
    <sheet name="JUL" sheetId="7" r:id="rId8"/>
    <sheet name="AGO" sheetId="8" r:id="rId9"/>
    <sheet name="SET" sheetId="10" r:id="rId10"/>
    <sheet name="OCT" sheetId="11" r:id="rId11"/>
    <sheet name="NOV" sheetId="12" r:id="rId12"/>
    <sheet name="DIC" sheetId="13" r:id="rId13"/>
    <sheet name="ANTES" sheetId="15" r:id="rId14"/>
    <sheet name="BD_REGIONAL_FERTIL_2009_15" sheetId="21" r:id="rId15"/>
    <sheet name="BD_PROV_FERTIL_2009_15" sheetId="22" r:id="rId16"/>
  </sheets>
  <definedNames>
    <definedName name="_xlnm._FilterDatabase" localSheetId="15" hidden="1">BD_PROV_FERTIL_2009_15!$A$16:$Q$898</definedName>
    <definedName name="_xlnm._FilterDatabase" localSheetId="14" hidden="1">BD_REGIONAL_FERTIL_2009_15!$A$17:$P$197</definedName>
    <definedName name="_xlnm.Print_Area" localSheetId="4">ABR!$A$1:$P$47</definedName>
    <definedName name="_xlnm.Print_Area" localSheetId="0">ANUAL!$A$9:$P$32</definedName>
  </definedNames>
  <calcPr calcId="152511"/>
</workbook>
</file>

<file path=xl/calcChain.xml><?xml version="1.0" encoding="utf-8"?>
<calcChain xmlns="http://schemas.openxmlformats.org/spreadsheetml/2006/main">
  <c r="P180" i="21" l="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Q878" i="22" l="1"/>
  <c r="Q879" i="22"/>
  <c r="Q880" i="22"/>
  <c r="Q881" i="22"/>
  <c r="Q882" i="22"/>
  <c r="Q883" i="22"/>
  <c r="Q884" i="22"/>
  <c r="Q885" i="22"/>
  <c r="Q886" i="22"/>
  <c r="Q887" i="22"/>
  <c r="Q888" i="22"/>
  <c r="Q889" i="22"/>
  <c r="Q890" i="22"/>
  <c r="Q891" i="22"/>
  <c r="Q892" i="22"/>
  <c r="Q893" i="22"/>
  <c r="Q894" i="22"/>
  <c r="Q895" i="22"/>
  <c r="Q896" i="22"/>
  <c r="Q897" i="22"/>
  <c r="Q898" i="22"/>
  <c r="Q857" i="22"/>
  <c r="Q858" i="22"/>
  <c r="Q859" i="22"/>
  <c r="Q860" i="22"/>
  <c r="Q861" i="22"/>
  <c r="Q862" i="22"/>
  <c r="Q863" i="22"/>
  <c r="Q864" i="22"/>
  <c r="Q865" i="22"/>
  <c r="Q866" i="22"/>
  <c r="Q867" i="22"/>
  <c r="Q868" i="22"/>
  <c r="Q869" i="22"/>
  <c r="Q870" i="22"/>
  <c r="Q871" i="22"/>
  <c r="Q872" i="22"/>
  <c r="Q873" i="22"/>
  <c r="Q874" i="22"/>
  <c r="Q875" i="22"/>
  <c r="Q876" i="22"/>
  <c r="Q877" i="22"/>
  <c r="Q836" i="22"/>
  <c r="Q837" i="22"/>
  <c r="Q838" i="22"/>
  <c r="Q839" i="22"/>
  <c r="Q840" i="22"/>
  <c r="Q841" i="22"/>
  <c r="Q842" i="22"/>
  <c r="Q843" i="22"/>
  <c r="Q844" i="22"/>
  <c r="Q845" i="22"/>
  <c r="Q846" i="22"/>
  <c r="Q847" i="22"/>
  <c r="Q848" i="22"/>
  <c r="Q849" i="22"/>
  <c r="Q850" i="22"/>
  <c r="Q851" i="22"/>
  <c r="Q852" i="22"/>
  <c r="Q853" i="22"/>
  <c r="Q854" i="22"/>
  <c r="Q855" i="22"/>
  <c r="Q856" i="22"/>
  <c r="P179" i="21"/>
  <c r="P158" i="21"/>
  <c r="P137" i="21"/>
  <c r="P122" i="21"/>
  <c r="P107" i="21"/>
  <c r="P92" i="21"/>
  <c r="P172" i="21"/>
  <c r="P151" i="21"/>
  <c r="P130" i="21"/>
  <c r="P115" i="21"/>
  <c r="Q835" i="22" l="1"/>
  <c r="Q834" i="22"/>
  <c r="Q833" i="22"/>
  <c r="Q832" i="22"/>
  <c r="Q831" i="22"/>
  <c r="Q830" i="22"/>
  <c r="Q829" i="22"/>
  <c r="Q828" i="22"/>
  <c r="Q827" i="22"/>
  <c r="Q826" i="22"/>
  <c r="Q825" i="22"/>
  <c r="Q824" i="22"/>
  <c r="Q823" i="22"/>
  <c r="Q822" i="22"/>
  <c r="Q821" i="22"/>
  <c r="Q820" i="22"/>
  <c r="Q819" i="22"/>
  <c r="Q818" i="22"/>
  <c r="Q817" i="22"/>
  <c r="Q816" i="22"/>
  <c r="Q815" i="22"/>
  <c r="Q814" i="22"/>
  <c r="Q813" i="22"/>
  <c r="Q812" i="22"/>
  <c r="Q811" i="22"/>
  <c r="Q810" i="22"/>
  <c r="Q809" i="22"/>
  <c r="Q808" i="22"/>
  <c r="Q807" i="22"/>
  <c r="Q806" i="22"/>
  <c r="Q805" i="22"/>
  <c r="Q804" i="22"/>
  <c r="Q803" i="22"/>
  <c r="Q802" i="22"/>
  <c r="Q801" i="22"/>
  <c r="Q800" i="22"/>
  <c r="Q799" i="22"/>
  <c r="Q798" i="22"/>
  <c r="Q797" i="22"/>
  <c r="Q796" i="22"/>
  <c r="Q795" i="22"/>
  <c r="Q794" i="22"/>
  <c r="P43" i="1" l="1"/>
  <c r="P44" i="1"/>
  <c r="P41" i="1"/>
  <c r="P42" i="1"/>
  <c r="P41" i="2" l="1"/>
  <c r="P42" i="2"/>
  <c r="P43" i="2"/>
  <c r="M18" i="15" l="1"/>
  <c r="L18" i="15"/>
  <c r="J18" i="15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P43" i="11"/>
  <c r="P154" i="21"/>
  <c r="P153" i="21"/>
  <c r="P152" i="21"/>
  <c r="P145" i="21"/>
  <c r="P144" i="21"/>
  <c r="P142" i="21"/>
  <c r="P140" i="21"/>
  <c r="P135" i="21"/>
  <c r="P136" i="21"/>
  <c r="P134" i="21"/>
  <c r="Q17" i="22" l="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8" i="21"/>
  <c r="P109" i="21"/>
  <c r="P110" i="21"/>
  <c r="P111" i="21"/>
  <c r="P112" i="21"/>
  <c r="P113" i="21"/>
  <c r="P114" i="21"/>
  <c r="P116" i="21"/>
  <c r="P117" i="21"/>
  <c r="P118" i="21"/>
  <c r="P119" i="21"/>
  <c r="P120" i="21"/>
  <c r="P121" i="21"/>
  <c r="P123" i="21"/>
  <c r="P124" i="21"/>
  <c r="P125" i="21"/>
  <c r="P126" i="21"/>
  <c r="P127" i="21"/>
  <c r="P128" i="21"/>
  <c r="P129" i="21"/>
  <c r="P131" i="21"/>
  <c r="P132" i="21"/>
  <c r="P133" i="21"/>
  <c r="P20" i="21"/>
  <c r="P19" i="21"/>
  <c r="P18" i="21"/>
  <c r="P44" i="11" l="1"/>
  <c r="P18" i="4" l="1"/>
  <c r="J18" i="9"/>
  <c r="L18" i="9"/>
  <c r="M18" i="9"/>
  <c r="J22" i="9"/>
  <c r="L22" i="9"/>
  <c r="L27" i="9"/>
  <c r="L28" i="9"/>
  <c r="L33" i="9"/>
  <c r="L34" i="9"/>
  <c r="L37" i="9"/>
  <c r="L41" i="9"/>
  <c r="P44" i="12"/>
  <c r="P33" i="12"/>
  <c r="P34" i="12"/>
  <c r="P35" i="12"/>
  <c r="P36" i="12"/>
  <c r="P37" i="12"/>
  <c r="P38" i="12"/>
  <c r="P39" i="12"/>
  <c r="P40" i="12"/>
  <c r="P41" i="12"/>
  <c r="P42" i="12"/>
  <c r="P43" i="12"/>
  <c r="P32" i="12"/>
  <c r="M43" i="9" l="1"/>
  <c r="M35" i="9"/>
  <c r="M42" i="9"/>
  <c r="M38" i="9"/>
  <c r="M34" i="9"/>
  <c r="M39" i="9"/>
  <c r="M41" i="9"/>
  <c r="M37" i="9"/>
  <c r="M33" i="9"/>
  <c r="M32" i="9"/>
  <c r="M40" i="9"/>
  <c r="M36" i="9"/>
  <c r="M44" i="9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L44" i="9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L43" i="9"/>
  <c r="L31" i="9" l="1"/>
  <c r="K31" i="9"/>
  <c r="K43" i="9"/>
  <c r="L38" i="9"/>
  <c r="L30" i="9"/>
  <c r="L26" i="9"/>
  <c r="K20" i="9"/>
  <c r="K24" i="9"/>
  <c r="K28" i="9"/>
  <c r="K32" i="9"/>
  <c r="K36" i="9"/>
  <c r="K40" i="9"/>
  <c r="K44" i="9"/>
  <c r="L35" i="9"/>
  <c r="L23" i="9"/>
  <c r="K27" i="9"/>
  <c r="K39" i="9"/>
  <c r="L42" i="9"/>
  <c r="L29" i="9"/>
  <c r="L25" i="9"/>
  <c r="L21" i="9"/>
  <c r="K21" i="9"/>
  <c r="K25" i="9"/>
  <c r="K29" i="9"/>
  <c r="K33" i="9"/>
  <c r="K37" i="9"/>
  <c r="K41" i="9"/>
  <c r="L39" i="9"/>
  <c r="K23" i="9"/>
  <c r="K35" i="9"/>
  <c r="L40" i="9"/>
  <c r="L36" i="9"/>
  <c r="L32" i="9"/>
  <c r="L24" i="9"/>
  <c r="L20" i="9"/>
  <c r="K22" i="9"/>
  <c r="K26" i="9"/>
  <c r="K30" i="9"/>
  <c r="K34" i="9"/>
  <c r="K38" i="9"/>
  <c r="K42" i="9"/>
  <c r="P44" i="8"/>
  <c r="P32" i="8"/>
  <c r="P33" i="8"/>
  <c r="P34" i="8"/>
  <c r="P35" i="8"/>
  <c r="P36" i="8"/>
  <c r="P37" i="8"/>
  <c r="P38" i="8"/>
  <c r="P39" i="8"/>
  <c r="P40" i="8"/>
  <c r="P41" i="8"/>
  <c r="P42" i="8"/>
  <c r="P43" i="8"/>
  <c r="J32" i="9" l="1"/>
  <c r="J39" i="9"/>
  <c r="J35" i="9"/>
  <c r="J44" i="9"/>
  <c r="J36" i="9"/>
  <c r="J42" i="9"/>
  <c r="J38" i="9"/>
  <c r="J34" i="9"/>
  <c r="J40" i="9"/>
  <c r="J43" i="9"/>
  <c r="J41" i="9"/>
  <c r="J37" i="9"/>
  <c r="J33" i="9"/>
  <c r="P44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H39" i="9" l="1"/>
  <c r="H27" i="9"/>
  <c r="I40" i="9"/>
  <c r="I24" i="9"/>
  <c r="H42" i="9"/>
  <c r="H38" i="9"/>
  <c r="H34" i="9"/>
  <c r="H30" i="9"/>
  <c r="H26" i="9"/>
  <c r="H22" i="9"/>
  <c r="I43" i="9"/>
  <c r="I39" i="9"/>
  <c r="I35" i="9"/>
  <c r="I31" i="9"/>
  <c r="I27" i="9"/>
  <c r="I23" i="9"/>
  <c r="I44" i="9"/>
  <c r="H43" i="9"/>
  <c r="H31" i="9"/>
  <c r="H44" i="9"/>
  <c r="I32" i="9"/>
  <c r="H41" i="9"/>
  <c r="H37" i="9"/>
  <c r="H33" i="9"/>
  <c r="H29" i="9"/>
  <c r="H25" i="9"/>
  <c r="H21" i="9"/>
  <c r="I42" i="9"/>
  <c r="I38" i="9"/>
  <c r="I34" i="9"/>
  <c r="I30" i="9"/>
  <c r="I26" i="9"/>
  <c r="I22" i="9"/>
  <c r="H35" i="9"/>
  <c r="H23" i="9"/>
  <c r="I36" i="9"/>
  <c r="I28" i="9"/>
  <c r="I20" i="9"/>
  <c r="H40" i="9"/>
  <c r="H36" i="9"/>
  <c r="H32" i="9"/>
  <c r="H28" i="9"/>
  <c r="H24" i="9"/>
  <c r="H20" i="9"/>
  <c r="I41" i="9"/>
  <c r="I37" i="9"/>
  <c r="I33" i="9"/>
  <c r="I29" i="9"/>
  <c r="I25" i="9"/>
  <c r="I21" i="9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9" i="11"/>
  <c r="P18" i="11"/>
  <c r="P17" i="11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8" i="7"/>
  <c r="P17" i="7"/>
  <c r="P19" i="7"/>
  <c r="I18" i="15" l="1"/>
  <c r="L19" i="9"/>
  <c r="M28" i="9"/>
  <c r="J27" i="9"/>
  <c r="J31" i="9"/>
  <c r="M21" i="9"/>
  <c r="M25" i="9"/>
  <c r="M29" i="9"/>
  <c r="I19" i="9"/>
  <c r="J30" i="9"/>
  <c r="M20" i="9"/>
  <c r="J19" i="9"/>
  <c r="J20" i="9"/>
  <c r="J24" i="9"/>
  <c r="J28" i="9"/>
  <c r="M22" i="9"/>
  <c r="M26" i="9"/>
  <c r="M30" i="9"/>
  <c r="J26" i="9"/>
  <c r="M24" i="9"/>
  <c r="J23" i="9"/>
  <c r="J21" i="9"/>
  <c r="J25" i="9"/>
  <c r="J29" i="9"/>
  <c r="M19" i="9"/>
  <c r="M23" i="9"/>
  <c r="M27" i="9"/>
  <c r="M31" i="9"/>
  <c r="I18" i="9"/>
  <c r="P19" i="2"/>
  <c r="P32" i="2"/>
  <c r="P33" i="2"/>
  <c r="P34" i="2"/>
  <c r="P35" i="2"/>
  <c r="P36" i="2"/>
  <c r="P37" i="2"/>
  <c r="P38" i="2"/>
  <c r="P39" i="2"/>
  <c r="P40" i="2"/>
  <c r="P44" i="2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32" i="1"/>
  <c r="P33" i="1"/>
  <c r="P34" i="1"/>
  <c r="P35" i="1"/>
  <c r="P36" i="1"/>
  <c r="P37" i="1"/>
  <c r="P38" i="1"/>
  <c r="P39" i="1"/>
  <c r="P40" i="1"/>
  <c r="P19" i="10"/>
  <c r="P17" i="10"/>
  <c r="P17" i="6"/>
  <c r="P18" i="6"/>
  <c r="P19" i="6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8" i="10"/>
  <c r="P31" i="13"/>
  <c r="P31" i="2"/>
  <c r="P30" i="13"/>
  <c r="P30" i="2"/>
  <c r="P29" i="13"/>
  <c r="P29" i="2"/>
  <c r="P28" i="13"/>
  <c r="P28" i="2"/>
  <c r="P27" i="13"/>
  <c r="P27" i="2"/>
  <c r="P26" i="13"/>
  <c r="P26" i="2"/>
  <c r="P25" i="13"/>
  <c r="P25" i="2"/>
  <c r="P24" i="13"/>
  <c r="P24" i="2"/>
  <c r="P23" i="13"/>
  <c r="P23" i="2"/>
  <c r="P22" i="13"/>
  <c r="P22" i="2"/>
  <c r="P21" i="13"/>
  <c r="P21" i="2"/>
  <c r="P20" i="13"/>
  <c r="P20" i="2"/>
  <c r="P19" i="13"/>
  <c r="P18" i="13"/>
  <c r="P18" i="2"/>
  <c r="P17" i="3"/>
  <c r="P17" i="4"/>
  <c r="F18" i="15" s="1"/>
  <c r="P17" i="5"/>
  <c r="P17" i="13"/>
  <c r="P17" i="2"/>
  <c r="C18" i="15" l="1"/>
  <c r="N18" i="15"/>
  <c r="G18" i="15"/>
  <c r="H18" i="15"/>
  <c r="E18" i="15"/>
  <c r="K18" i="15"/>
  <c r="D18" i="15"/>
  <c r="N22" i="9"/>
  <c r="N26" i="9"/>
  <c r="G22" i="9"/>
  <c r="F21" i="9"/>
  <c r="E19" i="9"/>
  <c r="E31" i="9"/>
  <c r="N42" i="9"/>
  <c r="G43" i="9"/>
  <c r="F44" i="9"/>
  <c r="F32" i="9"/>
  <c r="E37" i="9"/>
  <c r="D42" i="9"/>
  <c r="D21" i="9"/>
  <c r="D23" i="9"/>
  <c r="D25" i="9"/>
  <c r="D27" i="9"/>
  <c r="D29" i="9"/>
  <c r="D31" i="9"/>
  <c r="G19" i="9"/>
  <c r="G23" i="9"/>
  <c r="G27" i="9"/>
  <c r="G31" i="9"/>
  <c r="F26" i="9"/>
  <c r="F30" i="9"/>
  <c r="E20" i="9"/>
  <c r="E24" i="9"/>
  <c r="E28" i="9"/>
  <c r="N41" i="9"/>
  <c r="N37" i="9"/>
  <c r="N33" i="9"/>
  <c r="G42" i="9"/>
  <c r="G38" i="9"/>
  <c r="G34" i="9"/>
  <c r="F43" i="9"/>
  <c r="F39" i="9"/>
  <c r="F36" i="9"/>
  <c r="E44" i="9"/>
  <c r="E40" i="9"/>
  <c r="E36" i="9"/>
  <c r="E32" i="9"/>
  <c r="D41" i="9"/>
  <c r="D37" i="9"/>
  <c r="D33" i="9"/>
  <c r="N20" i="9"/>
  <c r="N28" i="9"/>
  <c r="G26" i="9"/>
  <c r="F25" i="9"/>
  <c r="E23" i="9"/>
  <c r="H19" i="9"/>
  <c r="N38" i="9"/>
  <c r="G39" i="9"/>
  <c r="F40" i="9"/>
  <c r="E41" i="9"/>
  <c r="D34" i="9"/>
  <c r="N19" i="9"/>
  <c r="N23" i="9"/>
  <c r="N25" i="9"/>
  <c r="N27" i="9"/>
  <c r="N29" i="9"/>
  <c r="N31" i="9"/>
  <c r="G20" i="9"/>
  <c r="G24" i="9"/>
  <c r="G28" i="9"/>
  <c r="F19" i="9"/>
  <c r="F23" i="9"/>
  <c r="F31" i="9"/>
  <c r="E21" i="9"/>
  <c r="E25" i="9"/>
  <c r="E29" i="9"/>
  <c r="N44" i="9"/>
  <c r="N40" i="9"/>
  <c r="N36" i="9"/>
  <c r="N32" i="9"/>
  <c r="G41" i="9"/>
  <c r="G37" i="9"/>
  <c r="G33" i="9"/>
  <c r="F42" i="9"/>
  <c r="F38" i="9"/>
  <c r="F35" i="9"/>
  <c r="E43" i="9"/>
  <c r="E39" i="9"/>
  <c r="E35" i="9"/>
  <c r="D44" i="9"/>
  <c r="D40" i="9"/>
  <c r="D36" i="9"/>
  <c r="D32" i="9"/>
  <c r="N24" i="9"/>
  <c r="N30" i="9"/>
  <c r="G30" i="9"/>
  <c r="F29" i="9"/>
  <c r="E27" i="9"/>
  <c r="K19" i="9"/>
  <c r="N34" i="9"/>
  <c r="G35" i="9"/>
  <c r="F37" i="9"/>
  <c r="E33" i="9"/>
  <c r="D38" i="9"/>
  <c r="N21" i="9"/>
  <c r="D20" i="9"/>
  <c r="D22" i="9"/>
  <c r="D24" i="9"/>
  <c r="D26" i="9"/>
  <c r="D28" i="9"/>
  <c r="D30" i="9"/>
  <c r="G21" i="9"/>
  <c r="G25" i="9"/>
  <c r="G29" i="9"/>
  <c r="F20" i="9"/>
  <c r="F24" i="9"/>
  <c r="E22" i="9"/>
  <c r="E26" i="9"/>
  <c r="E30" i="9"/>
  <c r="N43" i="9"/>
  <c r="N39" i="9"/>
  <c r="N35" i="9"/>
  <c r="G44" i="9"/>
  <c r="G40" i="9"/>
  <c r="G36" i="9"/>
  <c r="G32" i="9"/>
  <c r="E42" i="9"/>
  <c r="E38" i="9"/>
  <c r="E34" i="9"/>
  <c r="D43" i="9"/>
  <c r="D39" i="9"/>
  <c r="D35" i="9"/>
  <c r="D19" i="9"/>
  <c r="C26" i="9"/>
  <c r="C30" i="9"/>
  <c r="C39" i="9"/>
  <c r="C19" i="9"/>
  <c r="P19" i="15"/>
  <c r="C27" i="9"/>
  <c r="C42" i="9"/>
  <c r="P42" i="15"/>
  <c r="C34" i="9"/>
  <c r="C20" i="9"/>
  <c r="P20" i="15"/>
  <c r="C24" i="9"/>
  <c r="C28" i="9"/>
  <c r="P28" i="15"/>
  <c r="C41" i="9"/>
  <c r="C37" i="9"/>
  <c r="P37" i="15"/>
  <c r="C33" i="9"/>
  <c r="C22" i="9"/>
  <c r="C43" i="9"/>
  <c r="C35" i="9"/>
  <c r="C23" i="9"/>
  <c r="C31" i="9"/>
  <c r="P31" i="15"/>
  <c r="C38" i="9"/>
  <c r="C21" i="9"/>
  <c r="P21" i="15"/>
  <c r="C25" i="9"/>
  <c r="P25" i="15"/>
  <c r="C29" i="9"/>
  <c r="P29" i="15"/>
  <c r="C44" i="9"/>
  <c r="C40" i="9"/>
  <c r="P40" i="15"/>
  <c r="C36" i="9"/>
  <c r="C32" i="9"/>
  <c r="P32" i="15"/>
  <c r="H18" i="9"/>
  <c r="D18" i="9"/>
  <c r="E18" i="9"/>
  <c r="K18" i="9"/>
  <c r="C18" i="9"/>
  <c r="N18" i="9"/>
  <c r="G18" i="9"/>
  <c r="F28" i="9"/>
  <c r="F27" i="9"/>
  <c r="F34" i="9"/>
  <c r="F33" i="9"/>
  <c r="P20" i="9"/>
  <c r="F18" i="9"/>
  <c r="P47" i="1"/>
  <c r="P41" i="9" l="1"/>
  <c r="P25" i="9"/>
  <c r="P44" i="9"/>
  <c r="P24" i="9"/>
  <c r="P19" i="9"/>
  <c r="P43" i="9"/>
  <c r="P23" i="9"/>
  <c r="P32" i="9"/>
  <c r="P38" i="9"/>
  <c r="P39" i="9"/>
  <c r="P33" i="9"/>
  <c r="P18" i="15"/>
  <c r="P35" i="9"/>
  <c r="P34" i="9"/>
  <c r="P40" i="9"/>
  <c r="P26" i="9"/>
  <c r="P21" i="9"/>
  <c r="P42" i="9"/>
  <c r="P27" i="9"/>
  <c r="P37" i="9"/>
  <c r="P28" i="9"/>
  <c r="P31" i="9"/>
  <c r="P36" i="9"/>
  <c r="P29" i="9"/>
  <c r="P30" i="9"/>
  <c r="P35" i="15"/>
  <c r="P22" i="15"/>
  <c r="P30" i="15"/>
  <c r="P22" i="9"/>
  <c r="P36" i="15"/>
  <c r="P44" i="15"/>
  <c r="P38" i="15"/>
  <c r="P23" i="15"/>
  <c r="P43" i="15"/>
  <c r="P33" i="15"/>
  <c r="P41" i="15"/>
  <c r="P24" i="15"/>
  <c r="P34" i="15"/>
  <c r="P27" i="15"/>
  <c r="P39" i="15"/>
  <c r="P26" i="15"/>
  <c r="P18" i="9"/>
</calcChain>
</file>

<file path=xl/comments1.xml><?xml version="1.0" encoding="utf-8"?>
<comments xmlns="http://schemas.openxmlformats.org/spreadsheetml/2006/main">
  <authors>
    <author>SEGUNDO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SEGUNDO:</t>
        </r>
        <r>
          <rPr>
            <sz val="9"/>
            <color indexed="81"/>
            <rFont val="Tahoma"/>
            <family val="2"/>
          </rPr>
          <t xml:space="preserve">
INDIQUE ACÀ EL PRODUCTO O PRODUCTOS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SEGUNDO:</t>
        </r>
        <r>
          <rPr>
            <sz val="9"/>
            <color indexed="81"/>
            <rFont val="Tahoma"/>
            <family val="2"/>
          </rPr>
          <t xml:space="preserve">
INDIQUE EL AÑO O AÑOS REQUERIDOS</t>
        </r>
      </text>
    </comment>
  </commentList>
</comments>
</file>

<file path=xl/comments2.xml><?xml version="1.0" encoding="utf-8"?>
<comments xmlns="http://schemas.openxmlformats.org/spreadsheetml/2006/main">
  <authors>
    <author>SEGUNDO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SEGUNDO:</t>
        </r>
        <r>
          <rPr>
            <sz val="9"/>
            <color indexed="81"/>
            <rFont val="Tahoma"/>
            <family val="2"/>
          </rPr>
          <t xml:space="preserve">
INDIQUE ACÀ EL PRODUCTO O PRODUCTOS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SEGUNDO:</t>
        </r>
        <r>
          <rPr>
            <sz val="9"/>
            <color indexed="81"/>
            <rFont val="Tahoma"/>
            <family val="2"/>
          </rPr>
          <t xml:space="preserve">
INDIQUE EL AÑO O AÑOS REQUERIDOS</t>
        </r>
      </text>
    </comment>
  </commentList>
</comments>
</file>

<file path=xl/sharedStrings.xml><?xml version="1.0" encoding="utf-8"?>
<sst xmlns="http://schemas.openxmlformats.org/spreadsheetml/2006/main" count="7618" uniqueCount="123">
  <si>
    <t>GOBIERNO REGIONAL  LA  LIBERTAD</t>
  </si>
  <si>
    <t>GERENCIA  DE  AGRICULTURA</t>
  </si>
  <si>
    <t xml:space="preserve">MES:    </t>
  </si>
  <si>
    <t>Precio casa comerciales (S/.  x   Unidad de Medida)</t>
  </si>
  <si>
    <t>UBICACIÓN GEOGRAFICA</t>
  </si>
  <si>
    <t>UBICACION ADMINISTRATIVA</t>
  </si>
  <si>
    <t>DEPARTAMENTO:</t>
  </si>
  <si>
    <t>PRODUCTO</t>
  </si>
  <si>
    <t>Unidad de Medida</t>
  </si>
  <si>
    <t>A.A. CHEPEN</t>
  </si>
  <si>
    <t>A.A. ASCOPE</t>
  </si>
  <si>
    <t>A.A. OTUZCO</t>
  </si>
  <si>
    <t>A.A. JULCAN</t>
  </si>
  <si>
    <t>A.A. SANTIAGO DE CHUCO</t>
  </si>
  <si>
    <t>A.A. SANCHEZ CARRION</t>
  </si>
  <si>
    <t>A.A. VIRÚ</t>
  </si>
  <si>
    <t>A.A. GRAN CHIMU</t>
  </si>
  <si>
    <t>A.A. TRUJILO</t>
  </si>
  <si>
    <t>PRECIO PROMEDIO DE VENTA EN CASAS COMERCIALES</t>
  </si>
  <si>
    <t/>
  </si>
  <si>
    <t xml:space="preserve">  </t>
  </si>
  <si>
    <t>REFERENCIA</t>
  </si>
  <si>
    <t>INFORME MENSUAL DE PRECIOS DE VENTA DE FERTILIZANTES   - AGENCIAS AGRARIAS</t>
  </si>
  <si>
    <t>Abono comp. 12-12-12</t>
  </si>
  <si>
    <t>Bolsa 50 Kg.</t>
  </si>
  <si>
    <t>Abono comp. 15-15-15</t>
  </si>
  <si>
    <t>Cloruro de potasio</t>
  </si>
  <si>
    <t>Fosfato di amonico</t>
  </si>
  <si>
    <t>Gallinaza</t>
  </si>
  <si>
    <t>Bolsa 50/40 Kg</t>
  </si>
  <si>
    <t>Guano de la Isla</t>
  </si>
  <si>
    <t>Humus de Lombriz</t>
  </si>
  <si>
    <t>Nitro Enci</t>
  </si>
  <si>
    <t>Roca Fosfórica</t>
  </si>
  <si>
    <t>Sulf. de mag. y potasio</t>
  </si>
  <si>
    <t>Sulfato de amonio</t>
  </si>
  <si>
    <t>Sulfato de potasio</t>
  </si>
  <si>
    <t>Superf. de calcio triple</t>
  </si>
  <si>
    <t>Urea</t>
  </si>
  <si>
    <t>La Libertad</t>
  </si>
  <si>
    <t xml:space="preserve">Gerencia Regional de Agricultura: </t>
  </si>
  <si>
    <t>Abono comp. 20-20-20</t>
  </si>
  <si>
    <t>Compomaster Maiz</t>
  </si>
  <si>
    <t>LA LIBERTAD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</si>
  <si>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</si>
  <si>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</si>
  <si>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</si>
  <si>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</si>
  <si>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</si>
  <si>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</si>
  <si>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</si>
  <si>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</si>
  <si>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</si>
  <si>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</si>
  <si>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</si>
  <si>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</si>
  <si>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PRECIO PROMEDIO DE VENTA ANUAL</t>
  </si>
  <si>
    <t>AÑO</t>
  </si>
  <si>
    <t xml:space="preserve">INFORME ANUAL DE PRECIOS DE VENTA DE FERTILIZANTES </t>
  </si>
  <si>
    <t>A.A. PATAZ</t>
  </si>
  <si>
    <t>Nitrato de amonio</t>
  </si>
  <si>
    <t>Bayfolán azul</t>
  </si>
  <si>
    <t>Nitrofoska azul</t>
  </si>
  <si>
    <t>…</t>
  </si>
  <si>
    <t>Fuente: Gerencia Regional de Agricultura - Agencias Agrarias - Casas Comerciales</t>
  </si>
  <si>
    <t>Elaboración: Gerencia Regional de Agricultura - Dirección de Información Agraria</t>
  </si>
  <si>
    <t>A.A. BOLIVAR</t>
  </si>
  <si>
    <t>Gerencia Regional de Agricultura La Libertad</t>
  </si>
  <si>
    <t xml:space="preserve">GERENCIA REGIONAL  DE  AGRICULTURA </t>
  </si>
  <si>
    <t>Ferti Enci 20-20-20</t>
  </si>
  <si>
    <t>Nitrato de amonio*</t>
  </si>
  <si>
    <t>A.A. PACASMAYO</t>
  </si>
  <si>
    <t>A.A. TRUJILLO</t>
  </si>
  <si>
    <t>… No utilizado</t>
  </si>
  <si>
    <t>FERTILIZANTES QUIMICOS NITROGENADOS</t>
  </si>
  <si>
    <t>FERTILIZANTES QUIMICOS FOSFATADOS</t>
  </si>
  <si>
    <t>Fosfato Monoamónico</t>
  </si>
  <si>
    <t>Superfosfato Simple</t>
  </si>
  <si>
    <t>FERTILIZANTES QUIMICOS POTASICOS</t>
  </si>
  <si>
    <t>Nitrato de Potasio</t>
  </si>
  <si>
    <t>Sulpomax</t>
  </si>
  <si>
    <t>FERTILIZANTES QUIMICOS CALCICOS</t>
  </si>
  <si>
    <t>Combazo</t>
  </si>
  <si>
    <t>Nitrato de Calcio</t>
  </si>
  <si>
    <t>FERTILIZANTES QUIMICOS COMPUESTOS</t>
  </si>
  <si>
    <t>ABONOS ORGANICOS</t>
  </si>
  <si>
    <t>Bolsa 25 Kg.</t>
  </si>
  <si>
    <t>Elaboración: Gerencia Regional de Agricultura - Oficina de Información Agraria</t>
  </si>
  <si>
    <t>JUNIO</t>
  </si>
  <si>
    <t>AGOSTO</t>
  </si>
  <si>
    <t>DICIEMBRE</t>
  </si>
  <si>
    <t>NOVIEMBRE</t>
  </si>
  <si>
    <t>OCTUBRE</t>
  </si>
  <si>
    <t>SETIEMBRE</t>
  </si>
  <si>
    <t>JULIO</t>
  </si>
  <si>
    <t>MAYO</t>
  </si>
  <si>
    <t>ABRIL</t>
  </si>
  <si>
    <t>MARZO</t>
  </si>
  <si>
    <t>FEBRERO</t>
  </si>
  <si>
    <t>ENERO</t>
  </si>
  <si>
    <t>….</t>
  </si>
  <si>
    <t>Fuente: - Casas Comerciales.</t>
  </si>
  <si>
    <t xml:space="preserve">Elaboración: Gerencia Regional de Agricultura - Oficina de Información Agraria, Agencias Agrarias </t>
  </si>
  <si>
    <t>Gerencia Regional de Agricultura:</t>
  </si>
  <si>
    <t xml:space="preserve"> La Libertad</t>
  </si>
  <si>
    <t>PERIODO</t>
  </si>
  <si>
    <t>MES</t>
  </si>
  <si>
    <t xml:space="preserve">PRECIO PROMEDIO DE VENTA </t>
  </si>
  <si>
    <t>ENERO_DIC</t>
  </si>
  <si>
    <t xml:space="preserve"> El precio del 2016 es menor que el año 2015, mostrando una tendencia descendente, situación similar a la del 2015 en este periodo con respecto al 2014. </t>
  </si>
  <si>
    <t xml:space="preserve">        El precio del 2016 es menor que el del  2015, su tendencia en el periodo es a la baja.</t>
  </si>
  <si>
    <r>
      <t xml:space="preserve">… </t>
    </r>
    <r>
      <rPr>
        <sz val="8"/>
        <rFont val="Arial"/>
        <family val="2"/>
      </rPr>
      <t>Sin información</t>
    </r>
  </si>
  <si>
    <t>En AA Bolívar hay uso escaso de fertilizantes químicos y cuando lo hacen son productos que traen los productores de la región Cajamarca</t>
  </si>
  <si>
    <t xml:space="preserve">    El precio del 2016  mostrò una tendencia ligeramente irregular con respecto al 2015, continúa la caída en el precio a aprtir de abril..</t>
  </si>
  <si>
    <t xml:space="preserve">      El precio del 2016 es menor que el del  2015, su tendencia a partir de julio es a la alza.</t>
  </si>
  <si>
    <t xml:space="preserve">     El precio del 2016 es muy variado con respecto al  2015, su tendencia en el periodo enero-mayo es superior el 2016, para ser inferior hasta setiembre, en octubre fue superior, descendiendo en los meses de nov y dic.</t>
  </si>
  <si>
    <t xml:space="preserve">         El precio del 2016  mostrò al principio (ene-feb) una tendencia ascendente con respecto al 2015. Aunte su tendencia anual es descendente.</t>
  </si>
  <si>
    <t xml:space="preserve">      El precio del 2016  mostrò una tendencia descendente e inferior al 2015.</t>
  </si>
  <si>
    <t>AÑOS: 2015 -</t>
  </si>
  <si>
    <t>2017</t>
  </si>
  <si>
    <t>2018</t>
  </si>
  <si>
    <t>2009-2017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</si>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</sst>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S/.&quot;\ * #,##0.00_);_(&quot;S/.&quot;\ * \(#,##0.00\);_(&quot;S/.&quot;\ * &quot;-&quot;??_);_(@_)"/>
    <numFmt numFmtId="165" formatCode="mmmm\-yy"/>
  </numFmts>
  <fonts count="19" x14ac:knownFonts="1">
    <font>
      <sz val="10"/>
      <name val="Arial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182">
    <xf numFmtId="0" fontId="0" fillId="0" borderId="0" xfId="0"/>
    <xf numFmtId="2" fontId="5" fillId="0" borderId="0" xfId="0" applyNumberFormat="1" applyFont="1" applyFill="1"/>
    <xf numFmtId="0" fontId="5" fillId="0" borderId="0" xfId="0" applyFont="1" applyFill="1"/>
    <xf numFmtId="0" fontId="5" fillId="2" borderId="0" xfId="0" applyFont="1" applyFill="1"/>
    <xf numFmtId="2" fontId="5" fillId="2" borderId="0" xfId="0" applyNumberFormat="1" applyFont="1" applyFill="1"/>
    <xf numFmtId="0" fontId="5" fillId="2" borderId="0" xfId="0" applyFont="1" applyFill="1" applyAlignment="1">
      <alignment vertical="center"/>
    </xf>
    <xf numFmtId="0" fontId="7" fillId="2" borderId="0" xfId="0" applyFont="1" applyFill="1" applyBorder="1"/>
    <xf numFmtId="0" fontId="7" fillId="2" borderId="0" xfId="0" applyFont="1" applyFill="1"/>
    <xf numFmtId="0" fontId="7" fillId="2" borderId="1" xfId="0" quotePrefix="1" applyFont="1" applyFill="1" applyBorder="1" applyAlignment="1">
      <alignment horizontal="left"/>
    </xf>
    <xf numFmtId="0" fontId="7" fillId="2" borderId="2" xfId="0" quotePrefix="1" applyFont="1" applyFill="1" applyBorder="1" applyAlignment="1">
      <alignment horizontal="left"/>
    </xf>
    <xf numFmtId="0" fontId="5" fillId="2" borderId="3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164" fontId="5" fillId="2" borderId="3" xfId="1" applyFont="1" applyFill="1" applyBorder="1"/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" fontId="11" fillId="0" borderId="8" xfId="2" applyNumberFormat="1" applyFont="1" applyFill="1" applyBorder="1" applyAlignment="1" applyProtection="1">
      <alignment horizontal="center"/>
    </xf>
    <xf numFmtId="165" fontId="6" fillId="2" borderId="5" xfId="0" applyNumberFormat="1" applyFont="1" applyFill="1" applyBorder="1"/>
    <xf numFmtId="0" fontId="7" fillId="2" borderId="5" xfId="0" quotePrefix="1" applyFont="1" applyFill="1" applyBorder="1" applyAlignment="1">
      <alignment horizontal="left"/>
    </xf>
    <xf numFmtId="0" fontId="7" fillId="2" borderId="4" xfId="0" applyFont="1" applyFill="1" applyBorder="1"/>
    <xf numFmtId="0" fontId="9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/>
    <xf numFmtId="0" fontId="7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11" fillId="0" borderId="10" xfId="2" applyNumberFormat="1" applyFont="1" applyFill="1" applyBorder="1" applyAlignment="1" applyProtection="1">
      <alignment horizontal="center"/>
    </xf>
    <xf numFmtId="0" fontId="12" fillId="2" borderId="0" xfId="0" applyFont="1" applyFill="1"/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/>
    <xf numFmtId="0" fontId="5" fillId="0" borderId="5" xfId="0" applyFont="1" applyFill="1" applyBorder="1"/>
    <xf numFmtId="2" fontId="5" fillId="3" borderId="13" xfId="2" applyNumberFormat="1" applyFont="1" applyFill="1" applyBorder="1" applyAlignment="1" applyProtection="1">
      <alignment horizontal="left"/>
    </xf>
    <xf numFmtId="2" fontId="5" fillId="2" borderId="13" xfId="2" applyNumberFormat="1" applyFont="1" applyFill="1" applyBorder="1" applyAlignment="1" applyProtection="1">
      <alignment horizontal="center" shrinkToFit="1"/>
    </xf>
    <xf numFmtId="0" fontId="10" fillId="0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2" fontId="14" fillId="2" borderId="13" xfId="2" applyNumberFormat="1" applyFont="1" applyFill="1" applyBorder="1" applyAlignment="1" applyProtection="1">
      <alignment horizontal="center"/>
    </xf>
    <xf numFmtId="0" fontId="14" fillId="2" borderId="0" xfId="0" applyFont="1" applyFill="1"/>
    <xf numFmtId="2" fontId="5" fillId="2" borderId="13" xfId="2" applyNumberFormat="1" applyFont="1" applyFill="1" applyBorder="1" applyAlignment="1" applyProtection="1">
      <alignment horizontal="center"/>
    </xf>
    <xf numFmtId="2" fontId="7" fillId="3" borderId="9" xfId="2" applyNumberFormat="1" applyFont="1" applyFill="1" applyBorder="1" applyAlignment="1" applyProtection="1">
      <alignment horizontal="center"/>
    </xf>
    <xf numFmtId="2" fontId="7" fillId="3" borderId="16" xfId="2" applyNumberFormat="1" applyFont="1" applyFill="1" applyBorder="1" applyAlignment="1" applyProtection="1">
      <alignment horizontal="center"/>
    </xf>
    <xf numFmtId="2" fontId="7" fillId="3" borderId="10" xfId="2" applyNumberFormat="1" applyFont="1" applyFill="1" applyBorder="1" applyAlignment="1" applyProtection="1">
      <alignment horizontal="center"/>
    </xf>
    <xf numFmtId="2" fontId="7" fillId="4" borderId="13" xfId="2" applyNumberFormat="1" applyFont="1" applyFill="1" applyBorder="1" applyAlignment="1" applyProtection="1">
      <alignment horizontal="center"/>
    </xf>
    <xf numFmtId="2" fontId="14" fillId="0" borderId="18" xfId="2" applyNumberFormat="1" applyFont="1" applyFill="1" applyBorder="1" applyAlignment="1" applyProtection="1">
      <alignment horizontal="center"/>
    </xf>
    <xf numFmtId="2" fontId="14" fillId="0" borderId="19" xfId="2" applyNumberFormat="1" applyFont="1" applyFill="1" applyBorder="1" applyAlignment="1" applyProtection="1">
      <alignment horizontal="center"/>
    </xf>
    <xf numFmtId="0" fontId="9" fillId="5" borderId="1" xfId="0" applyFont="1" applyFill="1" applyBorder="1"/>
    <xf numFmtId="2" fontId="5" fillId="4" borderId="8" xfId="2" applyNumberFormat="1" applyFont="1" applyFill="1" applyBorder="1" applyAlignment="1" applyProtection="1">
      <alignment horizontal="left"/>
    </xf>
    <xf numFmtId="2" fontId="5" fillId="4" borderId="15" xfId="2" applyNumberFormat="1" applyFont="1" applyFill="1" applyBorder="1" applyAlignment="1" applyProtection="1">
      <alignment horizontal="left"/>
    </xf>
    <xf numFmtId="2" fontId="3" fillId="4" borderId="20" xfId="2" applyNumberFormat="1" applyFont="1" applyFill="1" applyBorder="1" applyAlignment="1" applyProtection="1">
      <alignment horizontal="left"/>
    </xf>
    <xf numFmtId="2" fontId="5" fillId="4" borderId="14" xfId="2" applyNumberFormat="1" applyFont="1" applyFill="1" applyBorder="1" applyAlignment="1" applyProtection="1">
      <alignment horizontal="left"/>
    </xf>
    <xf numFmtId="2" fontId="5" fillId="4" borderId="20" xfId="2" applyNumberFormat="1" applyFont="1" applyFill="1" applyBorder="1" applyAlignment="1" applyProtection="1">
      <alignment horizontal="left"/>
    </xf>
    <xf numFmtId="2" fontId="5" fillId="4" borderId="21" xfId="2" applyNumberFormat="1" applyFont="1" applyFill="1" applyBorder="1" applyAlignment="1" applyProtection="1">
      <alignment horizontal="left"/>
    </xf>
    <xf numFmtId="0" fontId="0" fillId="5" borderId="5" xfId="0" applyFill="1" applyBorder="1"/>
    <xf numFmtId="2" fontId="5" fillId="4" borderId="8" xfId="2" applyNumberFormat="1" applyFont="1" applyFill="1" applyBorder="1" applyAlignment="1" applyProtection="1">
      <alignment horizontal="center" shrinkToFit="1"/>
    </xf>
    <xf numFmtId="2" fontId="5" fillId="4" borderId="15" xfId="2" applyNumberFormat="1" applyFont="1" applyFill="1" applyBorder="1" applyAlignment="1" applyProtection="1">
      <alignment horizontal="center" shrinkToFit="1"/>
    </xf>
    <xf numFmtId="2" fontId="5" fillId="4" borderId="14" xfId="2" applyNumberFormat="1" applyFont="1" applyFill="1" applyBorder="1" applyAlignment="1" applyProtection="1">
      <alignment horizontal="center" shrinkToFit="1"/>
    </xf>
    <xf numFmtId="0" fontId="3" fillId="4" borderId="8" xfId="0" applyFont="1" applyFill="1" applyBorder="1"/>
    <xf numFmtId="2" fontId="7" fillId="0" borderId="22" xfId="0" applyNumberFormat="1" applyFont="1" applyFill="1" applyBorder="1" applyAlignment="1">
      <alignment horizontal="center" vertical="center" wrapText="1"/>
    </xf>
    <xf numFmtId="2" fontId="11" fillId="0" borderId="13" xfId="2" applyNumberFormat="1" applyFont="1" applyFill="1" applyBorder="1" applyAlignment="1" applyProtection="1">
      <alignment horizontal="center"/>
    </xf>
    <xf numFmtId="2" fontId="5" fillId="4" borderId="23" xfId="2" applyNumberFormat="1" applyFont="1" applyFill="1" applyBorder="1" applyAlignment="1" applyProtection="1">
      <alignment horizontal="left"/>
    </xf>
    <xf numFmtId="2" fontId="5" fillId="4" borderId="24" xfId="2" applyNumberFormat="1" applyFont="1" applyFill="1" applyBorder="1" applyAlignment="1" applyProtection="1">
      <alignment horizontal="left"/>
    </xf>
    <xf numFmtId="2" fontId="6" fillId="3" borderId="9" xfId="2" applyNumberFormat="1" applyFont="1" applyFill="1" applyBorder="1" applyAlignment="1" applyProtection="1">
      <alignment horizontal="center"/>
    </xf>
    <xf numFmtId="2" fontId="6" fillId="3" borderId="16" xfId="2" applyNumberFormat="1" applyFont="1" applyFill="1" applyBorder="1" applyAlignment="1" applyProtection="1">
      <alignment horizontal="center"/>
    </xf>
    <xf numFmtId="2" fontId="6" fillId="3" borderId="10" xfId="2" applyNumberFormat="1" applyFont="1" applyFill="1" applyBorder="1" applyAlignment="1" applyProtection="1">
      <alignment horizontal="center"/>
    </xf>
    <xf numFmtId="0" fontId="0" fillId="0" borderId="0" xfId="0" applyFill="1"/>
    <xf numFmtId="0" fontId="7" fillId="0" borderId="0" xfId="0" applyFont="1" applyFill="1"/>
    <xf numFmtId="2" fontId="5" fillId="2" borderId="0" xfId="2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2" fontId="7" fillId="0" borderId="25" xfId="2" applyNumberFormat="1" applyFont="1" applyFill="1" applyBorder="1" applyAlignment="1" applyProtection="1">
      <alignment horizontal="center"/>
    </xf>
    <xf numFmtId="2" fontId="7" fillId="0" borderId="26" xfId="2" applyNumberFormat="1" applyFont="1" applyFill="1" applyBorder="1" applyAlignment="1" applyProtection="1">
      <alignment horizontal="center"/>
    </xf>
    <xf numFmtId="2" fontId="7" fillId="0" borderId="27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 vertical="center" wrapText="1"/>
    </xf>
    <xf numFmtId="0" fontId="3" fillId="4" borderId="23" xfId="0" applyFont="1" applyFill="1" applyBorder="1"/>
    <xf numFmtId="2" fontId="5" fillId="4" borderId="24" xfId="2" applyNumberFormat="1" applyFont="1" applyFill="1" applyBorder="1" applyAlignment="1" applyProtection="1">
      <alignment horizontal="center" shrinkToFit="1"/>
    </xf>
    <xf numFmtId="2" fontId="5" fillId="4" borderId="21" xfId="2" applyNumberFormat="1" applyFont="1" applyFill="1" applyBorder="1" applyAlignment="1" applyProtection="1">
      <alignment horizontal="center" shrinkToFit="1"/>
    </xf>
    <xf numFmtId="0" fontId="9" fillId="5" borderId="3" xfId="0" applyFont="1" applyFill="1" applyBorder="1"/>
    <xf numFmtId="0" fontId="0" fillId="5" borderId="3" xfId="0" applyFill="1" applyBorder="1"/>
    <xf numFmtId="2" fontId="14" fillId="0" borderId="3" xfId="2" applyNumberFormat="1" applyFont="1" applyFill="1" applyBorder="1" applyAlignment="1" applyProtection="1">
      <alignment horizontal="center"/>
    </xf>
    <xf numFmtId="2" fontId="7" fillId="0" borderId="16" xfId="2" applyNumberFormat="1" applyFont="1" applyFill="1" applyBorder="1" applyAlignment="1" applyProtection="1">
      <alignment horizontal="center"/>
    </xf>
    <xf numFmtId="2" fontId="7" fillId="0" borderId="9" xfId="2" applyNumberFormat="1" applyFont="1" applyFill="1" applyBorder="1" applyAlignment="1" applyProtection="1">
      <alignment horizontal="center"/>
    </xf>
    <xf numFmtId="2" fontId="7" fillId="0" borderId="10" xfId="2" applyNumberFormat="1" applyFont="1" applyFill="1" applyBorder="1" applyAlignment="1" applyProtection="1">
      <alignment horizontal="center"/>
    </xf>
    <xf numFmtId="2" fontId="14" fillId="0" borderId="28" xfId="2" applyNumberFormat="1" applyFont="1" applyFill="1" applyBorder="1" applyAlignment="1" applyProtection="1">
      <alignment horizontal="center"/>
    </xf>
    <xf numFmtId="2" fontId="14" fillId="0" borderId="29" xfId="2" applyNumberFormat="1" applyFont="1" applyFill="1" applyBorder="1" applyAlignment="1" applyProtection="1">
      <alignment horizontal="center"/>
    </xf>
    <xf numFmtId="2" fontId="14" fillId="0" borderId="30" xfId="2" applyNumberFormat="1" applyFont="1" applyFill="1" applyBorder="1" applyAlignment="1" applyProtection="1">
      <alignment horizontal="center"/>
    </xf>
    <xf numFmtId="2" fontId="14" fillId="0" borderId="31" xfId="2" applyNumberFormat="1" applyFont="1" applyFill="1" applyBorder="1" applyAlignment="1" applyProtection="1">
      <alignment horizontal="center"/>
    </xf>
    <xf numFmtId="2" fontId="18" fillId="2" borderId="13" xfId="2" applyNumberFormat="1" applyFont="1" applyFill="1" applyBorder="1" applyAlignment="1" applyProtection="1">
      <alignment horizontal="center"/>
    </xf>
    <xf numFmtId="0" fontId="1" fillId="0" borderId="0" xfId="0" applyFont="1" applyFill="1"/>
    <xf numFmtId="2" fontId="1" fillId="4" borderId="8" xfId="2" applyNumberFormat="1" applyFont="1" applyFill="1" applyBorder="1" applyAlignment="1" applyProtection="1">
      <alignment horizontal="center"/>
    </xf>
    <xf numFmtId="2" fontId="1" fillId="4" borderId="13" xfId="2" applyNumberFormat="1" applyFont="1" applyFill="1" applyBorder="1" applyAlignment="1" applyProtection="1">
      <alignment horizontal="center"/>
    </xf>
    <xf numFmtId="2" fontId="9" fillId="0" borderId="9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2" fontId="5" fillId="4" borderId="0" xfId="0" applyNumberFormat="1" applyFont="1" applyFill="1"/>
    <xf numFmtId="0" fontId="0" fillId="4" borderId="0" xfId="0" applyFill="1"/>
    <xf numFmtId="0" fontId="7" fillId="4" borderId="0" xfId="0" applyFont="1" applyFill="1" applyBorder="1"/>
    <xf numFmtId="0" fontId="7" fillId="4" borderId="0" xfId="0" applyFont="1" applyFill="1"/>
    <xf numFmtId="0" fontId="5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49" fontId="6" fillId="4" borderId="5" xfId="0" applyNumberFormat="1" applyFont="1" applyFill="1" applyBorder="1"/>
    <xf numFmtId="0" fontId="7" fillId="4" borderId="5" xfId="0" quotePrefix="1" applyFont="1" applyFill="1" applyBorder="1" applyAlignment="1">
      <alignment horizontal="left"/>
    </xf>
    <xf numFmtId="0" fontId="7" fillId="4" borderId="4" xfId="0" applyFont="1" applyFill="1" applyBorder="1"/>
    <xf numFmtId="0" fontId="7" fillId="4" borderId="2" xfId="0" quotePrefix="1" applyFont="1" applyFill="1" applyBorder="1" applyAlignment="1">
      <alignment horizontal="left"/>
    </xf>
    <xf numFmtId="0" fontId="7" fillId="4" borderId="3" xfId="0" quotePrefix="1" applyFont="1" applyFill="1" applyBorder="1" applyAlignment="1">
      <alignment horizontal="left"/>
    </xf>
    <xf numFmtId="0" fontId="5" fillId="4" borderId="3" xfId="0" applyFont="1" applyFill="1" applyBorder="1"/>
    <xf numFmtId="0" fontId="9" fillId="4" borderId="0" xfId="0" quotePrefix="1" applyFont="1" applyFill="1" applyBorder="1" applyAlignment="1">
      <alignment horizontal="left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7" fillId="4" borderId="5" xfId="0" applyFont="1" applyFill="1" applyBorder="1"/>
    <xf numFmtId="0" fontId="5" fillId="4" borderId="0" xfId="0" applyFont="1" applyFill="1" applyBorder="1" applyAlignment="1">
      <alignment horizontal="center"/>
    </xf>
    <xf numFmtId="164" fontId="5" fillId="4" borderId="3" xfId="1" applyFont="1" applyFill="1" applyBorder="1"/>
    <xf numFmtId="0" fontId="1" fillId="4" borderId="1" xfId="0" applyFont="1" applyFill="1" applyBorder="1" applyAlignment="1">
      <alignment horizontal="center" vertical="center"/>
    </xf>
    <xf numFmtId="2" fontId="7" fillId="4" borderId="2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2" fontId="1" fillId="4" borderId="11" xfId="2" applyNumberFormat="1" applyFont="1" applyFill="1" applyBorder="1" applyAlignment="1" applyProtection="1">
      <alignment horizontal="left"/>
    </xf>
    <xf numFmtId="0" fontId="1" fillId="4" borderId="11" xfId="0" applyFont="1" applyFill="1" applyBorder="1"/>
    <xf numFmtId="2" fontId="1" fillId="4" borderId="11" xfId="2" applyNumberFormat="1" applyFont="1" applyFill="1" applyBorder="1" applyAlignment="1" applyProtection="1">
      <alignment horizontal="center" shrinkToFit="1"/>
    </xf>
    <xf numFmtId="2" fontId="1" fillId="4" borderId="11" xfId="2" applyNumberFormat="1" applyFont="1" applyFill="1" applyBorder="1" applyAlignment="1" applyProtection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2" applyNumberFormat="1" applyFont="1" applyFill="1" applyBorder="1" applyAlignment="1" applyProtection="1">
      <alignment horizontal="right" shrinkToFit="1"/>
    </xf>
    <xf numFmtId="165" fontId="6" fillId="4" borderId="5" xfId="0" applyNumberFormat="1" applyFont="1" applyFill="1" applyBorder="1"/>
    <xf numFmtId="2" fontId="10" fillId="4" borderId="9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/>
    </xf>
    <xf numFmtId="2" fontId="1" fillId="4" borderId="11" xfId="2" applyNumberFormat="1" applyFont="1" applyFill="1" applyBorder="1" applyAlignment="1" applyProtection="1"/>
    <xf numFmtId="2" fontId="1" fillId="4" borderId="11" xfId="0" applyNumberFormat="1" applyFont="1" applyFill="1" applyBorder="1" applyAlignment="1"/>
    <xf numFmtId="2" fontId="14" fillId="2" borderId="7" xfId="2" applyNumberFormat="1" applyFont="1" applyFill="1" applyBorder="1" applyAlignment="1" applyProtection="1">
      <alignment horizontal="center"/>
    </xf>
    <xf numFmtId="2" fontId="6" fillId="4" borderId="25" xfId="2" applyNumberFormat="1" applyFont="1" applyFill="1" applyBorder="1" applyAlignment="1" applyProtection="1">
      <alignment horizontal="center"/>
    </xf>
    <xf numFmtId="2" fontId="6" fillId="4" borderId="26" xfId="2" applyNumberFormat="1" applyFont="1" applyFill="1" applyBorder="1" applyAlignment="1" applyProtection="1">
      <alignment horizontal="center"/>
    </xf>
    <xf numFmtId="2" fontId="6" fillId="4" borderId="27" xfId="2" applyNumberFormat="1" applyFont="1" applyFill="1" applyBorder="1" applyAlignment="1" applyProtection="1">
      <alignment horizontal="center"/>
    </xf>
    <xf numFmtId="2" fontId="5" fillId="2" borderId="7" xfId="2" applyNumberFormat="1" applyFont="1" applyFill="1" applyBorder="1" applyAlignment="1" applyProtection="1">
      <alignment horizontal="center"/>
    </xf>
    <xf numFmtId="2" fontId="1" fillId="4" borderId="7" xfId="2" applyNumberFormat="1" applyFont="1" applyFill="1" applyBorder="1" applyAlignment="1" applyProtection="1">
      <alignment horizontal="center"/>
    </xf>
    <xf numFmtId="0" fontId="7" fillId="4" borderId="1" xfId="0" quotePrefix="1" applyFont="1" applyFill="1" applyBorder="1" applyAlignment="1">
      <alignment horizontal="right"/>
    </xf>
    <xf numFmtId="2" fontId="18" fillId="2" borderId="7" xfId="2" applyNumberFormat="1" applyFont="1" applyFill="1" applyBorder="1" applyAlignment="1" applyProtection="1">
      <alignment horizontal="center"/>
    </xf>
    <xf numFmtId="2" fontId="18" fillId="4" borderId="8" xfId="2" applyNumberFormat="1" applyFont="1" applyFill="1" applyBorder="1" applyAlignment="1" applyProtection="1">
      <alignment horizontal="center"/>
    </xf>
    <xf numFmtId="2" fontId="13" fillId="4" borderId="8" xfId="2" applyNumberFormat="1" applyFont="1" applyFill="1" applyBorder="1" applyAlignment="1" applyProtection="1">
      <alignment horizontal="center"/>
    </xf>
    <xf numFmtId="2" fontId="18" fillId="4" borderId="15" xfId="2" applyNumberFormat="1" applyFont="1" applyFill="1" applyBorder="1" applyAlignment="1" applyProtection="1">
      <alignment horizontal="center"/>
    </xf>
    <xf numFmtId="2" fontId="13" fillId="4" borderId="15" xfId="2" applyNumberFormat="1" applyFont="1" applyFill="1" applyBorder="1" applyAlignment="1" applyProtection="1">
      <alignment horizontal="center"/>
    </xf>
    <xf numFmtId="0" fontId="18" fillId="5" borderId="5" xfId="0" applyFont="1" applyFill="1" applyBorder="1"/>
    <xf numFmtId="0" fontId="18" fillId="5" borderId="4" xfId="0" applyFont="1" applyFill="1" applyBorder="1"/>
    <xf numFmtId="2" fontId="18" fillId="4" borderId="14" xfId="2" applyNumberFormat="1" applyFont="1" applyFill="1" applyBorder="1" applyAlignment="1" applyProtection="1">
      <alignment horizontal="center"/>
    </xf>
    <xf numFmtId="0" fontId="18" fillId="4" borderId="14" xfId="0" applyFont="1" applyFill="1" applyBorder="1"/>
    <xf numFmtId="2" fontId="13" fillId="4" borderId="14" xfId="2" applyNumberFormat="1" applyFont="1" applyFill="1" applyBorder="1" applyAlignment="1" applyProtection="1">
      <alignment horizontal="center"/>
    </xf>
    <xf numFmtId="0" fontId="18" fillId="4" borderId="8" xfId="0" applyFont="1" applyFill="1" applyBorder="1"/>
    <xf numFmtId="0" fontId="18" fillId="4" borderId="15" xfId="0" applyFont="1" applyFill="1" applyBorder="1"/>
    <xf numFmtId="2" fontId="5" fillId="4" borderId="32" xfId="2" applyNumberFormat="1" applyFont="1" applyFill="1" applyBorder="1" applyAlignment="1" applyProtection="1">
      <alignment horizontal="left"/>
    </xf>
    <xf numFmtId="2" fontId="5" fillId="4" borderId="13" xfId="2" applyNumberFormat="1" applyFont="1" applyFill="1" applyBorder="1" applyAlignment="1" applyProtection="1">
      <alignment horizontal="center" shrinkToFi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7" fillId="2" borderId="0" xfId="0" quotePrefix="1" applyFont="1" applyFill="1" applyAlignment="1">
      <alignment horizontal="center"/>
    </xf>
    <xf numFmtId="2" fontId="1" fillId="4" borderId="5" xfId="2" applyNumberFormat="1" applyFont="1" applyFill="1" applyBorder="1" applyAlignment="1" applyProtection="1">
      <alignment horizontal="center" shrinkToFi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0" fontId="7" fillId="4" borderId="0" xfId="0" quotePrefix="1" applyFont="1" applyFill="1" applyAlignment="1">
      <alignment horizontal="center"/>
    </xf>
  </cellXfs>
  <cellStyles count="4">
    <cellStyle name="Moneda" xfId="1" builtinId="4"/>
    <cellStyle name="Normal" xfId="0" builtinId="0"/>
    <cellStyle name="Normal 2" xfId="3"/>
    <cellStyle name="Normal_Ancash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DEL CLORURO DE POTASIO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4499653060608"/>
          <c:y val="0.270555171553782"/>
          <c:w val="0.83677577284198468"/>
          <c:h val="0.61670288951437635"/>
        </c:manualLayout>
      </c:layout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ANUAL!$C$29:$N$29</c:f>
              <c:numCache>
                <c:formatCode>0.00</c:formatCode>
                <c:ptCount val="12"/>
                <c:pt idx="0">
                  <c:v>69.228787878787884</c:v>
                </c:pt>
                <c:pt idx="1">
                  <c:v>67.55</c:v>
                </c:pt>
                <c:pt idx="2">
                  <c:v>67.218181818181819</c:v>
                </c:pt>
                <c:pt idx="3">
                  <c:v>66.704545454545453</c:v>
                </c:pt>
                <c:pt idx="4">
                  <c:v>66.587121212121204</c:v>
                </c:pt>
                <c:pt idx="5">
                  <c:v>67.045454545454547</c:v>
                </c:pt>
                <c:pt idx="6">
                  <c:v>68.843939393939394</c:v>
                </c:pt>
                <c:pt idx="7">
                  <c:v>69.318181818181813</c:v>
                </c:pt>
                <c:pt idx="8">
                  <c:v>69.318181818181813</c:v>
                </c:pt>
                <c:pt idx="9">
                  <c:v>69.965151515151518</c:v>
                </c:pt>
                <c:pt idx="10">
                  <c:v>70.295454545454547</c:v>
                </c:pt>
                <c:pt idx="11">
                  <c:v>70.456060606060603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ANTES!$C$29:$N$29</c:f>
              <c:numCache>
                <c:formatCode>0.00</c:formatCode>
                <c:ptCount val="12"/>
                <c:pt idx="0">
                  <c:v>77.098484848484858</c:v>
                </c:pt>
                <c:pt idx="1">
                  <c:v>76.026666666666671</c:v>
                </c:pt>
                <c:pt idx="2">
                  <c:v>73.454999999999998</c:v>
                </c:pt>
                <c:pt idx="3">
                  <c:v>73.058333333333337</c:v>
                </c:pt>
                <c:pt idx="4">
                  <c:v>72.778787878787867</c:v>
                </c:pt>
                <c:pt idx="5">
                  <c:v>71.477272727272734</c:v>
                </c:pt>
                <c:pt idx="6">
                  <c:v>70.295454545454547</c:v>
                </c:pt>
                <c:pt idx="7">
                  <c:v>68.783333333333331</c:v>
                </c:pt>
                <c:pt idx="8">
                  <c:v>69.99545454545455</c:v>
                </c:pt>
                <c:pt idx="9">
                  <c:v>70.077272727272728</c:v>
                </c:pt>
                <c:pt idx="10">
                  <c:v>69.696969696969688</c:v>
                </c:pt>
                <c:pt idx="11">
                  <c:v>70.469696969696969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9299120"/>
        <c:axId val="-359304016"/>
      </c:lineChart>
      <c:catAx>
        <c:axId val="-35929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304016"/>
        <c:crosses val="autoZero"/>
        <c:auto val="1"/>
        <c:lblAlgn val="ctr"/>
        <c:lblOffset val="100"/>
        <c:noMultiLvlLbl val="0"/>
      </c:catAx>
      <c:valAx>
        <c:axId val="-359304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29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070208000909086"/>
          <c:y val="0.13538518544910394"/>
          <c:w val="0.22269383194208361"/>
          <c:h val="0.138461861498081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 LA  UREA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180388345663"/>
          <c:y val="0.23891331391795206"/>
          <c:w val="0.72571570241377259"/>
          <c:h val="0.66957379642613168"/>
        </c:manualLayout>
      </c:layout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ANUAL!$C$19:$N$19</c:f>
              <c:numCache>
                <c:formatCode>0.00</c:formatCode>
                <c:ptCount val="12"/>
                <c:pt idx="0">
                  <c:v>63.386363636363633</c:v>
                </c:pt>
                <c:pt idx="1">
                  <c:v>63.277272727272724</c:v>
                </c:pt>
                <c:pt idx="2">
                  <c:v>63.257575757575758</c:v>
                </c:pt>
                <c:pt idx="3">
                  <c:v>62.454545454545453</c:v>
                </c:pt>
                <c:pt idx="4">
                  <c:v>62.598484848484851</c:v>
                </c:pt>
                <c:pt idx="5">
                  <c:v>63.081818181818178</c:v>
                </c:pt>
                <c:pt idx="6">
                  <c:v>64.325757575757578</c:v>
                </c:pt>
                <c:pt idx="7">
                  <c:v>64.817099567099561</c:v>
                </c:pt>
                <c:pt idx="8">
                  <c:v>64.817099567099561</c:v>
                </c:pt>
                <c:pt idx="9">
                  <c:v>66.388528138528144</c:v>
                </c:pt>
                <c:pt idx="10">
                  <c:v>67.944805194805184</c:v>
                </c:pt>
                <c:pt idx="11">
                  <c:v>68.277056277056275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ANTES!$C$19:$N$19</c:f>
              <c:numCache>
                <c:formatCode>0.00</c:formatCode>
                <c:ptCount val="12"/>
                <c:pt idx="0">
                  <c:v>59.823593073593067</c:v>
                </c:pt>
                <c:pt idx="1">
                  <c:v>61.176948051948038</c:v>
                </c:pt>
                <c:pt idx="2">
                  <c:v>62.750541125541126</c:v>
                </c:pt>
                <c:pt idx="3">
                  <c:v>62.628787878787882</c:v>
                </c:pt>
                <c:pt idx="4">
                  <c:v>61.928571428571438</c:v>
                </c:pt>
                <c:pt idx="5">
                  <c:v>60.727272727272727</c:v>
                </c:pt>
                <c:pt idx="6">
                  <c:v>59.88095238095238</c:v>
                </c:pt>
                <c:pt idx="7">
                  <c:v>58.765151515151508</c:v>
                </c:pt>
                <c:pt idx="8">
                  <c:v>60.977272727272727</c:v>
                </c:pt>
                <c:pt idx="9">
                  <c:v>62.484848484848492</c:v>
                </c:pt>
                <c:pt idx="10">
                  <c:v>63.280303030303031</c:v>
                </c:pt>
                <c:pt idx="11">
                  <c:v>63.234848484848492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59302928"/>
        <c:axId val="-359302384"/>
      </c:lineChart>
      <c:catAx>
        <c:axId val="-3593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302384"/>
        <c:crosses val="autoZero"/>
        <c:auto val="1"/>
        <c:lblAlgn val="ctr"/>
        <c:lblOffset val="100"/>
        <c:noMultiLvlLbl val="0"/>
      </c:catAx>
      <c:valAx>
        <c:axId val="-359302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30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105793450881609"/>
          <c:y val="0.14122259375112362"/>
          <c:w val="0.23858942065491184"/>
          <c:h val="0.11225772120950635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DEL SULFATO  DE Ca TRIPLE (S/./Bolsa 50 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6436793647468"/>
          <c:y val="0.18215654838531342"/>
          <c:w val="0.87092898151938991"/>
          <c:h val="0.7173353130256912"/>
        </c:manualLayout>
      </c:layout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ANUAL!$C$26:$N$26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ANTES!$C$26:$N$26</c:f>
              <c:numCache>
                <c:formatCode>0.00</c:formatCode>
                <c:ptCount val="12"/>
                <c:pt idx="0">
                  <c:v>108.66666666666667</c:v>
                </c:pt>
                <c:pt idx="1">
                  <c:v>107.33333333333333</c:v>
                </c:pt>
                <c:pt idx="2">
                  <c:v>110.25</c:v>
                </c:pt>
                <c:pt idx="3">
                  <c:v>0</c:v>
                </c:pt>
                <c:pt idx="4">
                  <c:v>121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59298576"/>
        <c:axId val="-359298032"/>
      </c:lineChart>
      <c:catAx>
        <c:axId val="-35929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298032"/>
        <c:crosses val="autoZero"/>
        <c:auto val="1"/>
        <c:lblAlgn val="ctr"/>
        <c:lblOffset val="100"/>
        <c:noMultiLvlLbl val="0"/>
      </c:catAx>
      <c:valAx>
        <c:axId val="-35929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5929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28699162188166"/>
          <c:y val="0.10005505543708983"/>
          <c:w val="0.33038056155918838"/>
          <c:h val="0.13803680981595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 SULFATO DE MAGNESIO Y POTASIO (S/./Bolsa 50 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15222438474985E-2"/>
          <c:y val="0.25187697148350907"/>
          <c:w val="0.85741313389778595"/>
          <c:h val="0.6470063643659073"/>
        </c:manualLayout>
      </c:layout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ANUAL!$C$32:$N$32</c:f>
              <c:numCache>
                <c:formatCode>0.00</c:formatCode>
                <c:ptCount val="12"/>
                <c:pt idx="0">
                  <c:v>94.433333333333337</c:v>
                </c:pt>
                <c:pt idx="1">
                  <c:v>91.066666666666677</c:v>
                </c:pt>
                <c:pt idx="2">
                  <c:v>90.027777777777786</c:v>
                </c:pt>
                <c:pt idx="3">
                  <c:v>88.821428571428569</c:v>
                </c:pt>
                <c:pt idx="4">
                  <c:v>87.5</c:v>
                </c:pt>
                <c:pt idx="5">
                  <c:v>88.023809523809533</c:v>
                </c:pt>
                <c:pt idx="6">
                  <c:v>87.285714285714292</c:v>
                </c:pt>
                <c:pt idx="7">
                  <c:v>87.785714285714292</c:v>
                </c:pt>
                <c:pt idx="8">
                  <c:v>87.785714285714292</c:v>
                </c:pt>
                <c:pt idx="9">
                  <c:v>89.321428571428569</c:v>
                </c:pt>
                <c:pt idx="10">
                  <c:v>88.357142857142861</c:v>
                </c:pt>
                <c:pt idx="11">
                  <c:v>86.083333333333329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ANTES!$C$32:$N$32</c:f>
              <c:numCache>
                <c:formatCode>0.00</c:formatCode>
                <c:ptCount val="12"/>
                <c:pt idx="0">
                  <c:v>103.41666666666667</c:v>
                </c:pt>
                <c:pt idx="1">
                  <c:v>103.43055555555554</c:v>
                </c:pt>
                <c:pt idx="2">
                  <c:v>102.81944444444444</c:v>
                </c:pt>
                <c:pt idx="3">
                  <c:v>100.43055555555554</c:v>
                </c:pt>
                <c:pt idx="4">
                  <c:v>101.43055555555554</c:v>
                </c:pt>
                <c:pt idx="5">
                  <c:v>98.402777777777786</c:v>
                </c:pt>
                <c:pt idx="6">
                  <c:v>97.291666666666671</c:v>
                </c:pt>
                <c:pt idx="7">
                  <c:v>97.041666666666671</c:v>
                </c:pt>
                <c:pt idx="8">
                  <c:v>96.680555555555543</c:v>
                </c:pt>
                <c:pt idx="9">
                  <c:v>95.694444444444457</c:v>
                </c:pt>
                <c:pt idx="10">
                  <c:v>95.791666666666671</c:v>
                </c:pt>
                <c:pt idx="11">
                  <c:v>95.888888888888872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34902864"/>
        <c:axId val="-334909392"/>
      </c:lineChart>
      <c:catAx>
        <c:axId val="-33490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09392"/>
        <c:crosses val="autoZero"/>
        <c:auto val="1"/>
        <c:lblAlgn val="ctr"/>
        <c:lblOffset val="100"/>
        <c:noMultiLvlLbl val="0"/>
      </c:catAx>
      <c:valAx>
        <c:axId val="-33490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0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833124215809282"/>
          <c:y val="0.14797047442732625"/>
          <c:w val="0.27031367628607278"/>
          <c:h val="0.1240385516896159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NITRATO DE AMONIO(S/./Bolsa 50 kg)</a:t>
            </a:r>
            <a:endParaRPr lang="es-PE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827364018611196"/>
          <c:y val="3.0363108106411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16907261592301"/>
          <c:y val="0.2287153689122193"/>
          <c:w val="0.83830205599300101"/>
          <c:h val="0.62030475357247006"/>
        </c:manualLayout>
      </c:layout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ANUAL!$C$20:$N$20</c:f>
              <c:numCache>
                <c:formatCode>0.00</c:formatCode>
                <c:ptCount val="12"/>
                <c:pt idx="0">
                  <c:v>65.266666666666666</c:v>
                </c:pt>
                <c:pt idx="1">
                  <c:v>65.333333333333329</c:v>
                </c:pt>
                <c:pt idx="2">
                  <c:v>64.875</c:v>
                </c:pt>
                <c:pt idx="3">
                  <c:v>65.181818181818187</c:v>
                </c:pt>
                <c:pt idx="4">
                  <c:v>65.325757575757564</c:v>
                </c:pt>
                <c:pt idx="5">
                  <c:v>65.63636363636364</c:v>
                </c:pt>
                <c:pt idx="6">
                  <c:v>66.660606060606057</c:v>
                </c:pt>
                <c:pt idx="7">
                  <c:v>67.853896103896105</c:v>
                </c:pt>
                <c:pt idx="8">
                  <c:v>67.853896103896105</c:v>
                </c:pt>
                <c:pt idx="9">
                  <c:v>68.316017316017323</c:v>
                </c:pt>
                <c:pt idx="10">
                  <c:v>68.825757575757578</c:v>
                </c:pt>
                <c:pt idx="11">
                  <c:v>69.084415584415581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ANTES!$C$20:$N$20</c:f>
              <c:numCache>
                <c:formatCode>0.00</c:formatCode>
                <c:ptCount val="12"/>
                <c:pt idx="0">
                  <c:v>61.5</c:v>
                </c:pt>
                <c:pt idx="1">
                  <c:v>63.125</c:v>
                </c:pt>
                <c:pt idx="2">
                  <c:v>65.5</c:v>
                </c:pt>
                <c:pt idx="3">
                  <c:v>65.158333333333331</c:v>
                </c:pt>
                <c:pt idx="4">
                  <c:v>63.761904761904759</c:v>
                </c:pt>
                <c:pt idx="5">
                  <c:v>62.588095238095228</c:v>
                </c:pt>
                <c:pt idx="6">
                  <c:v>61.454761904761902</c:v>
                </c:pt>
                <c:pt idx="7">
                  <c:v>60.725000000000001</c:v>
                </c:pt>
                <c:pt idx="8">
                  <c:v>62.741666666666674</c:v>
                </c:pt>
                <c:pt idx="9">
                  <c:v>63.850333333333332</c:v>
                </c:pt>
                <c:pt idx="10">
                  <c:v>64.724999999999994</c:v>
                </c:pt>
                <c:pt idx="11">
                  <c:v>64.771666666666675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910480"/>
        <c:axId val="-334901232"/>
      </c:lineChart>
      <c:catAx>
        <c:axId val="-33491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334901232"/>
        <c:crosses val="autoZero"/>
        <c:auto val="1"/>
        <c:lblAlgn val="ctr"/>
        <c:lblOffset val="100"/>
        <c:noMultiLvlLbl val="0"/>
      </c:catAx>
      <c:valAx>
        <c:axId val="-33490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33491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91557305336833"/>
          <c:y val="0.11142169728783902"/>
          <c:w val="0.54063998250218726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SULFATO DE AMONIO(S/./Bolsa 50 kg</a:t>
            </a:r>
            <a:r>
              <a:rPr lang="es-PE" sz="1800" b="1" i="0" baseline="0">
                <a:effectLst/>
              </a:rPr>
              <a:t>)</a:t>
            </a:r>
            <a:endParaRPr lang="es-P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ANUAL!$C$21:$N$21</c:f>
              <c:numCache>
                <c:formatCode>0.00</c:formatCode>
                <c:ptCount val="12"/>
                <c:pt idx="0">
                  <c:v>40.416666666666671</c:v>
                </c:pt>
                <c:pt idx="1">
                  <c:v>40.252083333333331</c:v>
                </c:pt>
                <c:pt idx="2">
                  <c:v>40.070833333333333</c:v>
                </c:pt>
                <c:pt idx="3">
                  <c:v>39.747916666666669</c:v>
                </c:pt>
                <c:pt idx="4">
                  <c:v>39.578125</c:v>
                </c:pt>
                <c:pt idx="5">
                  <c:v>40.03125</c:v>
                </c:pt>
                <c:pt idx="6">
                  <c:v>40.4375</c:v>
                </c:pt>
                <c:pt idx="7">
                  <c:v>40.864583333333336</c:v>
                </c:pt>
                <c:pt idx="8">
                  <c:v>40.864583333333336</c:v>
                </c:pt>
                <c:pt idx="9">
                  <c:v>41.333333333333329</c:v>
                </c:pt>
                <c:pt idx="10">
                  <c:v>41.428571428571431</c:v>
                </c:pt>
                <c:pt idx="11">
                  <c:v>40.733630952380949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ANTES!$C$21:$N$21</c:f>
              <c:numCache>
                <c:formatCode>0.00</c:formatCode>
                <c:ptCount val="12"/>
                <c:pt idx="0">
                  <c:v>39.302083333333329</c:v>
                </c:pt>
                <c:pt idx="1">
                  <c:v>39.739583333333329</c:v>
                </c:pt>
                <c:pt idx="2">
                  <c:v>39.380208333333329</c:v>
                </c:pt>
                <c:pt idx="3">
                  <c:v>39.078125</c:v>
                </c:pt>
                <c:pt idx="4">
                  <c:v>38.348958333333336</c:v>
                </c:pt>
                <c:pt idx="5">
                  <c:v>37.416666666666664</c:v>
                </c:pt>
                <c:pt idx="6">
                  <c:v>37.135416666666664</c:v>
                </c:pt>
                <c:pt idx="7">
                  <c:v>36.447916666666664</c:v>
                </c:pt>
                <c:pt idx="8">
                  <c:v>38.666666666666671</c:v>
                </c:pt>
                <c:pt idx="9">
                  <c:v>39.822916666666671</c:v>
                </c:pt>
                <c:pt idx="10">
                  <c:v>40.635416666666671</c:v>
                </c:pt>
                <c:pt idx="11">
                  <c:v>40.789583333333333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907760"/>
        <c:axId val="-334903952"/>
      </c:lineChart>
      <c:catAx>
        <c:axId val="-33490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334903952"/>
        <c:crosses val="autoZero"/>
        <c:auto val="1"/>
        <c:lblAlgn val="ctr"/>
        <c:lblOffset val="100"/>
        <c:noMultiLvlLbl val="0"/>
      </c:catAx>
      <c:valAx>
        <c:axId val="-334903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3349077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SULFATO DE POTASIO (S/./Bolsa 50 kg)</a:t>
            </a:r>
            <a:endParaRPr lang="es-PE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5290695846739"/>
          <c:y val="0.18729627568814358"/>
          <c:w val="0.86716947274955658"/>
          <c:h val="0.70935964911425908"/>
        </c:manualLayout>
      </c:layout>
      <c:lineChart>
        <c:grouping val="stacked"/>
        <c:varyColors val="0"/>
        <c:ser>
          <c:idx val="0"/>
          <c:order val="0"/>
          <c:tx>
            <c:strRef>
              <c:f>ANUAL!$B$6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ANUAL!$C$17:$N$17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ANUAL!$C$31:$N$31</c:f>
              <c:numCache>
                <c:formatCode>0.00</c:formatCode>
                <c:ptCount val="12"/>
                <c:pt idx="0">
                  <c:v>119.79166666666667</c:v>
                </c:pt>
                <c:pt idx="1">
                  <c:v>115.80555555555554</c:v>
                </c:pt>
                <c:pt idx="2">
                  <c:v>114.69444444444446</c:v>
                </c:pt>
                <c:pt idx="3">
                  <c:v>114.58333333333333</c:v>
                </c:pt>
                <c:pt idx="4">
                  <c:v>114.85277777777777</c:v>
                </c:pt>
                <c:pt idx="5">
                  <c:v>115.36944444444443</c:v>
                </c:pt>
                <c:pt idx="6">
                  <c:v>116.60833333333333</c:v>
                </c:pt>
                <c:pt idx="7">
                  <c:v>117.06944444444446</c:v>
                </c:pt>
                <c:pt idx="8">
                  <c:v>117.06944444444446</c:v>
                </c:pt>
                <c:pt idx="9">
                  <c:v>116.77499999999999</c:v>
                </c:pt>
                <c:pt idx="10">
                  <c:v>116.85714285714286</c:v>
                </c:pt>
                <c:pt idx="11">
                  <c:v>116.63095238095239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ANUAL!$C$17:$N$17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ANTES!$C$31:$N$31</c:f>
              <c:numCache>
                <c:formatCode>0.00</c:formatCode>
                <c:ptCount val="12"/>
                <c:pt idx="0">
                  <c:v>142.74444444444444</c:v>
                </c:pt>
                <c:pt idx="1">
                  <c:v>142.15555555555554</c:v>
                </c:pt>
                <c:pt idx="2">
                  <c:v>138.11388888888891</c:v>
                </c:pt>
                <c:pt idx="3">
                  <c:v>137.98333333333332</c:v>
                </c:pt>
                <c:pt idx="4">
                  <c:v>132.34166666666667</c:v>
                </c:pt>
                <c:pt idx="5">
                  <c:v>127.01666666666667</c:v>
                </c:pt>
                <c:pt idx="6">
                  <c:v>126.90555555555557</c:v>
                </c:pt>
                <c:pt idx="7">
                  <c:v>123.33333333333333</c:v>
                </c:pt>
                <c:pt idx="8">
                  <c:v>123.04166666666667</c:v>
                </c:pt>
                <c:pt idx="9">
                  <c:v>124.55555555555554</c:v>
                </c:pt>
                <c:pt idx="10">
                  <c:v>123.53888888888889</c:v>
                </c:pt>
                <c:pt idx="11">
                  <c:v>124.66666666666667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34901776"/>
        <c:axId val="-334906128"/>
      </c:lineChart>
      <c:catAx>
        <c:axId val="-33490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34906128"/>
        <c:crosses val="autoZero"/>
        <c:auto val="1"/>
        <c:lblAlgn val="ctr"/>
        <c:lblOffset val="100"/>
        <c:noMultiLvlLbl val="0"/>
      </c:catAx>
      <c:valAx>
        <c:axId val="-3349061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-33490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94344192755821"/>
          <c:y val="0.14138073396134426"/>
          <c:w val="0.33716807493098394"/>
          <c:h val="0.14919270358788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 LA  UREA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29922854194552E-2"/>
          <c:y val="0.17246921057944681"/>
          <c:w val="0.87554012076305465"/>
          <c:h val="0.73236781299773424"/>
        </c:manualLayout>
      </c:layout>
      <c:lineChart>
        <c:grouping val="standard"/>
        <c:varyColors val="0"/>
        <c:ser>
          <c:idx val="0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ANTES!$C$19:$N$19</c:f>
              <c:numCache>
                <c:formatCode>0.00</c:formatCode>
                <c:ptCount val="12"/>
                <c:pt idx="0">
                  <c:v>59.823593073593067</c:v>
                </c:pt>
                <c:pt idx="1">
                  <c:v>61.176948051948038</c:v>
                </c:pt>
                <c:pt idx="2">
                  <c:v>62.750541125541126</c:v>
                </c:pt>
                <c:pt idx="3">
                  <c:v>62.628787878787882</c:v>
                </c:pt>
                <c:pt idx="4">
                  <c:v>61.928571428571438</c:v>
                </c:pt>
                <c:pt idx="5">
                  <c:v>60.727272727272727</c:v>
                </c:pt>
                <c:pt idx="6">
                  <c:v>59.88095238095238</c:v>
                </c:pt>
                <c:pt idx="7">
                  <c:v>58.765151515151508</c:v>
                </c:pt>
                <c:pt idx="8">
                  <c:v>60.977272727272727</c:v>
                </c:pt>
                <c:pt idx="9">
                  <c:v>62.484848484848492</c:v>
                </c:pt>
                <c:pt idx="10">
                  <c:v>63.280303030303031</c:v>
                </c:pt>
                <c:pt idx="11">
                  <c:v>63.234848484848492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34912656"/>
        <c:axId val="-334900688"/>
      </c:lineChart>
      <c:catAx>
        <c:axId val="-334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00688"/>
        <c:crosses val="autoZero"/>
        <c:auto val="1"/>
        <c:lblAlgn val="ctr"/>
        <c:lblOffset val="100"/>
        <c:noMultiLvlLbl val="0"/>
      </c:catAx>
      <c:valAx>
        <c:axId val="-334900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98606119386814"/>
          <c:y val="0.18268703591538235"/>
          <c:w val="0.10289722522843101"/>
          <c:h val="5.8367618577592331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DEL SULFATO  DE Ca TRIPLE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ANTES!$C$31:$N$31</c:f>
              <c:numCache>
                <c:formatCode>0.00</c:formatCode>
                <c:ptCount val="12"/>
                <c:pt idx="0">
                  <c:v>142.74444444444444</c:v>
                </c:pt>
                <c:pt idx="1">
                  <c:v>142.15555555555554</c:v>
                </c:pt>
                <c:pt idx="2">
                  <c:v>138.11388888888891</c:v>
                </c:pt>
                <c:pt idx="3">
                  <c:v>137.98333333333332</c:v>
                </c:pt>
                <c:pt idx="4">
                  <c:v>132.34166666666667</c:v>
                </c:pt>
                <c:pt idx="5">
                  <c:v>127.01666666666667</c:v>
                </c:pt>
                <c:pt idx="6">
                  <c:v>126.90555555555557</c:v>
                </c:pt>
                <c:pt idx="7">
                  <c:v>123.33333333333333</c:v>
                </c:pt>
                <c:pt idx="8">
                  <c:v>123.04166666666667</c:v>
                </c:pt>
                <c:pt idx="9">
                  <c:v>124.55555555555554</c:v>
                </c:pt>
                <c:pt idx="10">
                  <c:v>123.53888888888889</c:v>
                </c:pt>
                <c:pt idx="11">
                  <c:v>124.66666666666667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334911568"/>
        <c:axId val="-334900144"/>
      </c:lineChart>
      <c:catAx>
        <c:axId val="-3349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00144"/>
        <c:crosses val="autoZero"/>
        <c:auto val="1"/>
        <c:lblAlgn val="ctr"/>
        <c:lblOffset val="100"/>
        <c:noMultiLvlLbl val="0"/>
      </c:catAx>
      <c:valAx>
        <c:axId val="-33490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1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85884691848901"/>
          <c:y val="0.50306748466257667"/>
          <c:w val="0.12723658051689857"/>
          <c:h val="0.1380368098159509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DEL CLORURO DE POTASIO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4499653060608"/>
          <c:y val="0.270555171553782"/>
          <c:w val="0.83677577284198468"/>
          <c:h val="0.61670288951437635"/>
        </c:manualLayout>
      </c:layout>
      <c:lineChart>
        <c:grouping val="standar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ANTES!$C$29:$N$29</c:f>
              <c:numCache>
                <c:formatCode>0.00</c:formatCode>
                <c:ptCount val="12"/>
                <c:pt idx="0">
                  <c:v>77.098484848484858</c:v>
                </c:pt>
                <c:pt idx="1">
                  <c:v>76.026666666666671</c:v>
                </c:pt>
                <c:pt idx="2">
                  <c:v>73.454999999999998</c:v>
                </c:pt>
                <c:pt idx="3">
                  <c:v>73.058333333333337</c:v>
                </c:pt>
                <c:pt idx="4">
                  <c:v>72.778787878787867</c:v>
                </c:pt>
                <c:pt idx="5">
                  <c:v>71.477272727272734</c:v>
                </c:pt>
                <c:pt idx="6">
                  <c:v>70.295454545454547</c:v>
                </c:pt>
                <c:pt idx="7">
                  <c:v>68.783333333333331</c:v>
                </c:pt>
                <c:pt idx="8">
                  <c:v>69.99545454545455</c:v>
                </c:pt>
                <c:pt idx="9">
                  <c:v>70.077272727272728</c:v>
                </c:pt>
                <c:pt idx="10">
                  <c:v>69.696969696969688</c:v>
                </c:pt>
                <c:pt idx="11">
                  <c:v>70.469696969696969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34899056"/>
        <c:axId val="-334913744"/>
      </c:lineChart>
      <c:catAx>
        <c:axId val="-3348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913744"/>
        <c:crosses val="autoZero"/>
        <c:auto val="1"/>
        <c:lblAlgn val="ctr"/>
        <c:lblOffset val="100"/>
        <c:noMultiLvlLbl val="0"/>
      </c:catAx>
      <c:valAx>
        <c:axId val="-33491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33489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070208000909086"/>
          <c:y val="0.13538518544910394"/>
          <c:w val="0.22269383194208361"/>
          <c:h val="0.13846186149808193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DEL SULFATO  DE Ca TRIPLE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6436793647468"/>
          <c:y val="0.18215654838531342"/>
          <c:w val="0.87092898151938991"/>
          <c:h val="0.7173353130256912"/>
        </c:manualLayout>
      </c:layout>
      <c:lineChart>
        <c:grouping val="standar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ANTES!$C$26:$N$26</c:f>
              <c:numCache>
                <c:formatCode>0.00</c:formatCode>
                <c:ptCount val="12"/>
                <c:pt idx="0">
                  <c:v>108.66666666666667</c:v>
                </c:pt>
                <c:pt idx="1">
                  <c:v>107.33333333333333</c:v>
                </c:pt>
                <c:pt idx="2">
                  <c:v>110.25</c:v>
                </c:pt>
                <c:pt idx="3">
                  <c:v>0</c:v>
                </c:pt>
                <c:pt idx="4">
                  <c:v>121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275299456"/>
        <c:axId val="-275298912"/>
      </c:lineChart>
      <c:catAx>
        <c:axId val="-27529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75298912"/>
        <c:crosses val="autoZero"/>
        <c:auto val="1"/>
        <c:lblAlgn val="ctr"/>
        <c:lblOffset val="100"/>
        <c:noMultiLvlLbl val="0"/>
      </c:catAx>
      <c:valAx>
        <c:axId val="-275298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752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28699162188166"/>
          <c:y val="0.10005505543708983"/>
          <c:w val="0.33038056155918838"/>
          <c:h val="0.13803680981595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LA LIBERTAD: COMPORTAMIENTO DEL PRECIO DE SULFATO DE MAGNESIO Y POTASIO (S/./Bolsa 50 kg)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15222438474985E-2"/>
          <c:y val="0.25187697148350907"/>
          <c:w val="0.85741313389778595"/>
          <c:h val="0.6470063643659073"/>
        </c:manualLayout>
      </c:layout>
      <c:lineChart>
        <c:grouping val="standar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ANTES!$C$17:$N$17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ANTES!$C$32:$N$32</c:f>
              <c:numCache>
                <c:formatCode>0.00</c:formatCode>
                <c:ptCount val="12"/>
                <c:pt idx="0">
                  <c:v>103.41666666666667</c:v>
                </c:pt>
                <c:pt idx="1">
                  <c:v>103.43055555555554</c:v>
                </c:pt>
                <c:pt idx="2">
                  <c:v>102.81944444444444</c:v>
                </c:pt>
                <c:pt idx="3">
                  <c:v>100.43055555555554</c:v>
                </c:pt>
                <c:pt idx="4">
                  <c:v>101.43055555555554</c:v>
                </c:pt>
                <c:pt idx="5">
                  <c:v>98.402777777777786</c:v>
                </c:pt>
                <c:pt idx="6">
                  <c:v>97.291666666666671</c:v>
                </c:pt>
                <c:pt idx="7">
                  <c:v>97.041666666666671</c:v>
                </c:pt>
                <c:pt idx="8">
                  <c:v>96.680555555555543</c:v>
                </c:pt>
                <c:pt idx="9">
                  <c:v>95.694444444444457</c:v>
                </c:pt>
                <c:pt idx="10">
                  <c:v>95.791666666666671</c:v>
                </c:pt>
                <c:pt idx="11">
                  <c:v>95.888888888888872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275303808"/>
        <c:axId val="-275297824"/>
      </c:lineChart>
      <c:catAx>
        <c:axId val="-27530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75297824"/>
        <c:crosses val="autoZero"/>
        <c:auto val="1"/>
        <c:lblAlgn val="ctr"/>
        <c:lblOffset val="100"/>
        <c:noMultiLvlLbl val="0"/>
      </c:catAx>
      <c:valAx>
        <c:axId val="-275297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27530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833124215809282"/>
          <c:y val="0.14797047442732625"/>
          <c:w val="0.27031367628607278"/>
          <c:h val="0.1240385516896159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NITRATO DE AMONIO(S/./Bolsa 50 kg)</a:t>
            </a:r>
            <a:endParaRPr lang="es-PE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827364018611196"/>
          <c:y val="3.0363108106411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16907261592301"/>
          <c:y val="0.2287153689122193"/>
          <c:w val="0.83830205599300101"/>
          <c:h val="0.62030475357247006"/>
        </c:manualLayout>
      </c:layout>
      <c:lineChart>
        <c:grouping val="standar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ANUAL!$C$17:$N$17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ANTES!$C$20:$N$20</c:f>
              <c:numCache>
                <c:formatCode>0.00</c:formatCode>
                <c:ptCount val="12"/>
                <c:pt idx="0">
                  <c:v>61.5</c:v>
                </c:pt>
                <c:pt idx="1">
                  <c:v>63.125</c:v>
                </c:pt>
                <c:pt idx="2">
                  <c:v>65.5</c:v>
                </c:pt>
                <c:pt idx="3">
                  <c:v>65.158333333333331</c:v>
                </c:pt>
                <c:pt idx="4">
                  <c:v>63.761904761904759</c:v>
                </c:pt>
                <c:pt idx="5">
                  <c:v>62.588095238095228</c:v>
                </c:pt>
                <c:pt idx="6">
                  <c:v>61.454761904761902</c:v>
                </c:pt>
                <c:pt idx="7">
                  <c:v>60.725000000000001</c:v>
                </c:pt>
                <c:pt idx="8">
                  <c:v>62.741666666666674</c:v>
                </c:pt>
                <c:pt idx="9">
                  <c:v>63.850333333333332</c:v>
                </c:pt>
                <c:pt idx="10">
                  <c:v>64.724999999999994</c:v>
                </c:pt>
                <c:pt idx="11">
                  <c:v>64.771666666666675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310336"/>
        <c:axId val="-275305440"/>
      </c:lineChart>
      <c:catAx>
        <c:axId val="-27531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75305440"/>
        <c:crosses val="autoZero"/>
        <c:auto val="1"/>
        <c:lblAlgn val="ctr"/>
        <c:lblOffset val="100"/>
        <c:noMultiLvlLbl val="0"/>
      </c:catAx>
      <c:valAx>
        <c:axId val="-275305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7531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91557305336833"/>
          <c:y val="0.11142169728783902"/>
          <c:w val="0.54063998250218726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SULFATO DE AMONIO(S/./Bolsa 50 kg</a:t>
            </a:r>
            <a:r>
              <a:rPr lang="es-PE" sz="1800" b="1" i="0" baseline="0">
                <a:effectLst/>
              </a:rPr>
              <a:t>)</a:t>
            </a:r>
            <a:endParaRPr lang="es-PE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ANUAL!$C$17:$N$17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ANTES!$C$21:$N$21</c:f>
              <c:numCache>
                <c:formatCode>0.00</c:formatCode>
                <c:ptCount val="12"/>
                <c:pt idx="0">
                  <c:v>39.302083333333329</c:v>
                </c:pt>
                <c:pt idx="1">
                  <c:v>39.739583333333329</c:v>
                </c:pt>
                <c:pt idx="2">
                  <c:v>39.380208333333329</c:v>
                </c:pt>
                <c:pt idx="3">
                  <c:v>39.078125</c:v>
                </c:pt>
                <c:pt idx="4">
                  <c:v>38.348958333333336</c:v>
                </c:pt>
                <c:pt idx="5">
                  <c:v>37.416666666666664</c:v>
                </c:pt>
                <c:pt idx="6">
                  <c:v>37.135416666666664</c:v>
                </c:pt>
                <c:pt idx="7">
                  <c:v>36.447916666666664</c:v>
                </c:pt>
                <c:pt idx="8">
                  <c:v>38.666666666666671</c:v>
                </c:pt>
                <c:pt idx="9">
                  <c:v>39.822916666666671</c:v>
                </c:pt>
                <c:pt idx="10">
                  <c:v>40.635416666666671</c:v>
                </c:pt>
                <c:pt idx="11">
                  <c:v>40.789583333333333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5309248"/>
        <c:axId val="-275307616"/>
      </c:lineChart>
      <c:catAx>
        <c:axId val="-27530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75307616"/>
        <c:crosses val="autoZero"/>
        <c:auto val="1"/>
        <c:lblAlgn val="ctr"/>
        <c:lblOffset val="100"/>
        <c:noMultiLvlLbl val="0"/>
      </c:catAx>
      <c:valAx>
        <c:axId val="-27530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75309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LA LIBERTAD: COMPORTAMIENTO DEL PRECIO DE SULFATO DE POTASIO (S/./Bolsa 50 kg)</a:t>
            </a:r>
            <a:endParaRPr lang="es-PE" sz="11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5290695846739"/>
          <c:y val="0.18729627568814358"/>
          <c:w val="0.86716947274955658"/>
          <c:h val="0.70935964911425908"/>
        </c:manualLayout>
      </c:layout>
      <c:lineChart>
        <c:grouping val="stacked"/>
        <c:varyColors val="0"/>
        <c:ser>
          <c:idx val="1"/>
          <c:order val="0"/>
          <c:tx>
            <c:strRef>
              <c:f>ANTES!$B$6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ANUAL!$C$17:$N$17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ANTES!$C$31:$N$31</c:f>
              <c:numCache>
                <c:formatCode>0.00</c:formatCode>
                <c:ptCount val="12"/>
                <c:pt idx="0">
                  <c:v>142.74444444444444</c:v>
                </c:pt>
                <c:pt idx="1">
                  <c:v>142.15555555555554</c:v>
                </c:pt>
                <c:pt idx="2">
                  <c:v>138.11388888888891</c:v>
                </c:pt>
                <c:pt idx="3">
                  <c:v>137.98333333333332</c:v>
                </c:pt>
                <c:pt idx="4">
                  <c:v>132.34166666666667</c:v>
                </c:pt>
                <c:pt idx="5">
                  <c:v>127.01666666666667</c:v>
                </c:pt>
                <c:pt idx="6">
                  <c:v>126.90555555555557</c:v>
                </c:pt>
                <c:pt idx="7">
                  <c:v>123.33333333333333</c:v>
                </c:pt>
                <c:pt idx="8">
                  <c:v>123.04166666666667</c:v>
                </c:pt>
                <c:pt idx="9">
                  <c:v>124.55555555555554</c:v>
                </c:pt>
                <c:pt idx="10">
                  <c:v>123.53888888888889</c:v>
                </c:pt>
                <c:pt idx="11">
                  <c:v>124.66666666666667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-275307072"/>
        <c:axId val="-275311968"/>
      </c:lineChart>
      <c:catAx>
        <c:axId val="-27530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75311968"/>
        <c:crosses val="autoZero"/>
        <c:auto val="1"/>
        <c:lblAlgn val="ctr"/>
        <c:lblOffset val="100"/>
        <c:noMultiLvlLbl val="0"/>
      </c:catAx>
      <c:valAx>
        <c:axId val="-27531196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-27530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94344192755821"/>
          <c:y val="0.14138073396134426"/>
          <c:w val="0.33716807493098394"/>
          <c:h val="0.14919270358788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69" name="Line 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0" name="Line 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1" name="Line 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2" name="Line 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3" name="Line 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4" name="Line 1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5" name="Line 1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6" name="Line 1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7" name="Line 1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8" name="Line 1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79" name="Line 2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0" name="Line 2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1" name="Line 2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2" name="Line 2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3" name="Line 2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4" name="Line 3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5" name="Line 3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6" name="Line 3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7" name="Line 3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8" name="Line 3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89" name="Line 4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0" name="Line 4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1" name="Line 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2" name="Line 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3" name="Line 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4" name="Line 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5" name="Line 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6" name="Line 1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7" name="Line 1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8" name="Line 1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599" name="Line 1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0" name="Line 1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1" name="Line 2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2" name="Line 2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3" name="Line 2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4" name="Line 2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5" name="Line 2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6" name="Line 3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7" name="Line 3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8" name="Line 3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09" name="Line 3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0" name="Line 3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1" name="Line 4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2" name="Line 4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3" name="Line 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4" name="Line 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5" name="Line 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6" name="Line 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7" name="Line 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8" name="Line 1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19" name="Line 1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0" name="Line 1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1" name="Line 1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2" name="Line 1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3" name="Line 2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4" name="Line 2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5" name="Line 2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6" name="Line 2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7" name="Line 2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8" name="Line 3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29" name="Line 3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30" name="Line 35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31" name="Line 37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32" name="Line 39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33" name="Line 41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1634" name="Line 43"/>
        <xdr:cNvSpPr>
          <a:spLocks noChangeShapeType="1"/>
        </xdr:cNvSpPr>
      </xdr:nvSpPr>
      <xdr:spPr bwMode="auto">
        <a:xfrm>
          <a:off x="2200275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263168</xdr:colOff>
      <xdr:row>46</xdr:row>
      <xdr:rowOff>64214</xdr:rowOff>
    </xdr:from>
    <xdr:to>
      <xdr:col>6</xdr:col>
      <xdr:colOff>310793</xdr:colOff>
      <xdr:row>66</xdr:row>
      <xdr:rowOff>137596</xdr:rowOff>
    </xdr:to>
    <xdr:graphicFrame macro="">
      <xdr:nvGraphicFramePr>
        <xdr:cNvPr id="431635" name="1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309830</xdr:colOff>
      <xdr:row>45</xdr:row>
      <xdr:rowOff>111946</xdr:rowOff>
    </xdr:from>
    <xdr:to>
      <xdr:col>19</xdr:col>
      <xdr:colOff>624049</xdr:colOff>
      <xdr:row>66</xdr:row>
      <xdr:rowOff>121471</xdr:rowOff>
    </xdr:to>
    <xdr:graphicFrame macro="">
      <xdr:nvGraphicFramePr>
        <xdr:cNvPr id="431636" name="1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69</xdr:row>
      <xdr:rowOff>104775</xdr:rowOff>
    </xdr:from>
    <xdr:to>
      <xdr:col>6</xdr:col>
      <xdr:colOff>171450</xdr:colOff>
      <xdr:row>88</xdr:row>
      <xdr:rowOff>133350</xdr:rowOff>
    </xdr:to>
    <xdr:graphicFrame macro="">
      <xdr:nvGraphicFramePr>
        <xdr:cNvPr id="431637" name="1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314432</xdr:colOff>
      <xdr:row>69</xdr:row>
      <xdr:rowOff>42097</xdr:rowOff>
    </xdr:from>
    <xdr:to>
      <xdr:col>19</xdr:col>
      <xdr:colOff>647700</xdr:colOff>
      <xdr:row>88</xdr:row>
      <xdr:rowOff>51622</xdr:rowOff>
    </xdr:to>
    <xdr:graphicFrame macro="">
      <xdr:nvGraphicFramePr>
        <xdr:cNvPr id="431638" name="1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539390</xdr:colOff>
      <xdr:row>45</xdr:row>
      <xdr:rowOff>78555</xdr:rowOff>
    </xdr:from>
    <xdr:to>
      <xdr:col>27</xdr:col>
      <xdr:colOff>85617</xdr:colOff>
      <xdr:row>66</xdr:row>
      <xdr:rowOff>53513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625010</xdr:colOff>
      <xdr:row>68</xdr:row>
      <xdr:rowOff>99958</xdr:rowOff>
    </xdr:from>
    <xdr:to>
      <xdr:col>26</xdr:col>
      <xdr:colOff>637853</xdr:colOff>
      <xdr:row>88</xdr:row>
      <xdr:rowOff>96320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160534</xdr:colOff>
      <xdr:row>91</xdr:row>
      <xdr:rowOff>78553</xdr:rowOff>
    </xdr:from>
    <xdr:to>
      <xdr:col>6</xdr:col>
      <xdr:colOff>124145</xdr:colOff>
      <xdr:row>110</xdr:row>
      <xdr:rowOff>107022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47" name="Line 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48" name="Line 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49" name="Line 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50" name="Line 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51" name="Line 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52" name="Line 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53" name="Line 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54" name="Line 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55" name="Line 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56" name="Line 1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57" name="Line 1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58" name="Line 1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59" name="Line 1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60" name="Line 1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61" name="Line 1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62" name="Line 1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63" name="Line 1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64" name="Line 1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65" name="Line 1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66" name="Line 2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67" name="Line 2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68" name="Line 2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69" name="Line 2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70" name="Line 2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71" name="Line 2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72" name="Line 2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73" name="Line 2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74" name="Line 2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75" name="Line 2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76" name="Line 3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77" name="Line 3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78" name="Line 3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79" name="Line 3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80" name="Line 3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81" name="Line 3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82" name="Line 3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83" name="Line 3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84" name="Line 3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85" name="Line 3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86" name="Line 4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87" name="Line 4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88" name="Line 4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89" name="Line 4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1990" name="Line 4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91" name="Line 4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92" name="Line 46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1993" name="Line 47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94" name="Line 48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1995" name="Line 49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1996" name="Line 50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1997" name="Line 51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1998" name="Line 52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1999" name="Line 53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000" name="Line 54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001" name="Line 55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2002" name="Line 56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2003" name="Line 57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004" name="Line 58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005" name="Line 59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2006" name="Line 60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2007" name="Line 61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008" name="Line 62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009" name="Line 63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010" name="Line 64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011" name="Line 65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012" name="Line 66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013" name="Line 67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14" name="Line 8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15" name="Line 8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16" name="Line 8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17" name="Line 8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18" name="Line 8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19" name="Line 8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20" name="Line 8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21" name="Line 9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22" name="Line 9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23" name="Line 9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24" name="Line 9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25" name="Line 9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26" name="Line 9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27" name="Line 9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28" name="Line 9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29" name="Line 9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30" name="Line 9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31" name="Line 10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32" name="Line 10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33" name="Line 10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34" name="Line 10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35" name="Line 10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36" name="Line 10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37" name="Line 10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38" name="Line 10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39" name="Line 10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40" name="Line 10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41" name="Line 11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42" name="Line 11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43" name="Line 11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44" name="Line 11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45" name="Line 11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46" name="Line 11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47" name="Line 11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48" name="Line 11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49" name="Line 11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50" name="Line 11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51" name="Line 12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52" name="Line 12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53" name="Line 12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54" name="Line 12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55" name="Line 12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056" name="Line 12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057" name="Line 12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58" name="Line 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59" name="Line 2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60" name="Line 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61" name="Line 4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62" name="Line 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63" name="Line 6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64" name="Line 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65" name="Line 8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66" name="Line 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67" name="Line 10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68" name="Line 1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69" name="Line 12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70" name="Line 1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71" name="Line 14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72" name="Line 1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73" name="Line 16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74" name="Line 1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75" name="Line 18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76" name="Line 1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77" name="Line 20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78" name="Line 2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79" name="Line 22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80" name="Line 2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81" name="Line 24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82" name="Line 2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83" name="Line 26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84" name="Line 2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85" name="Line 28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86" name="Line 2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87" name="Line 30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88" name="Line 3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89" name="Line 32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90" name="Line 3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91" name="Line 34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92" name="Line 3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93" name="Line 36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94" name="Line 3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95" name="Line 38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96" name="Line 3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97" name="Line 40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098" name="Line 4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099" name="Line 42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00" name="Line 4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101" name="Line 44"/>
        <xdr:cNvSpPr>
          <a:spLocks noChangeShapeType="1"/>
        </xdr:cNvSpPr>
      </xdr:nvSpPr>
      <xdr:spPr bwMode="auto">
        <a:xfrm>
          <a:off x="34099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02" name="Line 4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03" name="Line 46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2104" name="Line 47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05" name="Line 48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2106" name="Line 49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07" name="Line 50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2108" name="Line 51"/>
        <xdr:cNvSpPr>
          <a:spLocks noChangeShapeType="1"/>
        </xdr:cNvSpPr>
      </xdr:nvSpPr>
      <xdr:spPr bwMode="auto">
        <a:xfrm>
          <a:off x="4286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2109" name="Line 52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2110" name="Line 53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111" name="Line 54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112" name="Line 55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2113" name="Line 56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2114" name="Line 57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115" name="Line 58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116" name="Line 59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62117" name="Line 60"/>
        <xdr:cNvSpPr>
          <a:spLocks noChangeShapeType="1"/>
        </xdr:cNvSpPr>
      </xdr:nvSpPr>
      <xdr:spPr bwMode="auto">
        <a:xfrm>
          <a:off x="6038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62118" name="Line 61"/>
        <xdr:cNvSpPr>
          <a:spLocks noChangeShapeType="1"/>
        </xdr:cNvSpPr>
      </xdr:nvSpPr>
      <xdr:spPr bwMode="auto">
        <a:xfrm>
          <a:off x="7791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119" name="Line 62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120" name="Line 63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121" name="Line 64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122" name="Line 65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62123" name="Line 66"/>
        <xdr:cNvSpPr>
          <a:spLocks noChangeShapeType="1"/>
        </xdr:cNvSpPr>
      </xdr:nvSpPr>
      <xdr:spPr bwMode="auto">
        <a:xfrm>
          <a:off x="866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62124" name="Line 67"/>
        <xdr:cNvSpPr>
          <a:spLocks noChangeShapeType="1"/>
        </xdr:cNvSpPr>
      </xdr:nvSpPr>
      <xdr:spPr bwMode="auto">
        <a:xfrm>
          <a:off x="954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25" name="Line 8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26" name="Line 8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27" name="Line 8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28" name="Line 8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29" name="Line 8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30" name="Line 8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31" name="Line 8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32" name="Line 9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33" name="Line 9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34" name="Line 9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35" name="Line 9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36" name="Line 9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37" name="Line 9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38" name="Line 9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39" name="Line 9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40" name="Line 9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41" name="Line 9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42" name="Line 10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43" name="Line 10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44" name="Line 10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45" name="Line 10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46" name="Line 10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47" name="Line 10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48" name="Line 10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49" name="Line 10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50" name="Line 10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51" name="Line 10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52" name="Line 11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53" name="Line 11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54" name="Line 11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55" name="Line 11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56" name="Line 11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57" name="Line 11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58" name="Line 11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59" name="Line 117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60" name="Line 118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61" name="Line 119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62" name="Line 120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63" name="Line 121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64" name="Line 122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65" name="Line 123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66" name="Line 124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62167" name="Line 125"/>
        <xdr:cNvSpPr>
          <a:spLocks noChangeShapeType="1"/>
        </xdr:cNvSpPr>
      </xdr:nvSpPr>
      <xdr:spPr bwMode="auto">
        <a:xfrm>
          <a:off x="212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2168" name="Line 126"/>
        <xdr:cNvSpPr>
          <a:spLocks noChangeShapeType="1"/>
        </xdr:cNvSpPr>
      </xdr:nvSpPr>
      <xdr:spPr bwMode="auto">
        <a:xfrm>
          <a:off x="34099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69" name="Line 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70" name="Line 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71" name="Line 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72" name="Line 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73" name="Line 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74" name="Line 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75" name="Line 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76" name="Line 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77" name="Line 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78" name="Line 1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79" name="Line 1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80" name="Line 1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81" name="Line 1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82" name="Line 1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83" name="Line 1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84" name="Line 1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85" name="Line 1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86" name="Line 1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87" name="Line 1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88" name="Line 2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89" name="Line 2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90" name="Line 2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91" name="Line 2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92" name="Line 2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93" name="Line 2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94" name="Line 2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95" name="Line 2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96" name="Line 2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97" name="Line 2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198" name="Line 3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199" name="Line 3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00" name="Line 3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01" name="Line 3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02" name="Line 3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03" name="Line 3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04" name="Line 3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05" name="Line 3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06" name="Line 3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07" name="Line 3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08" name="Line 4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09" name="Line 4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10" name="Line 4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11" name="Line 4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12" name="Line 4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13" name="Line 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14" name="Line 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15" name="Line 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16" name="Line 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17" name="Line 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18" name="Line 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19" name="Line 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20" name="Line 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21" name="Line 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22" name="Line 1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23" name="Line 1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24" name="Line 1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25" name="Line 1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26" name="Line 1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27" name="Line 1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28" name="Line 1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29" name="Line 1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30" name="Line 1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31" name="Line 1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32" name="Line 2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33" name="Line 2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34" name="Line 2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35" name="Line 2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36" name="Line 2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37" name="Line 2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38" name="Line 2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39" name="Line 2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40" name="Line 2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41" name="Line 2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42" name="Line 3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43" name="Line 3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44" name="Line 3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45" name="Line 3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46" name="Line 3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47" name="Line 35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48" name="Line 36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49" name="Line 37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50" name="Line 38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51" name="Line 39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52" name="Line 40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53" name="Line 41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54" name="Line 42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255" name="Line 43"/>
        <xdr:cNvSpPr>
          <a:spLocks noChangeShapeType="1"/>
        </xdr:cNvSpPr>
      </xdr:nvSpPr>
      <xdr:spPr bwMode="auto">
        <a:xfrm>
          <a:off x="21240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2256" name="Line 44"/>
        <xdr:cNvSpPr>
          <a:spLocks noChangeShapeType="1"/>
        </xdr:cNvSpPr>
      </xdr:nvSpPr>
      <xdr:spPr bwMode="auto">
        <a:xfrm>
          <a:off x="4286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14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15" name="Line 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16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17" name="Line 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18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19" name="Line 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20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21" name="Line 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22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23" name="Line 1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24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25" name="Line 1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26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27" name="Line 1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28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29" name="Line 1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30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31" name="Line 1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32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33" name="Line 2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34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35" name="Line 2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36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37" name="Line 2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38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39" name="Line 2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40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41" name="Line 2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42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43" name="Line 3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44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45" name="Line 3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46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47" name="Line 3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48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49" name="Line 3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50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51" name="Line 3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52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53" name="Line 4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54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55" name="Line 4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356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357" name="Line 4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58" name="Line 4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59" name="Line 46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45360" name="Line 47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61" name="Line 48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45362" name="Line 49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63" name="Line 50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45364" name="Line 51"/>
        <xdr:cNvSpPr>
          <a:spLocks noChangeShapeType="1"/>
        </xdr:cNvSpPr>
      </xdr:nvSpPr>
      <xdr:spPr bwMode="auto">
        <a:xfrm>
          <a:off x="3152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45365" name="Line 52"/>
        <xdr:cNvSpPr>
          <a:spLocks noChangeShapeType="1"/>
        </xdr:cNvSpPr>
      </xdr:nvSpPr>
      <xdr:spPr bwMode="auto">
        <a:xfrm>
          <a:off x="4533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45366" name="Line 53"/>
        <xdr:cNvSpPr>
          <a:spLocks noChangeShapeType="1"/>
        </xdr:cNvSpPr>
      </xdr:nvSpPr>
      <xdr:spPr bwMode="auto">
        <a:xfrm>
          <a:off x="5867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5367" name="Line 54"/>
        <xdr:cNvSpPr>
          <a:spLocks noChangeShapeType="1"/>
        </xdr:cNvSpPr>
      </xdr:nvSpPr>
      <xdr:spPr bwMode="auto">
        <a:xfrm>
          <a:off x="6410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45368" name="Line 55"/>
        <xdr:cNvSpPr>
          <a:spLocks noChangeShapeType="1"/>
        </xdr:cNvSpPr>
      </xdr:nvSpPr>
      <xdr:spPr bwMode="auto">
        <a:xfrm>
          <a:off x="708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45369" name="Line 56"/>
        <xdr:cNvSpPr>
          <a:spLocks noChangeShapeType="1"/>
        </xdr:cNvSpPr>
      </xdr:nvSpPr>
      <xdr:spPr bwMode="auto">
        <a:xfrm>
          <a:off x="4533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45370" name="Line 57"/>
        <xdr:cNvSpPr>
          <a:spLocks noChangeShapeType="1"/>
        </xdr:cNvSpPr>
      </xdr:nvSpPr>
      <xdr:spPr bwMode="auto">
        <a:xfrm>
          <a:off x="5867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5371" name="Line 58"/>
        <xdr:cNvSpPr>
          <a:spLocks noChangeShapeType="1"/>
        </xdr:cNvSpPr>
      </xdr:nvSpPr>
      <xdr:spPr bwMode="auto">
        <a:xfrm>
          <a:off x="6410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45372" name="Line 59"/>
        <xdr:cNvSpPr>
          <a:spLocks noChangeShapeType="1"/>
        </xdr:cNvSpPr>
      </xdr:nvSpPr>
      <xdr:spPr bwMode="auto">
        <a:xfrm>
          <a:off x="708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45373" name="Line 60"/>
        <xdr:cNvSpPr>
          <a:spLocks noChangeShapeType="1"/>
        </xdr:cNvSpPr>
      </xdr:nvSpPr>
      <xdr:spPr bwMode="auto">
        <a:xfrm>
          <a:off x="4533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45374" name="Line 61"/>
        <xdr:cNvSpPr>
          <a:spLocks noChangeShapeType="1"/>
        </xdr:cNvSpPr>
      </xdr:nvSpPr>
      <xdr:spPr bwMode="auto">
        <a:xfrm>
          <a:off x="5867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5375" name="Line 62"/>
        <xdr:cNvSpPr>
          <a:spLocks noChangeShapeType="1"/>
        </xdr:cNvSpPr>
      </xdr:nvSpPr>
      <xdr:spPr bwMode="auto">
        <a:xfrm>
          <a:off x="6410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45376" name="Line 63"/>
        <xdr:cNvSpPr>
          <a:spLocks noChangeShapeType="1"/>
        </xdr:cNvSpPr>
      </xdr:nvSpPr>
      <xdr:spPr bwMode="auto">
        <a:xfrm>
          <a:off x="708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5377" name="Line 64"/>
        <xdr:cNvSpPr>
          <a:spLocks noChangeShapeType="1"/>
        </xdr:cNvSpPr>
      </xdr:nvSpPr>
      <xdr:spPr bwMode="auto">
        <a:xfrm>
          <a:off x="6410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45378" name="Line 65"/>
        <xdr:cNvSpPr>
          <a:spLocks noChangeShapeType="1"/>
        </xdr:cNvSpPr>
      </xdr:nvSpPr>
      <xdr:spPr bwMode="auto">
        <a:xfrm>
          <a:off x="708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445379" name="Line 66"/>
        <xdr:cNvSpPr>
          <a:spLocks noChangeShapeType="1"/>
        </xdr:cNvSpPr>
      </xdr:nvSpPr>
      <xdr:spPr bwMode="auto">
        <a:xfrm>
          <a:off x="6410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445380" name="Line 67"/>
        <xdr:cNvSpPr>
          <a:spLocks noChangeShapeType="1"/>
        </xdr:cNvSpPr>
      </xdr:nvSpPr>
      <xdr:spPr bwMode="auto">
        <a:xfrm>
          <a:off x="7086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81" name="Line 83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82" name="Line 84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83" name="Line 8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84" name="Line 86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85" name="Line 87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86" name="Line 88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87" name="Line 89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88" name="Line 90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89" name="Line 91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90" name="Line 92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91" name="Line 93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92" name="Line 94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93" name="Line 9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94" name="Line 96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95" name="Line 97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96" name="Line 98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97" name="Line 99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398" name="Line 100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399" name="Line 101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00" name="Line 102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01" name="Line 103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02" name="Line 104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03" name="Line 10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04" name="Line 106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05" name="Line 107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06" name="Line 108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07" name="Line 109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08" name="Line 110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09" name="Line 111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10" name="Line 112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11" name="Line 113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12" name="Line 114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13" name="Line 11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14" name="Line 116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15" name="Line 117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16" name="Line 118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17" name="Line 119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18" name="Line 120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19" name="Line 121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20" name="Line 122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21" name="Line 123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22" name="Line 124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0</xdr:row>
      <xdr:rowOff>0</xdr:rowOff>
    </xdr:from>
    <xdr:to>
      <xdr:col>1</xdr:col>
      <xdr:colOff>466725</xdr:colOff>
      <xdr:row>0</xdr:row>
      <xdr:rowOff>0</xdr:rowOff>
    </xdr:to>
    <xdr:sp macro="" textlink="">
      <xdr:nvSpPr>
        <xdr:cNvPr id="445423" name="Line 125"/>
        <xdr:cNvSpPr>
          <a:spLocks noChangeShapeType="1"/>
        </xdr:cNvSpPr>
      </xdr:nvSpPr>
      <xdr:spPr bwMode="auto">
        <a:xfrm>
          <a:off x="1343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5424" name="Line 126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25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26" name="Line 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27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28" name="Line 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29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30" name="Line 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31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32" name="Line 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33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34" name="Line 1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35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36" name="Line 1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37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45438" name="Line 1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45439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64" name="Line 1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6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66" name="Line 1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6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68" name="Line 2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6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70" name="Line 2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7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72" name="Line 2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7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74" name="Line 2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7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76" name="Line 2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7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78" name="Line 3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7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80" name="Line 3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8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82" name="Line 3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8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84" name="Line 3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8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86" name="Line 3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8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88" name="Line 4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8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90" name="Line 4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9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092" name="Line 4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93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094" name="Line 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95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096" name="Line 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97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098" name="Line 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099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00" name="Line 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01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02" name="Line 1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03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04" name="Line 1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05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06" name="Line 1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07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08" name="Line 1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09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10" name="Line 1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11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12" name="Line 2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13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14" name="Line 2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15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16" name="Line 2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17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18" name="Line 2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19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20" name="Line 2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21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22" name="Line 3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23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24" name="Line 3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25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26" name="Line 3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27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28" name="Line 3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29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30" name="Line 3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31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32" name="Line 4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33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34" name="Line 4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35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36" name="Line 4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37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38" name="Line 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39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40" name="Line 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41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42" name="Line 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43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44" name="Line 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45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46" name="Line 1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47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48" name="Line 1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49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50" name="Line 1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51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52" name="Line 1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53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54" name="Line 1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55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56" name="Line 2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57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58" name="Line 2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59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60" name="Line 2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61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62" name="Line 2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63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64" name="Line 2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65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66" name="Line 3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67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68" name="Line 3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69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70" name="Line 3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71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72" name="Line 3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73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74" name="Line 3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75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76" name="Line 4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77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78" name="Line 4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79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180" name="Line 4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81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82" name="Line 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83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84" name="Line 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85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86" name="Line 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87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88" name="Line 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89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90" name="Line 1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91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92" name="Line 1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93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94" name="Line 1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95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96" name="Line 1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97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198" name="Line 1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199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00" name="Line 2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01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02" name="Line 2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03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04" name="Line 2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05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06" name="Line 2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07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08" name="Line 2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09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10" name="Line 3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11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12" name="Line 3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13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14" name="Line 3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15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16" name="Line 36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17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18" name="Line 38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19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20" name="Line 40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21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22" name="Line 42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23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72224" name="Line 44"/>
        <xdr:cNvSpPr>
          <a:spLocks noChangeShapeType="1"/>
        </xdr:cNvSpPr>
      </xdr:nvSpPr>
      <xdr:spPr bwMode="auto">
        <a:xfrm>
          <a:off x="24955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25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26" name="Line 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27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28" name="Line 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29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30" name="Line 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31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32" name="Line 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33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34" name="Line 1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35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36" name="Line 1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37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38" name="Line 1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39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40" name="Line 1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41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42" name="Line 1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43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44" name="Line 2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45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46" name="Line 2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47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48" name="Line 2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49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50" name="Line 2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51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52" name="Line 2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53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54" name="Line 3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55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56" name="Line 3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57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58" name="Line 3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59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60" name="Line 3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61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62" name="Line 3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63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64" name="Line 4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65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66" name="Line 4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67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68" name="Line 4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69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70" name="Line 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71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72" name="Line 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73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74" name="Line 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75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76" name="Line 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77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78" name="Line 1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79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80" name="Line 1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81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82" name="Line 1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83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84" name="Line 1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8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86" name="Line 1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8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88" name="Line 2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8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90" name="Line 2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9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92" name="Line 2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9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94" name="Line 2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9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96" name="Line 2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9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298" name="Line 3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29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00" name="Line 3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0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02" name="Line 3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0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04" name="Line 36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0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06" name="Line 38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0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08" name="Line 40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0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10" name="Line 42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231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2312" name="Line 44"/>
        <xdr:cNvSpPr>
          <a:spLocks noChangeShapeType="1"/>
        </xdr:cNvSpPr>
      </xdr:nvSpPr>
      <xdr:spPr bwMode="auto">
        <a:xfrm>
          <a:off x="31527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02" name="Line 1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03" name="Line 2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04" name="Line 3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05" name="Line 4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06" name="Line 5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07" name="Line 6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08" name="Line 7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09" name="Line 8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10" name="Line 9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11" name="Line 10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12" name="Line 11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13" name="Line 12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14" name="Line 13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15" name="Line 14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16" name="Line 15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17" name="Line 16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18" name="Line 17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19" name="Line 18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20" name="Line 19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21" name="Line 20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22" name="Line 21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23" name="Line 22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24" name="Line 23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25" name="Line 24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26" name="Line 25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27" name="Line 26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28" name="Line 27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29" name="Line 28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30" name="Line 29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31" name="Line 30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32" name="Line 31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33" name="Line 32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34" name="Line 33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35" name="Line 34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36" name="Line 35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37" name="Line 36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38" name="Line 37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39" name="Line 38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40" name="Line 39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41" name="Line 40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42" name="Line 41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43" name="Line 42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2944" name="Line 43"/>
        <xdr:cNvSpPr>
          <a:spLocks noChangeShapeType="1"/>
        </xdr:cNvSpPr>
      </xdr:nvSpPr>
      <xdr:spPr bwMode="auto">
        <a:xfrm>
          <a:off x="2076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2945" name="Line 44"/>
        <xdr:cNvSpPr>
          <a:spLocks noChangeShapeType="1"/>
        </xdr:cNvSpPr>
      </xdr:nvSpPr>
      <xdr:spPr bwMode="auto">
        <a:xfrm>
          <a:off x="34385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46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47" name="Line 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48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49" name="Line 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50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51" name="Line 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52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53" name="Line 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54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55" name="Line 1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56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57" name="Line 1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58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59" name="Line 1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60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61" name="Line 1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62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63" name="Line 1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64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65" name="Line 2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66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67" name="Line 2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68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69" name="Line 2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70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71" name="Line 2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72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73" name="Line 2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74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75" name="Line 3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76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77" name="Line 3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78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79" name="Line 3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80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81" name="Line 3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82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83" name="Line 3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84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85" name="Line 4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86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87" name="Line 4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88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89" name="Line 4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90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91" name="Line 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92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93" name="Line 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94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95" name="Line 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96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97" name="Line 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2998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2999" name="Line 1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00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01" name="Line 1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02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03" name="Line 1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04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05" name="Line 1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06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07" name="Line 1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08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09" name="Line 2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10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11" name="Line 2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12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13" name="Line 2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14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15" name="Line 2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16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17" name="Line 2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18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19" name="Line 3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20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21" name="Line 3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22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23" name="Line 3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24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25" name="Line 3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26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27" name="Line 3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28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29" name="Line 4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30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31" name="Line 4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32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033" name="Line 4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34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35" name="Line 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36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37" name="Line 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38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39" name="Line 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40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41" name="Line 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42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43" name="Line 1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44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45" name="Line 1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46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47" name="Line 1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48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49" name="Line 1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50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51" name="Line 1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52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53" name="Line 2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54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55" name="Line 2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56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57" name="Line 2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58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59" name="Line 2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60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61" name="Line 2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62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63" name="Line 3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64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65" name="Line 3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66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67" name="Line 3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68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69" name="Line 3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70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71" name="Line 3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72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73" name="Line 4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74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75" name="Line 4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76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77" name="Line 4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78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79" name="Line 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80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81" name="Line 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82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83" name="Line 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84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85" name="Line 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86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87" name="Line 1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88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89" name="Line 1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90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91" name="Line 1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92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93" name="Line 1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94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95" name="Line 1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96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97" name="Line 2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098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099" name="Line 2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00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01" name="Line 2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02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03" name="Line 2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04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05" name="Line 2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06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07" name="Line 3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08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09" name="Line 3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10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11" name="Line 3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12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13" name="Line 3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14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15" name="Line 3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16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17" name="Line 4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18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19" name="Line 4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20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21" name="Line 4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22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23" name="Line 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24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25" name="Line 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26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27" name="Line 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28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29" name="Line 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30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31" name="Line 1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32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33" name="Line 1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34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35" name="Line 1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36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37" name="Line 1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38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39" name="Line 1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40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41" name="Line 2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42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43" name="Line 2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44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45" name="Line 2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46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47" name="Line 2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48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49" name="Line 2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50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51" name="Line 3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52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53" name="Line 3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54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55" name="Line 3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56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57" name="Line 36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58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59" name="Line 38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60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61" name="Line 40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62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63" name="Line 42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64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3165" name="Line 44"/>
        <xdr:cNvSpPr>
          <a:spLocks noChangeShapeType="1"/>
        </xdr:cNvSpPr>
      </xdr:nvSpPr>
      <xdr:spPr bwMode="auto">
        <a:xfrm>
          <a:off x="34385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66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67" name="Line 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68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69" name="Line 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70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71" name="Line 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72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73" name="Line 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74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75" name="Line 1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76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77" name="Line 1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78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79" name="Line 1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80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81" name="Line 1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82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83" name="Line 1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84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85" name="Line 2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86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87" name="Line 2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88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89" name="Line 2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90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91" name="Line 2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92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93" name="Line 2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94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95" name="Line 3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96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97" name="Line 3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198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199" name="Line 3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00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01" name="Line 3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02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03" name="Line 3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04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05" name="Line 4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06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07" name="Line 4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08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09" name="Line 4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10" name="Line 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11" name="Line 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12" name="Line 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13" name="Line 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14" name="Line 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15" name="Line 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16" name="Line 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17" name="Line 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18" name="Line 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19" name="Line 1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20" name="Line 1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21" name="Line 1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22" name="Line 1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23" name="Line 1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24" name="Line 1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25" name="Line 1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26" name="Line 1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27" name="Line 1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28" name="Line 1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29" name="Line 2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30" name="Line 2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31" name="Line 2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32" name="Line 2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33" name="Line 2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34" name="Line 2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35" name="Line 2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36" name="Line 2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37" name="Line 2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38" name="Line 2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39" name="Line 3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40" name="Line 3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41" name="Line 3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42" name="Line 3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43" name="Line 3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44" name="Line 35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45" name="Line 36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46" name="Line 37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47" name="Line 38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48" name="Line 39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49" name="Line 40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50" name="Line 41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51" name="Line 42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3252" name="Line 43"/>
        <xdr:cNvSpPr>
          <a:spLocks noChangeShapeType="1"/>
        </xdr:cNvSpPr>
      </xdr:nvSpPr>
      <xdr:spPr bwMode="auto">
        <a:xfrm>
          <a:off x="2076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3253" name="Line 44"/>
        <xdr:cNvSpPr>
          <a:spLocks noChangeShapeType="1"/>
        </xdr:cNvSpPr>
      </xdr:nvSpPr>
      <xdr:spPr bwMode="auto">
        <a:xfrm>
          <a:off x="43148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37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38" name="Line 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39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40" name="Line 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41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42" name="Line 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43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44" name="Line 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45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46" name="Line 1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47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48" name="Line 1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49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50" name="Line 1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51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52" name="Line 1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53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54" name="Line 1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55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56" name="Line 2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57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58" name="Line 2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59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60" name="Line 2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61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62" name="Line 2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63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64" name="Line 2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65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66" name="Line 3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67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68" name="Line 3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69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70" name="Line 3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71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72" name="Line 3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73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74" name="Line 3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75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76" name="Line 4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77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78" name="Line 4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279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280" name="Line 4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81" name="Line 1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82" name="Line 2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83" name="Line 3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84" name="Line 4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85" name="Line 5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86" name="Line 6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87" name="Line 7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88" name="Line 8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89" name="Line 9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90" name="Line 10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91" name="Line 11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92" name="Line 12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93" name="Line 13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94" name="Line 14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95" name="Line 15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96" name="Line 16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97" name="Line 17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298" name="Line 18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299" name="Line 19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00" name="Line 20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01" name="Line 21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02" name="Line 22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03" name="Line 23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04" name="Line 24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05" name="Line 25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06" name="Line 26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07" name="Line 27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08" name="Line 28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09" name="Line 29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10" name="Line 30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11" name="Line 31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12" name="Line 32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13" name="Line 33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14" name="Line 34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15" name="Line 35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16" name="Line 36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17" name="Line 37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18" name="Line 38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19" name="Line 39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20" name="Line 40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21" name="Line 41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22" name="Line 42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3323" name="Line 43"/>
        <xdr:cNvSpPr>
          <a:spLocks noChangeShapeType="1"/>
        </xdr:cNvSpPr>
      </xdr:nvSpPr>
      <xdr:spPr bwMode="auto">
        <a:xfrm>
          <a:off x="185737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3324" name="Line 44"/>
        <xdr:cNvSpPr>
          <a:spLocks noChangeShapeType="1"/>
        </xdr:cNvSpPr>
      </xdr:nvSpPr>
      <xdr:spPr bwMode="auto">
        <a:xfrm>
          <a:off x="32194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25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26" name="Line 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27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28" name="Line 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29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30" name="Line 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31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32" name="Line 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33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34" name="Line 1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35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36" name="Line 1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37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38" name="Line 1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39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40" name="Line 1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41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42" name="Line 1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43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44" name="Line 2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45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46" name="Line 2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47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48" name="Line 2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49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50" name="Line 2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51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52" name="Line 2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53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54" name="Line 3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55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56" name="Line 3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57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58" name="Line 3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59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60" name="Line 3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61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62" name="Line 3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63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64" name="Line 4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65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66" name="Line 4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67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68" name="Line 4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69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70" name="Line 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71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72" name="Line 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73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74" name="Line 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75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76" name="Line 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77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78" name="Line 1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79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80" name="Line 1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81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82" name="Line 1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83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84" name="Line 1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85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86" name="Line 1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87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88" name="Line 2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89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90" name="Line 2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91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92" name="Line 2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93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94" name="Line 2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95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96" name="Line 2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97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398" name="Line 3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399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00" name="Line 3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01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02" name="Line 3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03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04" name="Line 3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05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06" name="Line 3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07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08" name="Line 4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09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10" name="Line 4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11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412" name="Line 4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13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14" name="Line 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15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16" name="Line 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17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18" name="Line 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19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20" name="Line 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21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22" name="Line 1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23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24" name="Line 1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25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26" name="Line 1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27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28" name="Line 1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29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30" name="Line 1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31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32" name="Line 2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33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34" name="Line 2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35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36" name="Line 2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37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38" name="Line 2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39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40" name="Line 2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41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42" name="Line 3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43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44" name="Line 3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45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46" name="Line 3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47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48" name="Line 3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49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50" name="Line 3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51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52" name="Line 4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53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54" name="Line 4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55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56" name="Line 4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57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58" name="Line 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59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60" name="Line 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61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62" name="Line 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63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64" name="Line 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65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66" name="Line 1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67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68" name="Line 1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69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70" name="Line 1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71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72" name="Line 1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73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74" name="Line 1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75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76" name="Line 2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77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78" name="Line 2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79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80" name="Line 2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81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82" name="Line 2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83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84" name="Line 2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85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86" name="Line 3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87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88" name="Line 3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89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90" name="Line 3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91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92" name="Line 3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93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94" name="Line 3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95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96" name="Line 4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97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498" name="Line 4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499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00" name="Line 4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01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02" name="Line 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03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04" name="Line 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05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06" name="Line 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07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08" name="Line 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09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10" name="Line 1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11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12" name="Line 1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13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14" name="Line 1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15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16" name="Line 1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17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18" name="Line 1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19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20" name="Line 2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21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22" name="Line 2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23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24" name="Line 2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25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26" name="Line 2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27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28" name="Line 2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29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30" name="Line 3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31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32" name="Line 3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33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34" name="Line 3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35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36" name="Line 36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37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38" name="Line 38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39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40" name="Line 40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41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42" name="Line 42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43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3544" name="Line 44"/>
        <xdr:cNvSpPr>
          <a:spLocks noChangeShapeType="1"/>
        </xdr:cNvSpPr>
      </xdr:nvSpPr>
      <xdr:spPr bwMode="auto">
        <a:xfrm>
          <a:off x="32194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45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46" name="Line 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47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48" name="Line 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49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50" name="Line 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51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52" name="Line 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53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54" name="Line 1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55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56" name="Line 1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57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58" name="Line 1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59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60" name="Line 1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61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62" name="Line 1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63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64" name="Line 2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65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66" name="Line 2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67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68" name="Line 2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69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70" name="Line 2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71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72" name="Line 2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73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74" name="Line 3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75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76" name="Line 3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77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78" name="Line 3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79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80" name="Line 3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81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82" name="Line 3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83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84" name="Line 4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85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86" name="Line 4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87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88" name="Line 4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89" name="Line 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90" name="Line 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91" name="Line 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92" name="Line 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93" name="Line 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94" name="Line 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95" name="Line 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96" name="Line 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97" name="Line 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598" name="Line 1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599" name="Line 1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00" name="Line 1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01" name="Line 1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02" name="Line 1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03" name="Line 1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04" name="Line 1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05" name="Line 1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06" name="Line 1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07" name="Line 1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08" name="Line 2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09" name="Line 2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10" name="Line 2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11" name="Line 2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12" name="Line 2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13" name="Line 2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14" name="Line 2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15" name="Line 2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16" name="Line 2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17" name="Line 2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18" name="Line 3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19" name="Line 3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20" name="Line 3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21" name="Line 3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22" name="Line 3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23" name="Line 35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24" name="Line 36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25" name="Line 37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26" name="Line 38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27" name="Line 39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28" name="Line 40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29" name="Line 41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3630" name="Line 42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3631" name="Line 43"/>
        <xdr:cNvSpPr>
          <a:spLocks noChangeShapeType="1"/>
        </xdr:cNvSpPr>
      </xdr:nvSpPr>
      <xdr:spPr bwMode="auto">
        <a:xfrm>
          <a:off x="185737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3088" name="Line 44"/>
        <xdr:cNvSpPr>
          <a:spLocks noChangeShapeType="1"/>
        </xdr:cNvSpPr>
      </xdr:nvSpPr>
      <xdr:spPr bwMode="auto">
        <a:xfrm>
          <a:off x="40957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62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63" name="Line 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64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65" name="Line 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66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67" name="Line 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68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69" name="Line 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70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71" name="Line 1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72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73" name="Line 1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74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75" name="Line 1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76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77" name="Line 1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78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79" name="Line 1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80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81" name="Line 2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82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83" name="Line 2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84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85" name="Line 2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86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87" name="Line 2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88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89" name="Line 2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90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91" name="Line 3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92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93" name="Line 3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94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95" name="Line 3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96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97" name="Line 3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298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299" name="Line 3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00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01" name="Line 4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02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03" name="Line 4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04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05" name="Line 4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06" name="Line 1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07" name="Line 2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08" name="Line 3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09" name="Line 4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10" name="Line 5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11" name="Line 6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12" name="Line 7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13" name="Line 8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14" name="Line 9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15" name="Line 10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16" name="Line 11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17" name="Line 12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18" name="Line 13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19" name="Line 14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20" name="Line 15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21" name="Line 16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22" name="Line 17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23" name="Line 18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24" name="Line 19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25" name="Line 20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26" name="Line 21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27" name="Line 22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28" name="Line 23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29" name="Line 24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30" name="Line 25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31" name="Line 26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32" name="Line 27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33" name="Line 28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34" name="Line 29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35" name="Line 30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36" name="Line 31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37" name="Line 32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38" name="Line 33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39" name="Line 34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40" name="Line 35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41" name="Line 36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42" name="Line 37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43" name="Line 38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44" name="Line 39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45" name="Line 40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46" name="Line 41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47" name="Line 42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4348" name="Line 43"/>
        <xdr:cNvSpPr>
          <a:spLocks noChangeShapeType="1"/>
        </xdr:cNvSpPr>
      </xdr:nvSpPr>
      <xdr:spPr bwMode="auto">
        <a:xfrm>
          <a:off x="2038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4349" name="Line 44"/>
        <xdr:cNvSpPr>
          <a:spLocks noChangeShapeType="1"/>
        </xdr:cNvSpPr>
      </xdr:nvSpPr>
      <xdr:spPr bwMode="auto">
        <a:xfrm>
          <a:off x="34004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50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51" name="Line 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52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53" name="Line 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54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55" name="Line 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56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57" name="Line 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58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59" name="Line 1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60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61" name="Line 1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62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63" name="Line 1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64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65" name="Line 1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66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67" name="Line 1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68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69" name="Line 2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70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71" name="Line 2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72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73" name="Line 2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74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75" name="Line 2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76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77" name="Line 2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78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79" name="Line 3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80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81" name="Line 3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82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83" name="Line 3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84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85" name="Line 3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86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87" name="Line 3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88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89" name="Line 4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90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91" name="Line 4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92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93" name="Line 4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94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95" name="Line 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96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97" name="Line 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398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399" name="Line 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00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01" name="Line 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02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03" name="Line 1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04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05" name="Line 1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06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07" name="Line 1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08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09" name="Line 1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10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11" name="Line 1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12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13" name="Line 2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14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15" name="Line 2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16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17" name="Line 2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18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19" name="Line 2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20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21" name="Line 2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22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23" name="Line 3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24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25" name="Line 3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26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27" name="Line 3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28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29" name="Line 3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30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31" name="Line 3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32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33" name="Line 4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34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35" name="Line 4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36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437" name="Line 4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38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39" name="Line 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40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41" name="Line 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42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43" name="Line 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44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45" name="Line 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46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47" name="Line 1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48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49" name="Line 1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50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51" name="Line 1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52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53" name="Line 1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54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55" name="Line 1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56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57" name="Line 2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58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59" name="Line 2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60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61" name="Line 2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62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63" name="Line 2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64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65" name="Line 2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66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67" name="Line 3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68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69" name="Line 3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70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71" name="Line 3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72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73" name="Line 3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74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75" name="Line 3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76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77" name="Line 4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78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79" name="Line 4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80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81" name="Line 4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82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83" name="Line 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84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85" name="Line 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86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87" name="Line 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88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89" name="Line 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90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91" name="Line 1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92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93" name="Line 1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94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95" name="Line 1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96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97" name="Line 1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498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499" name="Line 1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00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01" name="Line 2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02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03" name="Line 2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04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05" name="Line 2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06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07" name="Line 2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08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09" name="Line 2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10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11" name="Line 3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12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13" name="Line 3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14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15" name="Line 3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16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17" name="Line 3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18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19" name="Line 3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20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21" name="Line 4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22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23" name="Line 4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24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25" name="Line 4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26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27" name="Line 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28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29" name="Line 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30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31" name="Line 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32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33" name="Line 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34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35" name="Line 1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36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37" name="Line 1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38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39" name="Line 1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40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41" name="Line 1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42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43" name="Line 1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44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45" name="Line 2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46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47" name="Line 2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48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49" name="Line 2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50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51" name="Line 2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52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53" name="Line 2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54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55" name="Line 3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56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57" name="Line 3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58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59" name="Line 3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60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61" name="Line 36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62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63" name="Line 38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64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65" name="Line 40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66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67" name="Line 42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68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4569" name="Line 44"/>
        <xdr:cNvSpPr>
          <a:spLocks noChangeShapeType="1"/>
        </xdr:cNvSpPr>
      </xdr:nvSpPr>
      <xdr:spPr bwMode="auto">
        <a:xfrm>
          <a:off x="3400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70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71" name="Line 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72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73" name="Line 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74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75" name="Line 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76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77" name="Line 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78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79" name="Line 1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80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81" name="Line 1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82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83" name="Line 1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84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85" name="Line 1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86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87" name="Line 1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88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89" name="Line 2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90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91" name="Line 2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92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93" name="Line 2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94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95" name="Line 2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96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97" name="Line 2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598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599" name="Line 3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00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01" name="Line 3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02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03" name="Line 3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04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05" name="Line 3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06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07" name="Line 3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08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09" name="Line 4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10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11" name="Line 4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12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13" name="Line 4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14" name="Line 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15" name="Line 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16" name="Line 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17" name="Line 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18" name="Line 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19" name="Line 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20" name="Line 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21" name="Line 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22" name="Line 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23" name="Line 1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24" name="Line 1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25" name="Line 1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26" name="Line 1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27" name="Line 1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28" name="Line 1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29" name="Line 1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30" name="Line 1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31" name="Line 1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32" name="Line 1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33" name="Line 2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34" name="Line 2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35" name="Line 2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36" name="Line 2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37" name="Line 2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38" name="Line 2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39" name="Line 2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40" name="Line 2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41" name="Line 2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42" name="Line 2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43" name="Line 3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44" name="Line 3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45" name="Line 3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46" name="Line 3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47" name="Line 3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48" name="Line 35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49" name="Line 36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50" name="Line 37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51" name="Line 38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52" name="Line 39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53" name="Line 40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4654" name="Line 41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4655" name="Line 42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74112" name="Line 43"/>
        <xdr:cNvSpPr>
          <a:spLocks noChangeShapeType="1"/>
        </xdr:cNvSpPr>
      </xdr:nvSpPr>
      <xdr:spPr bwMode="auto">
        <a:xfrm>
          <a:off x="2038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4113" name="Line 44"/>
        <xdr:cNvSpPr>
          <a:spLocks noChangeShapeType="1"/>
        </xdr:cNvSpPr>
      </xdr:nvSpPr>
      <xdr:spPr bwMode="auto">
        <a:xfrm>
          <a:off x="4276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85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86" name="Line 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87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88" name="Line 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89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90" name="Line 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91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92" name="Line 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93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94" name="Line 1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95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96" name="Line 1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97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298" name="Line 1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299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00" name="Line 1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01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02" name="Line 1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03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04" name="Line 2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05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06" name="Line 2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07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08" name="Line 2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09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10" name="Line 2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11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12" name="Line 2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13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14" name="Line 3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15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16" name="Line 3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17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18" name="Line 3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19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20" name="Line 3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21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22" name="Line 3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23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24" name="Line 4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25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26" name="Line 4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27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28" name="Line 4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29" name="Line 1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30" name="Line 2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31" name="Line 3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32" name="Line 4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33" name="Line 5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34" name="Line 6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35" name="Line 7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36" name="Line 8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37" name="Line 9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38" name="Line 10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39" name="Line 11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40" name="Line 12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41" name="Line 13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42" name="Line 14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43" name="Line 15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44" name="Line 16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45" name="Line 17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46" name="Line 18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47" name="Line 19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48" name="Line 20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49" name="Line 21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50" name="Line 22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51" name="Line 23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52" name="Line 24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53" name="Line 25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54" name="Line 26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55" name="Line 27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56" name="Line 28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57" name="Line 29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58" name="Line 30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59" name="Line 31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60" name="Line 32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61" name="Line 33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62" name="Line 34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63" name="Line 35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64" name="Line 36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65" name="Line 37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66" name="Line 38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67" name="Line 39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68" name="Line 40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69" name="Line 41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70" name="Line 42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5371" name="Line 43"/>
        <xdr:cNvSpPr>
          <a:spLocks noChangeShapeType="1"/>
        </xdr:cNvSpPr>
      </xdr:nvSpPr>
      <xdr:spPr bwMode="auto">
        <a:xfrm>
          <a:off x="19145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5372" name="Line 44"/>
        <xdr:cNvSpPr>
          <a:spLocks noChangeShapeType="1"/>
        </xdr:cNvSpPr>
      </xdr:nvSpPr>
      <xdr:spPr bwMode="auto">
        <a:xfrm>
          <a:off x="32766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73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74" name="Line 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75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76" name="Line 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77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78" name="Line 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79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80" name="Line 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81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82" name="Line 1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83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84" name="Line 1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85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86" name="Line 1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87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88" name="Line 1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89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90" name="Line 1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91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92" name="Line 2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93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94" name="Line 2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95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96" name="Line 2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97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398" name="Line 2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399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00" name="Line 2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01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02" name="Line 3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03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04" name="Line 3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05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06" name="Line 3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07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08" name="Line 3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09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10" name="Line 3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11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12" name="Line 4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13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14" name="Line 4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15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16" name="Line 4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17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18" name="Line 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19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20" name="Line 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21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22" name="Line 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23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24" name="Line 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25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26" name="Line 1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27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28" name="Line 1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29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30" name="Line 1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31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32" name="Line 1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33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34" name="Line 1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35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36" name="Line 2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37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38" name="Line 2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39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40" name="Line 2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41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42" name="Line 2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43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44" name="Line 2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45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46" name="Line 3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47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48" name="Line 3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49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50" name="Line 3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51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52" name="Line 3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53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54" name="Line 3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55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56" name="Line 4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57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58" name="Line 4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59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460" name="Line 4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61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62" name="Line 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63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64" name="Line 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65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66" name="Line 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67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68" name="Line 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69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70" name="Line 1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71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72" name="Line 1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73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74" name="Line 1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75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76" name="Line 1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77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78" name="Line 1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79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80" name="Line 2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81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82" name="Line 2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83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84" name="Line 2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85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86" name="Line 2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87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88" name="Line 2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89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90" name="Line 3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91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92" name="Line 3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93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94" name="Line 3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95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96" name="Line 3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97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498" name="Line 3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499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00" name="Line 4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01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02" name="Line 4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03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04" name="Line 4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05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06" name="Line 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07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08" name="Line 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09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10" name="Line 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11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12" name="Line 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13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14" name="Line 1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15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16" name="Line 1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17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18" name="Line 1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19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20" name="Line 1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21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22" name="Line 1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23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24" name="Line 2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25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26" name="Line 2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27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28" name="Line 2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29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30" name="Line 2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31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32" name="Line 2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33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34" name="Line 3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35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36" name="Line 3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37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38" name="Line 3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39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40" name="Line 3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41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42" name="Line 3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43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44" name="Line 4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45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46" name="Line 4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47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48" name="Line 4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49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50" name="Line 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51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52" name="Line 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53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54" name="Line 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55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56" name="Line 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57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58" name="Line 1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59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60" name="Line 1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61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62" name="Line 1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63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64" name="Line 1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65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66" name="Line 1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67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68" name="Line 2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69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70" name="Line 2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71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72" name="Line 2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73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74" name="Line 2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75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76" name="Line 2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77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78" name="Line 3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79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80" name="Line 3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81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82" name="Line 3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83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84" name="Line 36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85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86" name="Line 38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87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88" name="Line 40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89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90" name="Line 42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91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5592" name="Line 44"/>
        <xdr:cNvSpPr>
          <a:spLocks noChangeShapeType="1"/>
        </xdr:cNvSpPr>
      </xdr:nvSpPr>
      <xdr:spPr bwMode="auto">
        <a:xfrm>
          <a:off x="32766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93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94" name="Line 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95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96" name="Line 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97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598" name="Line 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599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00" name="Line 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01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02" name="Line 1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03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04" name="Line 1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05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06" name="Line 1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07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08" name="Line 1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09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10" name="Line 1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11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12" name="Line 2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13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14" name="Line 2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15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16" name="Line 2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17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18" name="Line 2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19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20" name="Line 2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21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22" name="Line 3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23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24" name="Line 3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25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26" name="Line 3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27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28" name="Line 3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29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30" name="Line 3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31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32" name="Line 4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33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34" name="Line 4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35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36" name="Line 4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37" name="Line 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38" name="Line 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39" name="Line 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40" name="Line 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41" name="Line 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42" name="Line 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43" name="Line 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44" name="Line 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45" name="Line 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46" name="Line 1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47" name="Line 1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48" name="Line 1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49" name="Line 1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50" name="Line 1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51" name="Line 1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52" name="Line 1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53" name="Line 1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54" name="Line 1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55" name="Line 1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56" name="Line 2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57" name="Line 2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58" name="Line 2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59" name="Line 2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60" name="Line 2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61" name="Line 2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62" name="Line 2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63" name="Line 2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64" name="Line 2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65" name="Line 2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66" name="Line 3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67" name="Line 3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68" name="Line 3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69" name="Line 3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70" name="Line 3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71" name="Line 35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72" name="Line 36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73" name="Line 37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74" name="Line 38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75" name="Line 39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76" name="Line 40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77" name="Line 41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5678" name="Line 42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5679" name="Line 43"/>
        <xdr:cNvSpPr>
          <a:spLocks noChangeShapeType="1"/>
        </xdr:cNvSpPr>
      </xdr:nvSpPr>
      <xdr:spPr bwMode="auto">
        <a:xfrm>
          <a:off x="19145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75136" name="Line 44"/>
        <xdr:cNvSpPr>
          <a:spLocks noChangeShapeType="1"/>
        </xdr:cNvSpPr>
      </xdr:nvSpPr>
      <xdr:spPr bwMode="auto">
        <a:xfrm>
          <a:off x="41529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65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66" name="Line 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67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68" name="Line 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69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70" name="Line 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71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72" name="Line 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73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74" name="Line 1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75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76" name="Line 1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77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78" name="Line 1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79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80" name="Line 1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81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82" name="Line 1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83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84" name="Line 2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85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86" name="Line 2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87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88" name="Line 2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89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90" name="Line 2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91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92" name="Line 2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93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94" name="Line 3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95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96" name="Line 3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97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298" name="Line 3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299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00" name="Line 3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01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02" name="Line 3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03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04" name="Line 4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05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06" name="Line 4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07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08" name="Line 4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09" name="Line 1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10" name="Line 2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11" name="Line 3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12" name="Line 4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13" name="Line 5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14" name="Line 6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15" name="Line 7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16" name="Line 8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17" name="Line 9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18" name="Line 10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19" name="Line 11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20" name="Line 12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21" name="Line 13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22" name="Line 14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23" name="Line 15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24" name="Line 16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25" name="Line 17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26" name="Line 18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27" name="Line 19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28" name="Line 20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29" name="Line 21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30" name="Line 22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31" name="Line 23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32" name="Line 24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33" name="Line 25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34" name="Line 26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35" name="Line 27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36" name="Line 28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37" name="Line 29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38" name="Line 30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39" name="Line 31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40" name="Line 32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41" name="Line 33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42" name="Line 34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43" name="Line 35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44" name="Line 36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45" name="Line 37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46" name="Line 38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47" name="Line 39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48" name="Line 40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49" name="Line 41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50" name="Line 42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6351" name="Line 43"/>
        <xdr:cNvSpPr>
          <a:spLocks noChangeShapeType="1"/>
        </xdr:cNvSpPr>
      </xdr:nvSpPr>
      <xdr:spPr bwMode="auto">
        <a:xfrm>
          <a:off x="1343025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6352" name="Line 44"/>
        <xdr:cNvSpPr>
          <a:spLocks noChangeShapeType="1"/>
        </xdr:cNvSpPr>
      </xdr:nvSpPr>
      <xdr:spPr bwMode="auto">
        <a:xfrm>
          <a:off x="2705100" y="941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53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54" name="Line 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55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56" name="Line 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57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58" name="Line 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59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60" name="Line 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61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62" name="Line 1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63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64" name="Line 1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65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66" name="Line 1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67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68" name="Line 1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69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70" name="Line 1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71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72" name="Line 2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73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74" name="Line 2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75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76" name="Line 2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77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78" name="Line 2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79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80" name="Line 2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81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82" name="Line 3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83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84" name="Line 3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85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86" name="Line 3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87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88" name="Line 3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89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90" name="Line 3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91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92" name="Line 4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93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94" name="Line 4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95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96" name="Line 4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97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398" name="Line 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399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00" name="Line 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01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02" name="Line 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03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04" name="Line 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05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06" name="Line 1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07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08" name="Line 1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09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10" name="Line 1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11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12" name="Line 1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13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14" name="Line 1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15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16" name="Line 2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17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18" name="Line 2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19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20" name="Line 2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21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22" name="Line 2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23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24" name="Line 2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25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26" name="Line 3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27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28" name="Line 3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29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30" name="Line 3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31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32" name="Line 3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33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34" name="Line 3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35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36" name="Line 4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37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38" name="Line 4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39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440" name="Line 4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41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42" name="Line 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43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44" name="Line 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45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46" name="Line 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47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48" name="Line 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49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50" name="Line 1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51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52" name="Line 1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53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54" name="Line 1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55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56" name="Line 1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57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58" name="Line 1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59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60" name="Line 2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61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62" name="Line 2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63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64" name="Line 2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65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66" name="Line 2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67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68" name="Line 2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69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70" name="Line 3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71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72" name="Line 3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73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74" name="Line 3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75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76" name="Line 3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77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78" name="Line 3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79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80" name="Line 4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81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82" name="Line 4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83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84" name="Line 4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85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86" name="Line 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87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88" name="Line 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89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90" name="Line 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91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92" name="Line 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93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94" name="Line 1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95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96" name="Line 1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97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498" name="Line 1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499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00" name="Line 1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01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02" name="Line 1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03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04" name="Line 2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05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06" name="Line 2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07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08" name="Line 2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09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10" name="Line 2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11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12" name="Line 2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13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14" name="Line 3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15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16" name="Line 3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17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18" name="Line 3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19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20" name="Line 3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21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22" name="Line 3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23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24" name="Line 4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25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26" name="Line 4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27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28" name="Line 4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29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30" name="Line 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31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32" name="Line 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33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34" name="Line 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35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36" name="Line 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37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38" name="Line 1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39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40" name="Line 1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41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42" name="Line 1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43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44" name="Line 1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45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46" name="Line 1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47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48" name="Line 2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49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50" name="Line 2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51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52" name="Line 2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53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54" name="Line 2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55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56" name="Line 2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57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58" name="Line 3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59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60" name="Line 3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61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62" name="Line 3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63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64" name="Line 36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65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66" name="Line 38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67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68" name="Line 40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69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70" name="Line 42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71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6572" name="Line 44"/>
        <xdr:cNvSpPr>
          <a:spLocks noChangeShapeType="1"/>
        </xdr:cNvSpPr>
      </xdr:nvSpPr>
      <xdr:spPr bwMode="auto">
        <a:xfrm>
          <a:off x="27051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73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74" name="Line 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75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76" name="Line 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77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78" name="Line 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79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80" name="Line 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81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82" name="Line 1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83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84" name="Line 1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85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86" name="Line 1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87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88" name="Line 1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89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90" name="Line 1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91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92" name="Line 2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93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94" name="Line 2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95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96" name="Line 2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97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598" name="Line 2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599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00" name="Line 2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01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02" name="Line 3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03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04" name="Line 3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05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06" name="Line 3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07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08" name="Line 3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09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10" name="Line 3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11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12" name="Line 4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13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14" name="Line 4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15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16" name="Line 4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17" name="Line 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18" name="Line 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19" name="Line 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20" name="Line 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21" name="Line 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22" name="Line 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23" name="Line 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24" name="Line 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25" name="Line 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26" name="Line 1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27" name="Line 1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28" name="Line 1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29" name="Line 1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30" name="Line 1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31" name="Line 1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32" name="Line 1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33" name="Line 1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34" name="Line 1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35" name="Line 1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36" name="Line 2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37" name="Line 2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38" name="Line 2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39" name="Line 2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40" name="Line 2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41" name="Line 2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42" name="Line 2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43" name="Line 2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44" name="Line 2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45" name="Line 2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46" name="Line 3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47" name="Line 3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48" name="Line 3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49" name="Line 3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50" name="Line 3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51" name="Line 35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52" name="Line 36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53" name="Line 37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54" name="Line 38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55" name="Line 39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56" name="Line 40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57" name="Line 41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58" name="Line 42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6659" name="Line 43"/>
        <xdr:cNvSpPr>
          <a:spLocks noChangeShapeType="1"/>
        </xdr:cNvSpPr>
      </xdr:nvSpPr>
      <xdr:spPr bwMode="auto">
        <a:xfrm>
          <a:off x="1343025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6660" name="Line 44"/>
        <xdr:cNvSpPr>
          <a:spLocks noChangeShapeType="1"/>
        </xdr:cNvSpPr>
      </xdr:nvSpPr>
      <xdr:spPr bwMode="auto">
        <a:xfrm>
          <a:off x="35814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57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58" name="Line 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59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60" name="Line 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61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62" name="Line 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63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64" name="Line 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65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66" name="Line 1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67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68" name="Line 1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69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70" name="Line 1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71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72" name="Line 1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73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74" name="Line 1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75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76" name="Line 2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77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78" name="Line 2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79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80" name="Line 2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81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82" name="Line 2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83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84" name="Line 2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85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86" name="Line 3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87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88" name="Line 3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89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90" name="Line 3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91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92" name="Line 3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93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94" name="Line 3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95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96" name="Line 4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97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198" name="Line 4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199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00" name="Line 4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01" name="Line 1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02" name="Line 2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03" name="Line 3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04" name="Line 4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05" name="Line 5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06" name="Line 6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07" name="Line 7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08" name="Line 8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09" name="Line 9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10" name="Line 10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11" name="Line 11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12" name="Line 12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13" name="Line 13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14" name="Line 14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15" name="Line 15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16" name="Line 16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17" name="Line 17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18" name="Line 18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19" name="Line 19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20" name="Line 20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21" name="Line 21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22" name="Line 22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23" name="Line 23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24" name="Line 24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25" name="Line 25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26" name="Line 26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27" name="Line 27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28" name="Line 28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29" name="Line 29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30" name="Line 30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31" name="Line 31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32" name="Line 32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33" name="Line 33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34" name="Line 34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35" name="Line 35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36" name="Line 36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37" name="Line 37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38" name="Line 38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39" name="Line 39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40" name="Line 40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41" name="Line 41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42" name="Line 42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57243" name="Line 43"/>
        <xdr:cNvSpPr>
          <a:spLocks noChangeShapeType="1"/>
        </xdr:cNvSpPr>
      </xdr:nvSpPr>
      <xdr:spPr bwMode="auto">
        <a:xfrm>
          <a:off x="20002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7244" name="Line 44"/>
        <xdr:cNvSpPr>
          <a:spLocks noChangeShapeType="1"/>
        </xdr:cNvSpPr>
      </xdr:nvSpPr>
      <xdr:spPr bwMode="auto">
        <a:xfrm>
          <a:off x="31337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45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46" name="Line 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47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48" name="Line 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49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50" name="Line 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51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52" name="Line 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53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54" name="Line 1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55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56" name="Line 1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57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58" name="Line 1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59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60" name="Line 1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61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62" name="Line 1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63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64" name="Line 2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65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66" name="Line 2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67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68" name="Line 2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69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70" name="Line 2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71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72" name="Line 2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73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74" name="Line 3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75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76" name="Line 3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77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78" name="Line 3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79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80" name="Line 3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81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82" name="Line 3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83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84" name="Line 4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85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86" name="Line 4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87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88" name="Line 4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89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90" name="Line 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91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92" name="Line 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93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94" name="Line 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95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96" name="Line 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97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298" name="Line 1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299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00" name="Line 1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01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02" name="Line 1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03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04" name="Line 1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05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06" name="Line 1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07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08" name="Line 2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09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10" name="Line 2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11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12" name="Line 2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13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14" name="Line 2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15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16" name="Line 2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17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18" name="Line 3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19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20" name="Line 3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21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22" name="Line 3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23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24" name="Line 3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25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26" name="Line 3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27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28" name="Line 4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29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30" name="Line 4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31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332" name="Line 4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33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34" name="Line 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35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36" name="Line 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37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38" name="Line 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39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40" name="Line 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41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42" name="Line 1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43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44" name="Line 1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45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46" name="Line 1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47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48" name="Line 1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49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50" name="Line 1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51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52" name="Line 2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53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54" name="Line 2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55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56" name="Line 2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57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58" name="Line 2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59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60" name="Line 2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61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62" name="Line 3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63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64" name="Line 3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65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66" name="Line 3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67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68" name="Line 3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69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70" name="Line 3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71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72" name="Line 4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73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74" name="Line 4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75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76" name="Line 4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77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78" name="Line 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79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80" name="Line 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81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82" name="Line 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83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84" name="Line 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85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86" name="Line 1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87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88" name="Line 1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89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90" name="Line 1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91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92" name="Line 1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93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94" name="Line 1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95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96" name="Line 2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97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398" name="Line 2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399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00" name="Line 2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01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02" name="Line 2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03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04" name="Line 2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05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06" name="Line 3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07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08" name="Line 3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09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10" name="Line 3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11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12" name="Line 3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13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14" name="Line 3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15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16" name="Line 4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17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18" name="Line 4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19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20" name="Line 4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21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22" name="Line 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23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24" name="Line 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25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26" name="Line 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27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28" name="Line 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29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30" name="Line 1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31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32" name="Line 1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33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34" name="Line 1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35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36" name="Line 1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37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38" name="Line 1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39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40" name="Line 2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41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42" name="Line 2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43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44" name="Line 2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45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46" name="Line 2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47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48" name="Line 2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49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50" name="Line 3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51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52" name="Line 3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53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54" name="Line 3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55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56" name="Line 36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57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58" name="Line 38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59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60" name="Line 40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61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62" name="Line 42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63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57464" name="Line 44"/>
        <xdr:cNvSpPr>
          <a:spLocks noChangeShapeType="1"/>
        </xdr:cNvSpPr>
      </xdr:nvSpPr>
      <xdr:spPr bwMode="auto">
        <a:xfrm>
          <a:off x="31337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65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66" name="Line 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67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68" name="Line 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69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70" name="Line 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71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72" name="Line 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73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74" name="Line 1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75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76" name="Line 1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77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78" name="Line 1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79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80" name="Line 1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81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82" name="Line 1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83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84" name="Line 2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85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86" name="Line 2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87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88" name="Line 2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89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90" name="Line 2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91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92" name="Line 2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93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94" name="Line 3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95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96" name="Line 3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97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498" name="Line 3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499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00" name="Line 3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01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02" name="Line 3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03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04" name="Line 4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05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06" name="Line 4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07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08" name="Line 4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09" name="Line 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10" name="Line 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11" name="Line 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12" name="Line 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13" name="Line 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14" name="Line 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15" name="Line 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16" name="Line 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17" name="Line 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18" name="Line 1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19" name="Line 1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20" name="Line 1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21" name="Line 1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22" name="Line 1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23" name="Line 1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24" name="Line 1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25" name="Line 1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26" name="Line 1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27" name="Line 1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28" name="Line 2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29" name="Line 2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30" name="Line 2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31" name="Line 2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32" name="Line 2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33" name="Line 2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34" name="Line 2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35" name="Line 2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36" name="Line 2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37" name="Line 2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38" name="Line 3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39" name="Line 3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40" name="Line 3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41" name="Line 3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42" name="Line 3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43" name="Line 35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44" name="Line 36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45" name="Line 37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46" name="Line 38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47" name="Line 39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48" name="Line 40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49" name="Line 41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50" name="Line 42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57551" name="Line 43"/>
        <xdr:cNvSpPr>
          <a:spLocks noChangeShapeType="1"/>
        </xdr:cNvSpPr>
      </xdr:nvSpPr>
      <xdr:spPr bwMode="auto">
        <a:xfrm>
          <a:off x="20002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57552" name="Line 44"/>
        <xdr:cNvSpPr>
          <a:spLocks noChangeShapeType="1"/>
        </xdr:cNvSpPr>
      </xdr:nvSpPr>
      <xdr:spPr bwMode="auto">
        <a:xfrm>
          <a:off x="37814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61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62" name="Line 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63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64" name="Line 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65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66" name="Line 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67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68" name="Line 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69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70" name="Line 1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71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72" name="Line 1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73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74" name="Line 1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75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76" name="Line 1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77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78" name="Line 1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79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80" name="Line 2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81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82" name="Line 2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83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84" name="Line 2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85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86" name="Line 2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87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88" name="Line 2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89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90" name="Line 3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91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92" name="Line 3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93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94" name="Line 3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95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96" name="Line 3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97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098" name="Line 3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099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00" name="Line 4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01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02" name="Line 4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03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04" name="Line 4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05" name="Line 1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06" name="Line 2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07" name="Line 3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08" name="Line 4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09" name="Line 5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10" name="Line 6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11" name="Line 7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12" name="Line 8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13" name="Line 9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14" name="Line 10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15" name="Line 11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16" name="Line 12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17" name="Line 13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18" name="Line 14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19" name="Line 15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20" name="Line 16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21" name="Line 17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22" name="Line 18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23" name="Line 19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24" name="Line 20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25" name="Line 21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26" name="Line 22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27" name="Line 23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28" name="Line 24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29" name="Line 25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30" name="Line 26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31" name="Line 27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32" name="Line 28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33" name="Line 29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34" name="Line 30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35" name="Line 31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36" name="Line 32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37" name="Line 33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38" name="Line 34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39" name="Line 35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40" name="Line 36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41" name="Line 37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42" name="Line 38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43" name="Line 39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44" name="Line 40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45" name="Line 41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46" name="Line 42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4147" name="Line 43"/>
        <xdr:cNvSpPr>
          <a:spLocks noChangeShapeType="1"/>
        </xdr:cNvSpPr>
      </xdr:nvSpPr>
      <xdr:spPr bwMode="auto">
        <a:xfrm>
          <a:off x="1724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4148" name="Line 44"/>
        <xdr:cNvSpPr>
          <a:spLocks noChangeShapeType="1"/>
        </xdr:cNvSpPr>
      </xdr:nvSpPr>
      <xdr:spPr bwMode="auto">
        <a:xfrm>
          <a:off x="33147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49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50" name="Line 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51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52" name="Line 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53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54" name="Line 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55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56" name="Line 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57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58" name="Line 1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59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60" name="Line 1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61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62" name="Line 1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63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64" name="Line 1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65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66" name="Line 1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67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68" name="Line 2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69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70" name="Line 2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71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72" name="Line 2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73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74" name="Line 2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75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76" name="Line 2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77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78" name="Line 3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79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80" name="Line 3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81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82" name="Line 3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83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84" name="Line 3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85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86" name="Line 3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87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88" name="Line 4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89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90" name="Line 4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91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92" name="Line 4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93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94" name="Line 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95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96" name="Line 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97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198" name="Line 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199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00" name="Line 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01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02" name="Line 1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03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04" name="Line 1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05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06" name="Line 1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07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08" name="Line 1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09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10" name="Line 1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11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12" name="Line 2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13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14" name="Line 2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15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16" name="Line 2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17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18" name="Line 2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19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20" name="Line 2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21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22" name="Line 3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23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24" name="Line 3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25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26" name="Line 3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27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28" name="Line 3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29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30" name="Line 3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31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32" name="Line 4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33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34" name="Line 4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35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236" name="Line 4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37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38" name="Line 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39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40" name="Line 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41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42" name="Line 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43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44" name="Line 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45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46" name="Line 1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47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48" name="Line 1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49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50" name="Line 1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51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52" name="Line 1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53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54" name="Line 1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55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56" name="Line 2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57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58" name="Line 2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59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60" name="Line 2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61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62" name="Line 2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63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64" name="Line 2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65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66" name="Line 3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67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68" name="Line 3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69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70" name="Line 3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71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72" name="Line 3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73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74" name="Line 3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75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76" name="Line 4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77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78" name="Line 4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79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80" name="Line 4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81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82" name="Line 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83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84" name="Line 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85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86" name="Line 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87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88" name="Line 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89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90" name="Line 1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91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92" name="Line 1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93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94" name="Line 1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95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96" name="Line 1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97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298" name="Line 1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299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00" name="Line 2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01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02" name="Line 2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03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04" name="Line 2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05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06" name="Line 2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07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08" name="Line 2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09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10" name="Line 3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11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12" name="Line 3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13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14" name="Line 3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15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16" name="Line 3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17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18" name="Line 3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19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20" name="Line 4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21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22" name="Line 4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23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24" name="Line 4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25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26" name="Line 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27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28" name="Line 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29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30" name="Line 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31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32" name="Line 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33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34" name="Line 1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35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36" name="Line 1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37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38" name="Line 1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39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40" name="Line 1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41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42" name="Line 1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43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44" name="Line 2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45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46" name="Line 2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47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48" name="Line 2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49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50" name="Line 2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51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52" name="Line 2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53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54" name="Line 3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55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56" name="Line 3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57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58" name="Line 3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59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60" name="Line 36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61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62" name="Line 38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63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64" name="Line 40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65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66" name="Line 42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67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368" name="Line 44"/>
        <xdr:cNvSpPr>
          <a:spLocks noChangeShapeType="1"/>
        </xdr:cNvSpPr>
      </xdr:nvSpPr>
      <xdr:spPr bwMode="auto">
        <a:xfrm>
          <a:off x="33147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69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70" name="Line 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71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72" name="Line 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73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74" name="Line 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75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76" name="Line 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77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78" name="Line 1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79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80" name="Line 1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81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82" name="Line 1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83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84" name="Line 1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85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86" name="Line 1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87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88" name="Line 2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89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90" name="Line 2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91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92" name="Line 2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93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94" name="Line 2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95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96" name="Line 2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97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398" name="Line 3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399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00" name="Line 3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01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02" name="Line 3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03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04" name="Line 3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05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06" name="Line 3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07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08" name="Line 4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09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10" name="Line 4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11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12" name="Line 4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13" name="Line 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14" name="Line 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15" name="Line 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16" name="Line 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17" name="Line 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18" name="Line 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19" name="Line 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20" name="Line 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21" name="Line 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22" name="Line 1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23" name="Line 1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24" name="Line 1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25" name="Line 1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26" name="Line 1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27" name="Line 1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28" name="Line 1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29" name="Line 1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30" name="Line 1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31" name="Line 1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32" name="Line 2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33" name="Line 2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34" name="Line 2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35" name="Line 2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36" name="Line 2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37" name="Line 2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38" name="Line 2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39" name="Line 2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40" name="Line 2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41" name="Line 2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42" name="Line 3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43" name="Line 3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44" name="Line 3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45" name="Line 3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46" name="Line 3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47" name="Line 35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48" name="Line 36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49" name="Line 37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50" name="Line 38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51" name="Line 39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52" name="Line 40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53" name="Line 41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54" name="Line 42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455" name="Line 43"/>
        <xdr:cNvSpPr>
          <a:spLocks noChangeShapeType="1"/>
        </xdr:cNvSpPr>
      </xdr:nvSpPr>
      <xdr:spPr bwMode="auto">
        <a:xfrm>
          <a:off x="1724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4456" name="Line 44"/>
        <xdr:cNvSpPr>
          <a:spLocks noChangeShapeType="1"/>
        </xdr:cNvSpPr>
      </xdr:nvSpPr>
      <xdr:spPr bwMode="auto">
        <a:xfrm>
          <a:off x="41910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997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4998" name="Line 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4999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00" name="Line 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01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02" name="Line 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03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04" name="Line 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05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06" name="Line 1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07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08" name="Line 1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09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10" name="Line 1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11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12" name="Line 1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13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14" name="Line 1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15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16" name="Line 2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17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18" name="Line 2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19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20" name="Line 2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21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22" name="Line 2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23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24" name="Line 2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25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26" name="Line 3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27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28" name="Line 3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29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30" name="Line 3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31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32" name="Line 3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33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34" name="Line 3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35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36" name="Line 4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37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38" name="Line 4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39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40" name="Line 4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41" name="Line 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42" name="Line 2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43" name="Line 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44" name="Line 4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45" name="Line 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46" name="Line 6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47" name="Line 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48" name="Line 8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49" name="Line 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50" name="Line 10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51" name="Line 1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52" name="Line 12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53" name="Line 1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54" name="Line 14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55" name="Line 1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56" name="Line 16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57" name="Line 1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58" name="Line 18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59" name="Line 1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60" name="Line 20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61" name="Line 2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62" name="Line 22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63" name="Line 2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64" name="Line 24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65" name="Line 2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66" name="Line 26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67" name="Line 2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68" name="Line 28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69" name="Line 2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70" name="Line 30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71" name="Line 3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72" name="Line 32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73" name="Line 3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74" name="Line 34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75" name="Line 3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76" name="Line 36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77" name="Line 3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78" name="Line 38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79" name="Line 3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80" name="Line 40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81" name="Line 4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82" name="Line 42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5083" name="Line 4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5084" name="Line 44"/>
        <xdr:cNvSpPr>
          <a:spLocks noChangeShapeType="1"/>
        </xdr:cNvSpPr>
      </xdr:nvSpPr>
      <xdr:spPr bwMode="auto">
        <a:xfrm>
          <a:off x="270510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85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86" name="Line 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87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88" name="Line 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89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90" name="Line 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91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92" name="Line 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93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94" name="Line 1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95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96" name="Line 1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97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098" name="Line 1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099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00" name="Line 1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01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02" name="Line 1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03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04" name="Line 2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05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06" name="Line 2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07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08" name="Line 2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09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10" name="Line 2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11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12" name="Line 2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13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14" name="Line 3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15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16" name="Line 3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17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18" name="Line 3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19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20" name="Line 3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21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22" name="Line 3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23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24" name="Line 4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25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26" name="Line 4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27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28" name="Line 4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29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30" name="Line 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31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32" name="Line 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33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34" name="Line 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35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36" name="Line 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37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38" name="Line 1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39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40" name="Line 1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41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42" name="Line 1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43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44" name="Line 1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4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46" name="Line 1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4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48" name="Line 2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4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50" name="Line 2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5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52" name="Line 2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5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54" name="Line 2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5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56" name="Line 2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5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58" name="Line 3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5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60" name="Line 3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6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62" name="Line 3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6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64" name="Line 3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6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66" name="Line 3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6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68" name="Line 4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6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70" name="Line 4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7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172" name="Line 4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73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74" name="Line 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75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76" name="Line 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77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78" name="Line 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79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80" name="Line 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81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82" name="Line 1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83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84" name="Line 1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85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86" name="Line 1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87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88" name="Line 1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89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90" name="Line 1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91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92" name="Line 2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93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94" name="Line 2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95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96" name="Line 2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97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198" name="Line 2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199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00" name="Line 2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01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02" name="Line 3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03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04" name="Line 3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05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06" name="Line 3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07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08" name="Line 3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09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10" name="Line 3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11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12" name="Line 4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13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14" name="Line 4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15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16" name="Line 4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17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18" name="Line 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19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20" name="Line 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21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22" name="Line 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23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24" name="Line 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25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26" name="Line 1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27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28" name="Line 1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29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30" name="Line 1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31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32" name="Line 1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33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34" name="Line 1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35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36" name="Line 2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37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38" name="Line 2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39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40" name="Line 2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41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42" name="Line 2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43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44" name="Line 2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45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46" name="Line 3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47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48" name="Line 3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49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50" name="Line 3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51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52" name="Line 3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53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54" name="Line 3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55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56" name="Line 4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57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58" name="Line 4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59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260" name="Line 4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61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62" name="Line 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63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64" name="Line 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65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66" name="Line 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67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68" name="Line 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69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70" name="Line 1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71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72" name="Line 1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73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74" name="Line 1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75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76" name="Line 1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77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78" name="Line 1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79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80" name="Line 2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81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82" name="Line 2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83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84" name="Line 2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85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86" name="Line 2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87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88" name="Line 2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89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90" name="Line 3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91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92" name="Line 3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93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94" name="Line 3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95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96" name="Line 36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97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298" name="Line 38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299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300" name="Line 40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01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302" name="Line 42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03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5304" name="Line 44"/>
        <xdr:cNvSpPr>
          <a:spLocks noChangeShapeType="1"/>
        </xdr:cNvSpPr>
      </xdr:nvSpPr>
      <xdr:spPr bwMode="auto">
        <a:xfrm>
          <a:off x="27051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05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06" name="Line 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07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08" name="Line 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09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10" name="Line 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11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12" name="Line 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13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14" name="Line 1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15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16" name="Line 1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17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18" name="Line 1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19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20" name="Line 1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21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22" name="Line 1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23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24" name="Line 2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25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26" name="Line 2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27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28" name="Line 2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29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30" name="Line 2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31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32" name="Line 2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33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34" name="Line 3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35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36" name="Line 3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37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38" name="Line 3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39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40" name="Line 3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41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42" name="Line 3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43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44" name="Line 4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45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46" name="Line 4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47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48" name="Line 4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49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50" name="Line 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51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52" name="Line 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53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54" name="Line 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55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56" name="Line 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57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58" name="Line 1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59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60" name="Line 1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61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62" name="Line 1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63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64" name="Line 1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6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66" name="Line 1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6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68" name="Line 2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6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70" name="Line 2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7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72" name="Line 2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7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74" name="Line 2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7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76" name="Line 2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7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78" name="Line 3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7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80" name="Line 3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8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82" name="Line 3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8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84" name="Line 36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8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86" name="Line 38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8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88" name="Line 40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8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90" name="Line 42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539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5392" name="Line 44"/>
        <xdr:cNvSpPr>
          <a:spLocks noChangeShapeType="1"/>
        </xdr:cNvSpPr>
      </xdr:nvSpPr>
      <xdr:spPr bwMode="auto">
        <a:xfrm>
          <a:off x="35814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21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22" name="Line 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23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24" name="Line 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25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26" name="Line 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27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28" name="Line 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29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30" name="Line 1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31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32" name="Line 1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33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34" name="Line 1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35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36" name="Line 1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37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38" name="Line 1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39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40" name="Line 2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41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42" name="Line 2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43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44" name="Line 2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45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46" name="Line 2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47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48" name="Line 2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49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50" name="Line 3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51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52" name="Line 3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53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54" name="Line 3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55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56" name="Line 3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57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58" name="Line 3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59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60" name="Line 4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61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62" name="Line 4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063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064" name="Line 4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65" name="Line 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66" name="Line 2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67" name="Line 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68" name="Line 4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69" name="Line 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70" name="Line 6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71" name="Line 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72" name="Line 8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73" name="Line 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74" name="Line 10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75" name="Line 1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76" name="Line 12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77" name="Line 1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78" name="Line 14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79" name="Line 1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80" name="Line 16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81" name="Line 1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82" name="Line 18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83" name="Line 1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84" name="Line 20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85" name="Line 2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86" name="Line 22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87" name="Line 2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88" name="Line 24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89" name="Line 2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90" name="Line 26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91" name="Line 2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92" name="Line 28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93" name="Line 2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94" name="Line 30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95" name="Line 3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96" name="Line 32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97" name="Line 3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098" name="Line 34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099" name="Line 35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100" name="Line 36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101" name="Line 37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102" name="Line 38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103" name="Line 39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104" name="Line 40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105" name="Line 41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106" name="Line 42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33</xdr:row>
      <xdr:rowOff>0</xdr:rowOff>
    </xdr:from>
    <xdr:to>
      <xdr:col>1</xdr:col>
      <xdr:colOff>466725</xdr:colOff>
      <xdr:row>33</xdr:row>
      <xdr:rowOff>0</xdr:rowOff>
    </xdr:to>
    <xdr:sp macro="" textlink="">
      <xdr:nvSpPr>
        <xdr:cNvPr id="466107" name="Line 43"/>
        <xdr:cNvSpPr>
          <a:spLocks noChangeShapeType="1"/>
        </xdr:cNvSpPr>
      </xdr:nvSpPr>
      <xdr:spPr bwMode="auto">
        <a:xfrm>
          <a:off x="1343025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66108" name="Line 44"/>
        <xdr:cNvSpPr>
          <a:spLocks noChangeShapeType="1"/>
        </xdr:cNvSpPr>
      </xdr:nvSpPr>
      <xdr:spPr bwMode="auto">
        <a:xfrm>
          <a:off x="2800350" y="931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09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10" name="Line 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11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12" name="Line 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13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14" name="Line 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15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16" name="Line 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17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18" name="Line 1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19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20" name="Line 1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21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22" name="Line 1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23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24" name="Line 1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2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26" name="Line 1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2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28" name="Line 2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2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30" name="Line 2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3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32" name="Line 2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3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34" name="Line 2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3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36" name="Line 2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3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38" name="Line 3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3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40" name="Line 3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4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42" name="Line 3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4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44" name="Line 3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4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46" name="Line 3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4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48" name="Line 4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4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50" name="Line 4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5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52" name="Line 4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53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54" name="Line 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55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56" name="Line 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57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58" name="Line 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59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60" name="Line 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61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62" name="Line 1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63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64" name="Line 1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65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66" name="Line 1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67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68" name="Line 1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69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70" name="Line 1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71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72" name="Line 2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73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74" name="Line 2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75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76" name="Line 2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77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78" name="Line 2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79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80" name="Line 2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81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82" name="Line 3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83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84" name="Line 3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85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86" name="Line 3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87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88" name="Line 3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89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90" name="Line 3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91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92" name="Line 4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93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94" name="Line 4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95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196" name="Line 4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97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198" name="Line 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199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00" name="Line 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01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02" name="Line 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03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04" name="Line 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05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06" name="Line 1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07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08" name="Line 1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09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10" name="Line 1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11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12" name="Line 1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13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14" name="Line 1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15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16" name="Line 2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17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18" name="Line 2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19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20" name="Line 2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21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22" name="Line 2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23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24" name="Line 2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25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26" name="Line 3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27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28" name="Line 3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29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30" name="Line 3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31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32" name="Line 3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33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34" name="Line 3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35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36" name="Line 4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37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38" name="Line 4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39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40" name="Line 4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41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42" name="Line 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43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44" name="Line 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45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46" name="Line 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47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48" name="Line 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49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50" name="Line 1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51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52" name="Line 1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53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54" name="Line 1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55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56" name="Line 1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57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58" name="Line 1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59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60" name="Line 2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61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62" name="Line 2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63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64" name="Line 2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65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66" name="Line 2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67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68" name="Line 2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69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70" name="Line 3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71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72" name="Line 3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73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74" name="Line 3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75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76" name="Line 3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77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78" name="Line 3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79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80" name="Line 4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81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82" name="Line 4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83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284" name="Line 4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85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86" name="Line 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87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88" name="Line 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89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90" name="Line 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91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92" name="Line 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93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94" name="Line 1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95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96" name="Line 1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97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298" name="Line 1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299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00" name="Line 1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01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02" name="Line 1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03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04" name="Line 2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05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06" name="Line 2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07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08" name="Line 2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09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10" name="Line 2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11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12" name="Line 2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13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14" name="Line 3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15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16" name="Line 3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17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18" name="Line 3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19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20" name="Line 36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21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22" name="Line 38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23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24" name="Line 40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25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26" name="Line 42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27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466328" name="Line 44"/>
        <xdr:cNvSpPr>
          <a:spLocks noChangeShapeType="1"/>
        </xdr:cNvSpPr>
      </xdr:nvSpPr>
      <xdr:spPr bwMode="auto">
        <a:xfrm>
          <a:off x="280035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29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30" name="Line 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31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32" name="Line 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33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34" name="Line 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35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36" name="Line 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37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38" name="Line 1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39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40" name="Line 1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41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42" name="Line 1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43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44" name="Line 1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45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46" name="Line 1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47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48" name="Line 2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49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50" name="Line 2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51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52" name="Line 2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53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54" name="Line 2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55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56" name="Line 2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57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58" name="Line 3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59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60" name="Line 3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61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62" name="Line 3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63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64" name="Line 3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65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66" name="Line 3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67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68" name="Line 4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69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70" name="Line 4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71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72" name="Line 4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73" name="Line 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74" name="Line 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75" name="Line 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76" name="Line 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77" name="Line 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78" name="Line 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79" name="Line 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80" name="Line 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81" name="Line 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82" name="Line 1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83" name="Line 1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84" name="Line 1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85" name="Line 1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86" name="Line 1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87" name="Line 1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88" name="Line 1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89" name="Line 1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90" name="Line 1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91" name="Line 1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92" name="Line 2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93" name="Line 2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94" name="Line 2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95" name="Line 2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96" name="Line 2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97" name="Line 2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398" name="Line 2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399" name="Line 2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00" name="Line 2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01" name="Line 2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02" name="Line 3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03" name="Line 3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04" name="Line 3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05" name="Line 3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06" name="Line 3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07" name="Line 35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08" name="Line 36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09" name="Line 37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10" name="Line 38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11" name="Line 39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12" name="Line 40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13" name="Line 41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14" name="Line 42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31</xdr:row>
      <xdr:rowOff>0</xdr:rowOff>
    </xdr:from>
    <xdr:to>
      <xdr:col>1</xdr:col>
      <xdr:colOff>466725</xdr:colOff>
      <xdr:row>31</xdr:row>
      <xdr:rowOff>0</xdr:rowOff>
    </xdr:to>
    <xdr:sp macro="" textlink="">
      <xdr:nvSpPr>
        <xdr:cNvPr id="466415" name="Line 43"/>
        <xdr:cNvSpPr>
          <a:spLocks noChangeShapeType="1"/>
        </xdr:cNvSpPr>
      </xdr:nvSpPr>
      <xdr:spPr bwMode="auto">
        <a:xfrm>
          <a:off x="1343025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66416" name="Line 44"/>
        <xdr:cNvSpPr>
          <a:spLocks noChangeShapeType="1"/>
        </xdr:cNvSpPr>
      </xdr:nvSpPr>
      <xdr:spPr bwMode="auto">
        <a:xfrm>
          <a:off x="3505200" y="889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5" name="Line 2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7" name="Line 3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8" name="Line 3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9" name="Line 3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0" name="Line 3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1" name="Line 3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2" name="Line 4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3" name="Line 4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6" name="Line 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29" name="Line 1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0" name="Line 1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2" name="Line 1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3" name="Line 1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4" name="Line 2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5" name="Line 2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6" name="Line 2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7" name="Line 2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8" name="Line 2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39" name="Line 3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0" name="Line 3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1" name="Line 3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2" name="Line 3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3" name="Line 3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4" name="Line 4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5" name="Line 4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49" name="Line 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0" name="Line 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1" name="Line 1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2" name="Line 1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4" name="Line 1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5" name="Line 1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6" name="Line 2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7" name="Line 2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8" name="Line 2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59" name="Line 2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0" name="Line 2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1" name="Line 3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2" name="Line 3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3" name="Line 35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4" name="Line 37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5" name="Line 39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6" name="Line 41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67" name="Line 43"/>
        <xdr:cNvSpPr>
          <a:spLocks noChangeShapeType="1"/>
        </xdr:cNvSpPr>
      </xdr:nvSpPr>
      <xdr:spPr bwMode="auto">
        <a:xfrm>
          <a:off x="2249805" y="6812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59836</xdr:colOff>
      <xdr:row>45</xdr:row>
      <xdr:rowOff>145562</xdr:rowOff>
    </xdr:from>
    <xdr:to>
      <xdr:col>17</xdr:col>
      <xdr:colOff>293076</xdr:colOff>
      <xdr:row>66</xdr:row>
      <xdr:rowOff>155087</xdr:rowOff>
    </xdr:to>
    <xdr:graphicFrame macro="">
      <xdr:nvGraphicFramePr>
        <xdr:cNvPr id="69" name="1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69</xdr:row>
      <xdr:rowOff>104775</xdr:rowOff>
    </xdr:from>
    <xdr:to>
      <xdr:col>6</xdr:col>
      <xdr:colOff>171450</xdr:colOff>
      <xdr:row>88</xdr:row>
      <xdr:rowOff>133350</xdr:rowOff>
    </xdr:to>
    <xdr:graphicFrame macro="">
      <xdr:nvGraphicFramePr>
        <xdr:cNvPr id="70" name="1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3" name="Line 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4" name="Line 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5" name="Line 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6" name="Line 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7" name="Line 1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8" name="Line 1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79" name="Line 1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0" name="Line 1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1" name="Line 1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2" name="Line 2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3" name="Line 2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4" name="Line 2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5" name="Line 2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6" name="Line 2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7" name="Line 3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8" name="Line 3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89" name="Line 3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0" name="Line 3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1" name="Line 3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2" name="Line 4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3" name="Line 4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5" name="Line 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6" name="Line 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7" name="Line 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99" name="Line 1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0" name="Line 1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1" name="Line 1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2" name="Line 1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3" name="Line 1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4" name="Line 2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5" name="Line 2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6" name="Line 2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7" name="Line 2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8" name="Line 2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09" name="Line 3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0" name="Line 3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1" name="Line 3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2" name="Line 3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3" name="Line 3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4" name="Line 4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5" name="Line 4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7" name="Line 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8" name="Line 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19" name="Line 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0" name="Line 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1" name="Line 1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2" name="Line 1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3" name="Line 1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4" name="Line 1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5" name="Line 1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6" name="Line 2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7" name="Line 2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8" name="Line 2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29" name="Line 2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0" name="Line 2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1" name="Line 3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2" name="Line 3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3" name="Line 35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4" name="Line 37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5" name="Line 39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6" name="Line 41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32</xdr:row>
      <xdr:rowOff>0</xdr:rowOff>
    </xdr:from>
    <xdr:to>
      <xdr:col>1</xdr:col>
      <xdr:colOff>466725</xdr:colOff>
      <xdr:row>32</xdr:row>
      <xdr:rowOff>0</xdr:rowOff>
    </xdr:to>
    <xdr:sp macro="" textlink="">
      <xdr:nvSpPr>
        <xdr:cNvPr id="137" name="Line 43"/>
        <xdr:cNvSpPr>
          <a:spLocks noChangeShapeType="1"/>
        </xdr:cNvSpPr>
      </xdr:nvSpPr>
      <xdr:spPr bwMode="auto">
        <a:xfrm>
          <a:off x="2200275" y="7153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67783</xdr:colOff>
      <xdr:row>46</xdr:row>
      <xdr:rowOff>100848</xdr:rowOff>
    </xdr:from>
    <xdr:to>
      <xdr:col>6</xdr:col>
      <xdr:colOff>366346</xdr:colOff>
      <xdr:row>66</xdr:row>
      <xdr:rowOff>134327</xdr:rowOff>
    </xdr:to>
    <xdr:graphicFrame macro="">
      <xdr:nvGraphicFramePr>
        <xdr:cNvPr id="138" name="1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69</xdr:row>
      <xdr:rowOff>104775</xdr:rowOff>
    </xdr:from>
    <xdr:to>
      <xdr:col>6</xdr:col>
      <xdr:colOff>464038</xdr:colOff>
      <xdr:row>88</xdr:row>
      <xdr:rowOff>133350</xdr:rowOff>
    </xdr:to>
    <xdr:graphicFrame macro="">
      <xdr:nvGraphicFramePr>
        <xdr:cNvPr id="140" name="1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57989</xdr:colOff>
      <xdr:row>69</xdr:row>
      <xdr:rowOff>17676</xdr:rowOff>
    </xdr:from>
    <xdr:to>
      <xdr:col>17</xdr:col>
      <xdr:colOff>622789</xdr:colOff>
      <xdr:row>88</xdr:row>
      <xdr:rowOff>27201</xdr:rowOff>
    </xdr:to>
    <xdr:graphicFrame macro="">
      <xdr:nvGraphicFramePr>
        <xdr:cNvPr id="141" name="1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280866</xdr:colOff>
      <xdr:row>45</xdr:row>
      <xdr:rowOff>127401</xdr:rowOff>
    </xdr:from>
    <xdr:to>
      <xdr:col>28</xdr:col>
      <xdr:colOff>24423</xdr:colOff>
      <xdr:row>66</xdr:row>
      <xdr:rowOff>102359</xdr:rowOff>
    </xdr:to>
    <xdr:graphicFrame macro="">
      <xdr:nvGraphicFramePr>
        <xdr:cNvPr id="14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341924</xdr:colOff>
      <xdr:row>68</xdr:row>
      <xdr:rowOff>124382</xdr:rowOff>
    </xdr:from>
    <xdr:to>
      <xdr:col>27</xdr:col>
      <xdr:colOff>708270</xdr:colOff>
      <xdr:row>88</xdr:row>
      <xdr:rowOff>120744</xdr:rowOff>
    </xdr:to>
    <xdr:graphicFrame macro="">
      <xdr:nvGraphicFramePr>
        <xdr:cNvPr id="14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197168</xdr:colOff>
      <xdr:row>91</xdr:row>
      <xdr:rowOff>66341</xdr:rowOff>
    </xdr:from>
    <xdr:to>
      <xdr:col>6</xdr:col>
      <xdr:colOff>160779</xdr:colOff>
      <xdr:row>110</xdr:row>
      <xdr:rowOff>94810</xdr:rowOff>
    </xdr:to>
    <xdr:graphicFrame macro="">
      <xdr:nvGraphicFramePr>
        <xdr:cNvPr id="14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48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9" name="Line 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50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1" name="Line 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52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3" name="Line 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54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5" name="Line 1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56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7" name="Line 1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58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9" name="Line 1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0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1" name="Line 1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2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3" name="Line 1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4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5" name="Line 2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7" name="Line 2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68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9" name="Line 2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70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1" name="Line 2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72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3" name="Line 2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74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5" name="Line 3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76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7" name="Line 3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78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9" name="Line 3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0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81" name="Line 3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2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83" name="Line 3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4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85" name="Line 4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6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87" name="Line 4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88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89" name="Line 4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25</xdr:row>
      <xdr:rowOff>0</xdr:rowOff>
    </xdr:from>
    <xdr:to>
      <xdr:col>3</xdr:col>
      <xdr:colOff>466725</xdr:colOff>
      <xdr:row>25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88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89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0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1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2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3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4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5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6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7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8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299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0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1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2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3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4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5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6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7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8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9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0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1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2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3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4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5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6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7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8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9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0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1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2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3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4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5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6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7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8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9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30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31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2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3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4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5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6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7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8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39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0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1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2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3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4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5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6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7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8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49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0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1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2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3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5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6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7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8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59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0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1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2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3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4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5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6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7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8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69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0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1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2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3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4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75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76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77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78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79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0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1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2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3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4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5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6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7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8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89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0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1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2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3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4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5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6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97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399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0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1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2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3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4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5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6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7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8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09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0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1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2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3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4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5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6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7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8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19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1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2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3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4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5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6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7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8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29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0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1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2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3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4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5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6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7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8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39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40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40</xdr:row>
      <xdr:rowOff>0</xdr:rowOff>
    </xdr:to>
    <xdr:sp macro="" textlink="">
      <xdr:nvSpPr>
        <xdr:cNvPr id="441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3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4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5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6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7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8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49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0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1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2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3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4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5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6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7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8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59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60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61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62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63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86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87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88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89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0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1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2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3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4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5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6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7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8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499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0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1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2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3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4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5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6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7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09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0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1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2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3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4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5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6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7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8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19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0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1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2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3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4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5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6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7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8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29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0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1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2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3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4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5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6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7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8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39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0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1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2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3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4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5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6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7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8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49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0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1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2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3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4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5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6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7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8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59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0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1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2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3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4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5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6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7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8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69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70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71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72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73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4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5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6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7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8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79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0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1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2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3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4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5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6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7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8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89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0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1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2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3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4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0</xdr:rowOff>
    </xdr:to>
    <xdr:sp macro="" textlink="">
      <xdr:nvSpPr>
        <xdr:cNvPr id="595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96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97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98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599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0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1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2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3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4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5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6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7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8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09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0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1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2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3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4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5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6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7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8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19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0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1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2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3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4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5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6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7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8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29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0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1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2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3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4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5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6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7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8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639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0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1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2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3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4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5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6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7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8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49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0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1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2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3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4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5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6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7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8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59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60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61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4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5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6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7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8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89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0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1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2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3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4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5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6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7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8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9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0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1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2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3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4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5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6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7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8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9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0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1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2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3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4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5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6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7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8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19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0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1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2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3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4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5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6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27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28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29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0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1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2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3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4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5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6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7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8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39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0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1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2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3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4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5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6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7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8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49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0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1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2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3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4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5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6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7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8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59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0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1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2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3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4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5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6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7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8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69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70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71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2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3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4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5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6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7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8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9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0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1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2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3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4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5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6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7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8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89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90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91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92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93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4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5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6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7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8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799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0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1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2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3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4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5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6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7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8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09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0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1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2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3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4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5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6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7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8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19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0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1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2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3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4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5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6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7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8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29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0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1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2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3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4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5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6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68</xdr:row>
      <xdr:rowOff>0</xdr:rowOff>
    </xdr:from>
    <xdr:to>
      <xdr:col>6</xdr:col>
      <xdr:colOff>0</xdr:colOff>
      <xdr:row>68</xdr:row>
      <xdr:rowOff>0</xdr:rowOff>
    </xdr:to>
    <xdr:sp macro="" textlink="">
      <xdr:nvSpPr>
        <xdr:cNvPr id="837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2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3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4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5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6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7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8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39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0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1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2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3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4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5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6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7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8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49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50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51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52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53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76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77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78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79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0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1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2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3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4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5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6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7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8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89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0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1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2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3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4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5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6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7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8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499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0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1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2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3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4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5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6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7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8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09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0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1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2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3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4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5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6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7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8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19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0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1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2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3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4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5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6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7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8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29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0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1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2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3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4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5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6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7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8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39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0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1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2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3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4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5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6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7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8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49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0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1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2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3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4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5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6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7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8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59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60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61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62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63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4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5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6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7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8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69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0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1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2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3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4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5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6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7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8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79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0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1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2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3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4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0</xdr:colOff>
      <xdr:row>82</xdr:row>
      <xdr:rowOff>0</xdr:rowOff>
    </xdr:to>
    <xdr:sp macro="" textlink="">
      <xdr:nvSpPr>
        <xdr:cNvPr id="1585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86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87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88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89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0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1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2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3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4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5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6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7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8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599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0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1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2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3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4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5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6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7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8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09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0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1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2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3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4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5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6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7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8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19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0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1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2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3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4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5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6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7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8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</xdr:row>
      <xdr:rowOff>0</xdr:rowOff>
    </xdr:from>
    <xdr:to>
      <xdr:col>6</xdr:col>
      <xdr:colOff>0</xdr:colOff>
      <xdr:row>82</xdr:row>
      <xdr:rowOff>0</xdr:rowOff>
    </xdr:to>
    <xdr:sp macro="" textlink="">
      <xdr:nvSpPr>
        <xdr:cNvPr id="1629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0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1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2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3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4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5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6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7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8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39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0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1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2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3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4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5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6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7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8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49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50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51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4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5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6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7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8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79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0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1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2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3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4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5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6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7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8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89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0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1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2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3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4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5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6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7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8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699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0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1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2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3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4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5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6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7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8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09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0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1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2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3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4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5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6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17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18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19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0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1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2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3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4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5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6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7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8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29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0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1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2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3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4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5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6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7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8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39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0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1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2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3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4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5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6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7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8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49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0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1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2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3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4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5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6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7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8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59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60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61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2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3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4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5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6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7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8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69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0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1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2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3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4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5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6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7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8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79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80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81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82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0</xdr:colOff>
      <xdr:row>96</xdr:row>
      <xdr:rowOff>0</xdr:rowOff>
    </xdr:to>
    <xdr:sp macro="" textlink="">
      <xdr:nvSpPr>
        <xdr:cNvPr id="1783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4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5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6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7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8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89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0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1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2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3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4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5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6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7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8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799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0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1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2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3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4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5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6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7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8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09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0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1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2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3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4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5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6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7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8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19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0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1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2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3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4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5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6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96</xdr:row>
      <xdr:rowOff>0</xdr:rowOff>
    </xdr:from>
    <xdr:to>
      <xdr:col>6</xdr:col>
      <xdr:colOff>0</xdr:colOff>
      <xdr:row>96</xdr:row>
      <xdr:rowOff>0</xdr:rowOff>
    </xdr:to>
    <xdr:sp macro="" textlink="">
      <xdr:nvSpPr>
        <xdr:cNvPr id="1827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26" name="Line 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27" name="Line 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28" name="Line 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29" name="Line 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0" name="Line 1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1" name="Line 1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2" name="Line 1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3" name="Line 1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4" name="Line 1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5" name="Line 2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6" name="Line 2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7" name="Line 2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8" name="Line 2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39" name="Line 2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0" name="Line 3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1" name="Line 3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2" name="Line 3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3" name="Line 3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4" name="Line 3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5" name="Line 4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6" name="Line 4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47" name="Line 4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0" name="Line 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1" name="Line 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2" name="Line 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3" name="Line 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4" name="Line 1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5" name="Line 1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6" name="Line 1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7" name="Line 1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8" name="Line 1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79" name="Line 2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0" name="Line 2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1" name="Line 2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2" name="Line 2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3" name="Line 2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4" name="Line 3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5" name="Line 3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6" name="Line 3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7" name="Line 3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8" name="Line 3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89" name="Line 4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0" name="Line 4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1" name="Line 4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2" name="Line 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3" name="Line 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4" name="Line 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5" name="Line 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6" name="Line 1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7" name="Line 1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8" name="Line 1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099" name="Line 1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0" name="Line 1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1" name="Line 2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2" name="Line 2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3" name="Line 2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4" name="Line 2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5" name="Line 2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6" name="Line 3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7" name="Line 3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8" name="Line 3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09" name="Line 3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10" name="Line 3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11" name="Line 4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12" name="Line 4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13" name="Line 4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4" name="Line 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5" name="Line 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6" name="Line 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7" name="Line 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8" name="Line 1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19" name="Line 1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0" name="Line 1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1" name="Line 1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2" name="Line 1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3" name="Line 2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4" name="Line 2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5" name="Line 2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6" name="Line 2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7" name="Line 2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8" name="Line 3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29" name="Line 3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0" name="Line 3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1" name="Line 3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2" name="Line 3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3" name="Line 4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4" name="Line 4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5" name="Line 4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6" name="Line 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7" name="Line 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8" name="Line 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39" name="Line 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0" name="Line 1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1" name="Line 1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2" name="Line 1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3" name="Line 1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4" name="Line 1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5" name="Line 2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6" name="Line 2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7" name="Line 2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8" name="Line 2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49" name="Line 2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0" name="Line 3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1" name="Line 3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2" name="Line 3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3" name="Line 3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4" name="Line 3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5" name="Line 4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6" name="Line 4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57" name="Line 4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58" name="Line 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59" name="Line 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0" name="Line 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1" name="Line 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2" name="Line 1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3" name="Line 1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4" name="Line 1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5" name="Line 1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6" name="Line 1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7" name="Line 2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8" name="Line 2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69" name="Line 2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0" name="Line 2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1" name="Line 2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2" name="Line 3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3" name="Line 3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4" name="Line 3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5" name="Line 36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6" name="Line 38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7" name="Line 40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8" name="Line 42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0</xdr:colOff>
      <xdr:row>110</xdr:row>
      <xdr:rowOff>0</xdr:rowOff>
    </xdr:to>
    <xdr:sp macro="" textlink="">
      <xdr:nvSpPr>
        <xdr:cNvPr id="2179" name="Line 44"/>
        <xdr:cNvSpPr>
          <a:spLocks noChangeShapeType="1"/>
        </xdr:cNvSpPr>
      </xdr:nvSpPr>
      <xdr:spPr bwMode="auto">
        <a:xfrm>
          <a:off x="29146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0" name="Line 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1" name="Line 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2" name="Line 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3" name="Line 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4" name="Line 1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5" name="Line 1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6" name="Line 1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7" name="Line 1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8" name="Line 1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89" name="Line 2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0" name="Line 2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1" name="Line 2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2" name="Line 2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3" name="Line 2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4" name="Line 3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5" name="Line 3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6" name="Line 3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7" name="Line 3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8" name="Line 3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199" name="Line 4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0" name="Line 4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1" name="Line 4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2" name="Line 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3" name="Line 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4" name="Line 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5" name="Line 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6" name="Line 1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7" name="Line 1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8" name="Line 1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09" name="Line 1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0" name="Line 1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1" name="Line 2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2" name="Line 2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3" name="Line 2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4" name="Line 2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5" name="Line 2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6" name="Line 3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7" name="Line 3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8" name="Line 3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19" name="Line 36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20" name="Line 38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21" name="Line 40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22" name="Line 42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0</xdr:colOff>
      <xdr:row>110</xdr:row>
      <xdr:rowOff>0</xdr:rowOff>
    </xdr:to>
    <xdr:sp macro="" textlink="">
      <xdr:nvSpPr>
        <xdr:cNvPr id="2223" name="Line 44"/>
        <xdr:cNvSpPr>
          <a:spLocks noChangeShapeType="1"/>
        </xdr:cNvSpPr>
      </xdr:nvSpPr>
      <xdr:spPr bwMode="auto">
        <a:xfrm>
          <a:off x="379095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54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55" name="Line 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56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57" name="Line 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58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59" name="Line 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60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61" name="Line 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62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63" name="Line 1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64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65" name="Line 1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66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67" name="Line 1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68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69" name="Line 1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70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71" name="Line 1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72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73" name="Line 2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474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475" name="Line 2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52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53" name="Line 2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54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55" name="Line 2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56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57" name="Line 2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58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59" name="Line 3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60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61" name="Line 3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62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63" name="Line 3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64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65" name="Line 36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66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67" name="Line 38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68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69" name="Line 40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70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71" name="Line 42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672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0</xdr:colOff>
      <xdr:row>447</xdr:row>
      <xdr:rowOff>0</xdr:rowOff>
    </xdr:to>
    <xdr:sp macro="" textlink="">
      <xdr:nvSpPr>
        <xdr:cNvPr id="1673" name="Line 44"/>
        <xdr:cNvSpPr>
          <a:spLocks noChangeShapeType="1"/>
        </xdr:cNvSpPr>
      </xdr:nvSpPr>
      <xdr:spPr bwMode="auto">
        <a:xfrm>
          <a:off x="34099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28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29" name="Line 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30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31" name="Line 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32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33" name="Line 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34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35" name="Line 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36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37" name="Line 1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38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39" name="Line 1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40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41" name="Line 1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42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43" name="Line 1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44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45" name="Line 1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46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47" name="Line 2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48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49" name="Line 2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50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51" name="Line 2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52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53" name="Line 2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54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55" name="Line 2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56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57" name="Line 3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58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59" name="Line 3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60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61" name="Line 3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62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63" name="Line 3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64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65" name="Line 3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66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67" name="Line 4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68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69" name="Line 4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70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71" name="Line 4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73" name="Line 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74" name="Line 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75" name="Line 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76" name="Line 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77" name="Line 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78" name="Line 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79" name="Line 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80" name="Line 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81" name="Line 1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82" name="Line 1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83" name="Line 1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84" name="Line 1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85" name="Line 1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86" name="Line 1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87" name="Line 1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88" name="Line 1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89" name="Line 1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90" name="Line 1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91" name="Line 2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92" name="Line 2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93" name="Line 2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94" name="Line 2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95" name="Line 2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96" name="Line 2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97" name="Line 2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898" name="Line 2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899" name="Line 2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00" name="Line 2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01" name="Line 3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02" name="Line 3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03" name="Line 3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04" name="Line 3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05" name="Line 3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06" name="Line 35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07" name="Line 36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08" name="Line 37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09" name="Line 38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10" name="Line 39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11" name="Line 40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12" name="Line 41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13" name="Line 42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447</xdr:row>
      <xdr:rowOff>0</xdr:rowOff>
    </xdr:from>
    <xdr:to>
      <xdr:col>1</xdr:col>
      <xdr:colOff>466725</xdr:colOff>
      <xdr:row>447</xdr:row>
      <xdr:rowOff>0</xdr:rowOff>
    </xdr:to>
    <xdr:sp macro="" textlink="">
      <xdr:nvSpPr>
        <xdr:cNvPr id="1914" name="Line 43"/>
        <xdr:cNvSpPr>
          <a:spLocks noChangeShapeType="1"/>
        </xdr:cNvSpPr>
      </xdr:nvSpPr>
      <xdr:spPr bwMode="auto">
        <a:xfrm>
          <a:off x="21240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447</xdr:row>
      <xdr:rowOff>0</xdr:rowOff>
    </xdr:from>
    <xdr:to>
      <xdr:col>6</xdr:col>
      <xdr:colOff>0</xdr:colOff>
      <xdr:row>447</xdr:row>
      <xdr:rowOff>0</xdr:rowOff>
    </xdr:to>
    <xdr:sp macro="" textlink="">
      <xdr:nvSpPr>
        <xdr:cNvPr id="1915" name="Line 44"/>
        <xdr:cNvSpPr>
          <a:spLocks noChangeShapeType="1"/>
        </xdr:cNvSpPr>
      </xdr:nvSpPr>
      <xdr:spPr bwMode="auto">
        <a:xfrm>
          <a:off x="42862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17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18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19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0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1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2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3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4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5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6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7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8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29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0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1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2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3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4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5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6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37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38" name="Line 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39" name="Line 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0" name="Line 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1" name="Line 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2" name="Line 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3" name="Line 1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4" name="Line 1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5" name="Line 1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6" name="Line 1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7" name="Line 1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8" name="Line 2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49" name="Line 2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0" name="Line 2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1" name="Line 2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2" name="Line 2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3" name="Line 3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4" name="Line 3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5" name="Line 3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6" name="Line 3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7" name="Line 3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8" name="Line 4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617</xdr:row>
      <xdr:rowOff>0</xdr:rowOff>
    </xdr:from>
    <xdr:to>
      <xdr:col>1</xdr:col>
      <xdr:colOff>466725</xdr:colOff>
      <xdr:row>617</xdr:row>
      <xdr:rowOff>0</xdr:rowOff>
    </xdr:to>
    <xdr:sp macro="" textlink="">
      <xdr:nvSpPr>
        <xdr:cNvPr id="1959" name="Line 4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1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2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3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4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5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6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7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8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69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0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1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2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3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4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5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6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7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8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79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0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1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2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3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4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5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6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7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8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89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0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1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2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3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4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5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6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7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8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1999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0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1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2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3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5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6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7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8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09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0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1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2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3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4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5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6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7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8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19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0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1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2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3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4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25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49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0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1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2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3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4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5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6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7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8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59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0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1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2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3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4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5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6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7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8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069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5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6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7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8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29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0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1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2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3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4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5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6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7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8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39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0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1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2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3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4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5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7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8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49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0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1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2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3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4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5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6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7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8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59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0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1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2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3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4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5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6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7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69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0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1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2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3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4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5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6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7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8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79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0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1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2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3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4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5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6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7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8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615</xdr:row>
      <xdr:rowOff>0</xdr:rowOff>
    </xdr:from>
    <xdr:to>
      <xdr:col>1</xdr:col>
      <xdr:colOff>466725</xdr:colOff>
      <xdr:row>615</xdr:row>
      <xdr:rowOff>0</xdr:rowOff>
    </xdr:to>
    <xdr:sp macro="" textlink="">
      <xdr:nvSpPr>
        <xdr:cNvPr id="2289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4" name="Line 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5" name="Line 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6" name="Line 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7" name="Line 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8" name="Line 1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89" name="Line 1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0" name="Line 1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1" name="Line 1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2" name="Line 1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3" name="Line 2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4" name="Line 2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5" name="Line 2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6" name="Line 2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7" name="Line 2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8" name="Line 3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899" name="Line 3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0" name="Line 3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1" name="Line 3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2" name="Line 3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3" name="Line 4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4" name="Line 4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05" name="Line 4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06" name="Line 2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07" name="Line 4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08" name="Line 6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09" name="Line 8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0" name="Line 10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1" name="Line 12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2" name="Line 14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3" name="Line 16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4" name="Line 18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5" name="Line 20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6" name="Line 22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7" name="Line 24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8" name="Line 26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19" name="Line 28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0" name="Line 30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1" name="Line 32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2" name="Line 34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3" name="Line 36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4" name="Line 38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5" name="Line 40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6" name="Line 42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0</xdr:colOff>
      <xdr:row>659</xdr:row>
      <xdr:rowOff>0</xdr:rowOff>
    </xdr:to>
    <xdr:sp macro="" textlink="">
      <xdr:nvSpPr>
        <xdr:cNvPr id="2927" name="Line 44"/>
        <xdr:cNvSpPr>
          <a:spLocks noChangeShapeType="1"/>
        </xdr:cNvSpPr>
      </xdr:nvSpPr>
      <xdr:spPr bwMode="auto">
        <a:xfrm>
          <a:off x="31718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28" name="Line 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29" name="Line 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0" name="Line 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1" name="Line 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2" name="Line 1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3" name="Line 1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4" name="Line 1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5" name="Line 1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6" name="Line 1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7" name="Line 2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8" name="Line 2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39" name="Line 2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0" name="Line 2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1" name="Line 2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2" name="Line 3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3" name="Line 3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4" name="Line 3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5" name="Line 3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6" name="Line 3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7" name="Line 4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8" name="Line 4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49" name="Line 4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0" name="Line 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1" name="Line 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2" name="Line 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3" name="Line 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4" name="Line 1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5" name="Line 1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6" name="Line 1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7" name="Line 1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8" name="Line 1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59" name="Line 2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0" name="Line 2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1" name="Line 2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2" name="Line 2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3" name="Line 2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4" name="Line 3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5" name="Line 3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6" name="Line 3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7" name="Line 3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8" name="Line 3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69" name="Line 4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70" name="Line 4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2971" name="Line 4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2" name="Line 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3" name="Line 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4" name="Line 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5" name="Line 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6" name="Line 1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7" name="Line 1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8" name="Line 1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79" name="Line 1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0" name="Line 1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1" name="Line 2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2" name="Line 2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3" name="Line 2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4" name="Line 2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5" name="Line 2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6" name="Line 3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7" name="Line 3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8" name="Line 3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89" name="Line 3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0" name="Line 3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1" name="Line 4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2" name="Line 4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3" name="Line 4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4" name="Line 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5" name="Line 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6" name="Line 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7" name="Line 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8" name="Line 1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2999" name="Line 1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0" name="Line 1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1" name="Line 1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2" name="Line 1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3" name="Line 2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4" name="Line 2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5" name="Line 2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6" name="Line 2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7" name="Line 2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8" name="Line 3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09" name="Line 3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0" name="Line 3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1" name="Line 3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2" name="Line 3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3" name="Line 4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4" name="Line 4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15" name="Line 4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16" name="Line 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17" name="Line 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18" name="Line 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19" name="Line 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0" name="Line 1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1" name="Line 1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2" name="Line 1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3" name="Line 1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4" name="Line 1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5" name="Line 2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6" name="Line 2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7" name="Line 2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8" name="Line 2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29" name="Line 2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0" name="Line 3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1" name="Line 3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2" name="Line 3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3" name="Line 36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4" name="Line 38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5" name="Line 40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6" name="Line 42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0</xdr:colOff>
      <xdr:row>657</xdr:row>
      <xdr:rowOff>0</xdr:rowOff>
    </xdr:to>
    <xdr:sp macro="" textlink="">
      <xdr:nvSpPr>
        <xdr:cNvPr id="3037" name="Line 44"/>
        <xdr:cNvSpPr>
          <a:spLocks noChangeShapeType="1"/>
        </xdr:cNvSpPr>
      </xdr:nvSpPr>
      <xdr:spPr bwMode="auto">
        <a:xfrm>
          <a:off x="3171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38" name="Line 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39" name="Line 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0" name="Line 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1" name="Line 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2" name="Line 1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3" name="Line 1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4" name="Line 1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5" name="Line 1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6" name="Line 1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7" name="Line 2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8" name="Line 2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49" name="Line 2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0" name="Line 2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1" name="Line 2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2" name="Line 3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3" name="Line 3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4" name="Line 3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5" name="Line 3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6" name="Line 3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7" name="Line 4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8" name="Line 4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59" name="Line 4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0" name="Line 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1" name="Line 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2" name="Line 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3" name="Line 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4" name="Line 1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5" name="Line 1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6" name="Line 1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7" name="Line 1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8" name="Line 1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69" name="Line 2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0" name="Line 2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1" name="Line 2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2" name="Line 2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3" name="Line 2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4" name="Line 3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5" name="Line 3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6" name="Line 3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7" name="Line 36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8" name="Line 38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79" name="Line 40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80" name="Line 42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657</xdr:row>
      <xdr:rowOff>0</xdr:rowOff>
    </xdr:from>
    <xdr:to>
      <xdr:col>6</xdr:col>
      <xdr:colOff>0</xdr:colOff>
      <xdr:row>657</xdr:row>
      <xdr:rowOff>0</xdr:rowOff>
    </xdr:to>
    <xdr:sp macro="" textlink="">
      <xdr:nvSpPr>
        <xdr:cNvPr id="3081" name="Line 44"/>
        <xdr:cNvSpPr>
          <a:spLocks noChangeShapeType="1"/>
        </xdr:cNvSpPr>
      </xdr:nvSpPr>
      <xdr:spPr bwMode="auto">
        <a:xfrm>
          <a:off x="3876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291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292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293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294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295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296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297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298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299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00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01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02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03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04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05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06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07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08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09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10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11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12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13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14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15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16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17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18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19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20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21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22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23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24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25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26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27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28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29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30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31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32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33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35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36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37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38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39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40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41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42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43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44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45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46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47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48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49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50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51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52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53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54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55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56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57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58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59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60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61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62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63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64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65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66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67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68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69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70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71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72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73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74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75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76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377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79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80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81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82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83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84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85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86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87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88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89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90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91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92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93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94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95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96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97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398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399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00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01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02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03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04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05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06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07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08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09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10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11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12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13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14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15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16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17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18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19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20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21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22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23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24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25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26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27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28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29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30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31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32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33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34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35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36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37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38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39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40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41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42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43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44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45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46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47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48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49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50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51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52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53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54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55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56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57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58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59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60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61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62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63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64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465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67" name="Line 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68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69" name="Line 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70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71" name="Line 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72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73" name="Line 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74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75" name="Line 1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76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77" name="Line 1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78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79" name="Line 1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80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81" name="Line 1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82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83" name="Line 1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84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85" name="Line 2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86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87" name="Line 2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88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89" name="Line 2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90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91" name="Line 2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92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93" name="Line 2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94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95" name="Line 3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96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97" name="Line 3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498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499" name="Line 3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00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501" name="Line 36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02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503" name="Line 38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04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505" name="Line 40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06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507" name="Line 42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08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0</xdr:colOff>
      <xdr:row>720</xdr:row>
      <xdr:rowOff>0</xdr:rowOff>
    </xdr:to>
    <xdr:sp macro="" textlink="">
      <xdr:nvSpPr>
        <xdr:cNvPr id="2509" name="Line 44"/>
        <xdr:cNvSpPr>
          <a:spLocks noChangeShapeType="1"/>
        </xdr:cNvSpPr>
      </xdr:nvSpPr>
      <xdr:spPr bwMode="auto">
        <a:xfrm>
          <a:off x="31051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11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12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13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14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15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16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17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18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19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20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21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22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23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24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25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26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27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28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29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30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31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32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33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34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35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36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37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38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39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40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41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42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43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44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45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46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47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48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49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50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51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52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53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54" name="Line 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55" name="Line 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56" name="Line 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57" name="Line 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58" name="Line 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59" name="Line 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60" name="Line 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61" name="Line 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62" name="Line 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63" name="Line 1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64" name="Line 1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65" name="Line 1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66" name="Line 1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67" name="Line 1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68" name="Line 1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69" name="Line 1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70" name="Line 1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71" name="Line 1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72" name="Line 1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73" name="Line 2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74" name="Line 2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75" name="Line 2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76" name="Line 2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77" name="Line 2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78" name="Line 2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79" name="Line 2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80" name="Line 2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81" name="Line 2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82" name="Line 2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83" name="Line 3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84" name="Line 3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85" name="Line 3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86" name="Line 3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87" name="Line 3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88" name="Line 35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89" name="Line 36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90" name="Line 37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91" name="Line 38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92" name="Line 39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93" name="Line 40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94" name="Line 41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95" name="Line 42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720</xdr:row>
      <xdr:rowOff>0</xdr:rowOff>
    </xdr:from>
    <xdr:to>
      <xdr:col>3</xdr:col>
      <xdr:colOff>466725</xdr:colOff>
      <xdr:row>720</xdr:row>
      <xdr:rowOff>0</xdr:rowOff>
    </xdr:to>
    <xdr:sp macro="" textlink="">
      <xdr:nvSpPr>
        <xdr:cNvPr id="2596" name="Line 43"/>
        <xdr:cNvSpPr>
          <a:spLocks noChangeShapeType="1"/>
        </xdr:cNvSpPr>
      </xdr:nvSpPr>
      <xdr:spPr bwMode="auto">
        <a:xfrm>
          <a:off x="19526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720</xdr:row>
      <xdr:rowOff>0</xdr:rowOff>
    </xdr:from>
    <xdr:to>
      <xdr:col>6</xdr:col>
      <xdr:colOff>0</xdr:colOff>
      <xdr:row>720</xdr:row>
      <xdr:rowOff>0</xdr:rowOff>
    </xdr:to>
    <xdr:sp macro="" textlink="">
      <xdr:nvSpPr>
        <xdr:cNvPr id="2597" name="Line 44"/>
        <xdr:cNvSpPr>
          <a:spLocks noChangeShapeType="1"/>
        </xdr:cNvSpPr>
      </xdr:nvSpPr>
      <xdr:spPr bwMode="auto">
        <a:xfrm>
          <a:off x="3762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598" name="Line 1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599" name="Line 2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00" name="Line 3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01" name="Line 4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02" name="Line 5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03" name="Line 6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04" name="Line 7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05" name="Line 8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06" name="Line 9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07" name="Line 10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08" name="Line 11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09" name="Line 12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10" name="Line 13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11" name="Line 14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12" name="Line 15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13" name="Line 16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14" name="Line 17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15" name="Line 18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16" name="Line 19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17" name="Line 20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18" name="Line 21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19" name="Line 22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20" name="Line 23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21" name="Line 24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22" name="Line 25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23" name="Line 26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24" name="Line 27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25" name="Line 28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26" name="Line 29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27" name="Line 30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28" name="Line 31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29" name="Line 32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30" name="Line 33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31" name="Line 34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32" name="Line 35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33" name="Line 36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34" name="Line 37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35" name="Line 38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36" name="Line 39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37" name="Line 40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38" name="Line 41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39" name="Line 42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743</xdr:row>
      <xdr:rowOff>0</xdr:rowOff>
    </xdr:from>
    <xdr:to>
      <xdr:col>3</xdr:col>
      <xdr:colOff>466725</xdr:colOff>
      <xdr:row>743</xdr:row>
      <xdr:rowOff>0</xdr:rowOff>
    </xdr:to>
    <xdr:sp macro="" textlink="">
      <xdr:nvSpPr>
        <xdr:cNvPr id="2640" name="Line 43"/>
        <xdr:cNvSpPr>
          <a:spLocks noChangeShapeType="1"/>
        </xdr:cNvSpPr>
      </xdr:nvSpPr>
      <xdr:spPr bwMode="auto">
        <a:xfrm>
          <a:off x="2076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0</xdr:colOff>
      <xdr:row>743</xdr:row>
      <xdr:rowOff>0</xdr:rowOff>
    </xdr:to>
    <xdr:sp macro="" textlink="">
      <xdr:nvSpPr>
        <xdr:cNvPr id="2641" name="Line 44"/>
        <xdr:cNvSpPr>
          <a:spLocks noChangeShapeType="1"/>
        </xdr:cNvSpPr>
      </xdr:nvSpPr>
      <xdr:spPr bwMode="auto">
        <a:xfrm>
          <a:off x="34385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42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43" name="Line 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44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45" name="Line 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46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47" name="Line 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48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49" name="Line 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50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51" name="Line 1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52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53" name="Line 1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54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55" name="Line 1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56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57" name="Line 1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58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59" name="Line 1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60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61" name="Line 2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62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63" name="Line 2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64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65" name="Line 2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66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67" name="Line 2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68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69" name="Line 2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70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71" name="Line 3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72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73" name="Line 3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74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75" name="Line 3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76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77" name="Line 3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78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79" name="Line 3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80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81" name="Line 4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82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83" name="Line 4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84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85" name="Line 4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87" name="Line 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88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89" name="Line 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90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91" name="Line 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92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93" name="Line 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94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95" name="Line 1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96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97" name="Line 1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698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699" name="Line 1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00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01" name="Line 1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02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03" name="Line 1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04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05" name="Line 2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06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07" name="Line 2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08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09" name="Line 2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10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11" name="Line 2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12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13" name="Line 2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14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15" name="Line 3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16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17" name="Line 3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18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19" name="Line 3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20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21" name="Line 3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22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23" name="Line 3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24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25" name="Line 4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26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27" name="Line 4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28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729" name="Line 4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30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31" name="Line 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32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33" name="Line 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34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35" name="Line 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36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37" name="Line 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38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39" name="Line 1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40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41" name="Line 1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42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43" name="Line 1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44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45" name="Line 1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46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47" name="Line 1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48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49" name="Line 2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50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51" name="Line 2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52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53" name="Line 2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54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55" name="Line 2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56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57" name="Line 2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58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59" name="Line 3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60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61" name="Line 3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62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63" name="Line 3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64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65" name="Line 3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66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67" name="Line 3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68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69" name="Line 4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70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71" name="Line 4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72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73" name="Line 4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74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75" name="Line 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76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77" name="Line 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78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79" name="Line 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80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81" name="Line 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82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83" name="Line 1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84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85" name="Line 1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86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87" name="Line 1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88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89" name="Line 1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90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91" name="Line 1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92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93" name="Line 2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94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95" name="Line 2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96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97" name="Line 2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798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799" name="Line 2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00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01" name="Line 2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02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03" name="Line 3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04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05" name="Line 3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06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07" name="Line 3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08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09" name="Line 3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10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11" name="Line 3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12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13" name="Line 4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14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15" name="Line 4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16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17" name="Line 4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18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19" name="Line 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20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21" name="Line 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22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23" name="Line 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24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25" name="Line 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26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27" name="Line 1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28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29" name="Line 1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30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31" name="Line 1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32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33" name="Line 1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34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35" name="Line 1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36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37" name="Line 2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38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39" name="Line 2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40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41" name="Line 2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42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43" name="Line 2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44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45" name="Line 2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46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47" name="Line 3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48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49" name="Line 3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50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51" name="Line 3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52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53" name="Line 36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54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55" name="Line 38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56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57" name="Line 40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58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59" name="Line 42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60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0</xdr:colOff>
      <xdr:row>741</xdr:row>
      <xdr:rowOff>0</xdr:rowOff>
    </xdr:to>
    <xdr:sp macro="" textlink="">
      <xdr:nvSpPr>
        <xdr:cNvPr id="2861" name="Line 44"/>
        <xdr:cNvSpPr>
          <a:spLocks noChangeShapeType="1"/>
        </xdr:cNvSpPr>
      </xdr:nvSpPr>
      <xdr:spPr bwMode="auto">
        <a:xfrm>
          <a:off x="34385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62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63" name="Line 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64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65" name="Line 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66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67" name="Line 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68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69" name="Line 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70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71" name="Line 1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72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73" name="Line 1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74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75" name="Line 1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76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77" name="Line 1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78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79" name="Line 1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80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81" name="Line 2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2882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2883" name="Line 2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82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83" name="Line 2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84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85" name="Line 2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86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87" name="Line 2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88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89" name="Line 3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90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91" name="Line 3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92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93" name="Line 3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94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95" name="Line 3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96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97" name="Line 3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098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099" name="Line 4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00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01" name="Line 4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02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03" name="Line 4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05" name="Line 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06" name="Line 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07" name="Line 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08" name="Line 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09" name="Line 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10" name="Line 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11" name="Line 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12" name="Line 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13" name="Line 1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14" name="Line 1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15" name="Line 1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16" name="Line 1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17" name="Line 1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18" name="Line 1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19" name="Line 1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20" name="Line 1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21" name="Line 1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22" name="Line 1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23" name="Line 2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24" name="Line 2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25" name="Line 2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26" name="Line 2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27" name="Line 2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28" name="Line 2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29" name="Line 2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30" name="Line 2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31" name="Line 2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32" name="Line 2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33" name="Line 3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34" name="Line 3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35" name="Line 3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36" name="Line 3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37" name="Line 3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38" name="Line 35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39" name="Line 36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40" name="Line 37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41" name="Line 38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42" name="Line 39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43" name="Line 40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44" name="Line 41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45" name="Line 42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741</xdr:row>
      <xdr:rowOff>0</xdr:rowOff>
    </xdr:from>
    <xdr:to>
      <xdr:col>3</xdr:col>
      <xdr:colOff>466725</xdr:colOff>
      <xdr:row>741</xdr:row>
      <xdr:rowOff>0</xdr:rowOff>
    </xdr:to>
    <xdr:sp macro="" textlink="">
      <xdr:nvSpPr>
        <xdr:cNvPr id="3146" name="Line 43"/>
        <xdr:cNvSpPr>
          <a:spLocks noChangeShapeType="1"/>
        </xdr:cNvSpPr>
      </xdr:nvSpPr>
      <xdr:spPr bwMode="auto">
        <a:xfrm>
          <a:off x="2076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741</xdr:row>
      <xdr:rowOff>0</xdr:rowOff>
    </xdr:from>
    <xdr:to>
      <xdr:col>6</xdr:col>
      <xdr:colOff>0</xdr:colOff>
      <xdr:row>741</xdr:row>
      <xdr:rowOff>0</xdr:rowOff>
    </xdr:to>
    <xdr:sp macro="" textlink="">
      <xdr:nvSpPr>
        <xdr:cNvPr id="3147" name="Line 44"/>
        <xdr:cNvSpPr>
          <a:spLocks noChangeShapeType="1"/>
        </xdr:cNvSpPr>
      </xdr:nvSpPr>
      <xdr:spPr bwMode="auto">
        <a:xfrm>
          <a:off x="43148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49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50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51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52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53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54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55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56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57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58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59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60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61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62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63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64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65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66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67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68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69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70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71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72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73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74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75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76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77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78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79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80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81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82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83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84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85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86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87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88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89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190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191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193" name="Line 2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194" name="Line 3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195" name="Line 4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196" name="Line 5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197" name="Line 6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198" name="Line 7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199" name="Line 8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00" name="Line 9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01" name="Line 10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02" name="Line 11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03" name="Line 12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04" name="Line 13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05" name="Line 14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06" name="Line 15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07" name="Line 16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08" name="Line 17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09" name="Line 18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10" name="Line 19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11" name="Line 20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12" name="Line 21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13" name="Line 22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14" name="Line 23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15" name="Line 24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16" name="Line 25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17" name="Line 26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18" name="Line 27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19" name="Line 28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20" name="Line 29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21" name="Line 30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22" name="Line 31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23" name="Line 32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24" name="Line 33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25" name="Line 34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26" name="Line 35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27" name="Line 36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28" name="Line 37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29" name="Line 38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30" name="Line 39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31" name="Line 40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32" name="Line 41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33" name="Line 42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764</xdr:row>
      <xdr:rowOff>0</xdr:rowOff>
    </xdr:from>
    <xdr:to>
      <xdr:col>3</xdr:col>
      <xdr:colOff>466725</xdr:colOff>
      <xdr:row>764</xdr:row>
      <xdr:rowOff>0</xdr:rowOff>
    </xdr:to>
    <xdr:sp macro="" textlink="">
      <xdr:nvSpPr>
        <xdr:cNvPr id="3234" name="Line 43"/>
        <xdr:cNvSpPr>
          <a:spLocks noChangeShapeType="1"/>
        </xdr:cNvSpPr>
      </xdr:nvSpPr>
      <xdr:spPr bwMode="auto">
        <a:xfrm>
          <a:off x="185737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0</xdr:colOff>
      <xdr:row>764</xdr:row>
      <xdr:rowOff>0</xdr:rowOff>
    </xdr:to>
    <xdr:sp macro="" textlink="">
      <xdr:nvSpPr>
        <xdr:cNvPr id="3235" name="Line 44"/>
        <xdr:cNvSpPr>
          <a:spLocks noChangeShapeType="1"/>
        </xdr:cNvSpPr>
      </xdr:nvSpPr>
      <xdr:spPr bwMode="auto">
        <a:xfrm>
          <a:off x="32194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37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38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39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40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41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42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43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44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45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46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47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48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49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50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51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52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53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54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55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56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57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58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59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60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61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62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63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64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65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66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67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68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69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70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71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72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73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74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75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76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77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78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79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81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82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83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84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85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86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87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88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89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90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91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92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93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94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95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96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97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298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299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00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01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02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03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04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05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06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07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08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09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10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11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12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13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14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15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16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17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18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19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20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21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22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323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25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26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27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28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29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30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31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32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33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34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35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36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37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38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39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40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41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42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43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44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45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46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47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48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49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50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51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52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53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54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55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56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57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58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59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60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61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62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63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64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65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66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67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69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70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71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72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73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74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75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76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77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78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79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80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81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82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83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84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85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86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87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88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89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90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91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92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93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94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95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96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97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398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399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00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01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02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03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04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05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06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07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08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09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10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11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13" name="Line 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14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15" name="Line 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16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17" name="Line 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18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19" name="Line 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20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21" name="Line 1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22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23" name="Line 1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24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25" name="Line 1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26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27" name="Line 1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28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29" name="Line 1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30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31" name="Line 2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32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33" name="Line 2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34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35" name="Line 2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36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37" name="Line 2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38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39" name="Line 2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40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41" name="Line 3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42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43" name="Line 3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44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45" name="Line 3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46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47" name="Line 36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48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49" name="Line 38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50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51" name="Line 40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52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53" name="Line 42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54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0</xdr:colOff>
      <xdr:row>762</xdr:row>
      <xdr:rowOff>0</xdr:rowOff>
    </xdr:to>
    <xdr:sp macro="" textlink="">
      <xdr:nvSpPr>
        <xdr:cNvPr id="3455" name="Line 44"/>
        <xdr:cNvSpPr>
          <a:spLocks noChangeShapeType="1"/>
        </xdr:cNvSpPr>
      </xdr:nvSpPr>
      <xdr:spPr bwMode="auto">
        <a:xfrm>
          <a:off x="32194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57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58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59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60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61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62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63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64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65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66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67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68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69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70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71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72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73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74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75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76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77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78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79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80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81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82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83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84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85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86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87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88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89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90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91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92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93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94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95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96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97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498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499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01" name="Line 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02" name="Line 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03" name="Line 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04" name="Line 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05" name="Line 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06" name="Line 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07" name="Line 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08" name="Line 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09" name="Line 1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10" name="Line 1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11" name="Line 1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12" name="Line 1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13" name="Line 1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14" name="Line 1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15" name="Line 1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16" name="Line 1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17" name="Line 1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18" name="Line 1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19" name="Line 2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20" name="Line 2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21" name="Line 2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22" name="Line 2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23" name="Line 2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24" name="Line 2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25" name="Line 2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26" name="Line 2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27" name="Line 2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28" name="Line 2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29" name="Line 3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30" name="Line 3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31" name="Line 3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32" name="Line 3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33" name="Line 3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34" name="Line 35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35" name="Line 36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36" name="Line 37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37" name="Line 38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38" name="Line 39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39" name="Line 40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40" name="Line 41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41" name="Line 42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762</xdr:row>
      <xdr:rowOff>0</xdr:rowOff>
    </xdr:from>
    <xdr:to>
      <xdr:col>3</xdr:col>
      <xdr:colOff>466725</xdr:colOff>
      <xdr:row>762</xdr:row>
      <xdr:rowOff>0</xdr:rowOff>
    </xdr:to>
    <xdr:sp macro="" textlink="">
      <xdr:nvSpPr>
        <xdr:cNvPr id="3542" name="Line 43"/>
        <xdr:cNvSpPr>
          <a:spLocks noChangeShapeType="1"/>
        </xdr:cNvSpPr>
      </xdr:nvSpPr>
      <xdr:spPr bwMode="auto">
        <a:xfrm>
          <a:off x="18573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762</xdr:row>
      <xdr:rowOff>0</xdr:rowOff>
    </xdr:from>
    <xdr:to>
      <xdr:col>6</xdr:col>
      <xdr:colOff>0</xdr:colOff>
      <xdr:row>762</xdr:row>
      <xdr:rowOff>0</xdr:rowOff>
    </xdr:to>
    <xdr:sp macro="" textlink="">
      <xdr:nvSpPr>
        <xdr:cNvPr id="3543" name="Line 44"/>
        <xdr:cNvSpPr>
          <a:spLocks noChangeShapeType="1"/>
        </xdr:cNvSpPr>
      </xdr:nvSpPr>
      <xdr:spPr bwMode="auto">
        <a:xfrm>
          <a:off x="40957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45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46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47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48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49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50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51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52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53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54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55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56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57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58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59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60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61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62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63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64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65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66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67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68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69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70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71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72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73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74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75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76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77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78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79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80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81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82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83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84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85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586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587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89" name="Line 2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90" name="Line 3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91" name="Line 4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92" name="Line 5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93" name="Line 6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94" name="Line 7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95" name="Line 8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96" name="Line 9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97" name="Line 10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598" name="Line 11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599" name="Line 12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00" name="Line 13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01" name="Line 14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02" name="Line 15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03" name="Line 16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04" name="Line 17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05" name="Line 18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06" name="Line 19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07" name="Line 20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08" name="Line 21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09" name="Line 22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10" name="Line 23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11" name="Line 24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12" name="Line 25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13" name="Line 26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14" name="Line 27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15" name="Line 28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16" name="Line 29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17" name="Line 30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18" name="Line 31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19" name="Line 32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20" name="Line 33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21" name="Line 34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22" name="Line 35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23" name="Line 36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24" name="Line 37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25" name="Line 38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26" name="Line 39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27" name="Line 40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28" name="Line 41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29" name="Line 42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785</xdr:row>
      <xdr:rowOff>0</xdr:rowOff>
    </xdr:from>
    <xdr:to>
      <xdr:col>3</xdr:col>
      <xdr:colOff>466725</xdr:colOff>
      <xdr:row>785</xdr:row>
      <xdr:rowOff>0</xdr:rowOff>
    </xdr:to>
    <xdr:sp macro="" textlink="">
      <xdr:nvSpPr>
        <xdr:cNvPr id="3630" name="Line 43"/>
        <xdr:cNvSpPr>
          <a:spLocks noChangeShapeType="1"/>
        </xdr:cNvSpPr>
      </xdr:nvSpPr>
      <xdr:spPr bwMode="auto">
        <a:xfrm>
          <a:off x="2038350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0</xdr:colOff>
      <xdr:row>785</xdr:row>
      <xdr:rowOff>0</xdr:rowOff>
    </xdr:to>
    <xdr:sp macro="" textlink="">
      <xdr:nvSpPr>
        <xdr:cNvPr id="3631" name="Line 44"/>
        <xdr:cNvSpPr>
          <a:spLocks noChangeShapeType="1"/>
        </xdr:cNvSpPr>
      </xdr:nvSpPr>
      <xdr:spPr bwMode="auto">
        <a:xfrm>
          <a:off x="3400425" y="782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33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34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35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36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37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38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39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40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41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42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43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44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45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46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47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48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49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50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51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52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53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54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55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56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57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58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59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60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61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62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63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64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65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66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67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68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69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70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71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72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73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74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75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77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78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79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80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81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82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83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84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85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86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87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88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89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90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91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92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93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94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95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96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97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698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699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00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01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02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03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04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05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06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07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08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09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10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11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12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13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14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15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16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17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18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719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21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22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23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24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25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26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27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28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29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30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31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32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33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34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35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36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37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38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39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40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41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42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43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44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45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46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47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48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49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50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51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52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53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54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55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56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57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58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59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60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61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62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63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65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66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67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68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69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70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71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72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73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74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75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76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77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78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79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80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81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82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83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84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85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86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87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88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89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90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91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92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93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94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95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96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97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798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799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00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01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02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03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04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05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06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07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09" name="Line 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10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11" name="Line 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12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13" name="Line 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14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15" name="Line 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16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17" name="Line 1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18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19" name="Line 1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20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21" name="Line 1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22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23" name="Line 1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24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25" name="Line 1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26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27" name="Line 2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28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29" name="Line 2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30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31" name="Line 2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32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33" name="Line 2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34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35" name="Line 2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36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37" name="Line 3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38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39" name="Line 3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40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41" name="Line 3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42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43" name="Line 36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44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45" name="Line 38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46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47" name="Line 40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48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49" name="Line 42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50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0</xdr:colOff>
      <xdr:row>783</xdr:row>
      <xdr:rowOff>0</xdr:rowOff>
    </xdr:to>
    <xdr:sp macro="" textlink="">
      <xdr:nvSpPr>
        <xdr:cNvPr id="3851" name="Line 44"/>
        <xdr:cNvSpPr>
          <a:spLocks noChangeShapeType="1"/>
        </xdr:cNvSpPr>
      </xdr:nvSpPr>
      <xdr:spPr bwMode="auto">
        <a:xfrm>
          <a:off x="3400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53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54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55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56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57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58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59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60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61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62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63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64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65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66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67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68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69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70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71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72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73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74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75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76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77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78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79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80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81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82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83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84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85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86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87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88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89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90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91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92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93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94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95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97" name="Line 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898" name="Line 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899" name="Line 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00" name="Line 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01" name="Line 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02" name="Line 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03" name="Line 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04" name="Line 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05" name="Line 1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06" name="Line 1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07" name="Line 1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08" name="Line 1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09" name="Line 1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10" name="Line 1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11" name="Line 1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12" name="Line 1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13" name="Line 1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14" name="Line 1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15" name="Line 2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16" name="Line 2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17" name="Line 2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18" name="Line 2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19" name="Line 2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20" name="Line 2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21" name="Line 2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22" name="Line 2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23" name="Line 2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24" name="Line 2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25" name="Line 3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26" name="Line 3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27" name="Line 3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28" name="Line 3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29" name="Line 3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30" name="Line 35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31" name="Line 36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32" name="Line 37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33" name="Line 38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34" name="Line 39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35" name="Line 40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36" name="Line 41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37" name="Line 42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783</xdr:row>
      <xdr:rowOff>0</xdr:rowOff>
    </xdr:from>
    <xdr:to>
      <xdr:col>3</xdr:col>
      <xdr:colOff>466725</xdr:colOff>
      <xdr:row>783</xdr:row>
      <xdr:rowOff>0</xdr:rowOff>
    </xdr:to>
    <xdr:sp macro="" textlink="">
      <xdr:nvSpPr>
        <xdr:cNvPr id="3938" name="Line 43"/>
        <xdr:cNvSpPr>
          <a:spLocks noChangeShapeType="1"/>
        </xdr:cNvSpPr>
      </xdr:nvSpPr>
      <xdr:spPr bwMode="auto">
        <a:xfrm>
          <a:off x="203835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783</xdr:row>
      <xdr:rowOff>0</xdr:rowOff>
    </xdr:from>
    <xdr:to>
      <xdr:col>6</xdr:col>
      <xdr:colOff>0</xdr:colOff>
      <xdr:row>783</xdr:row>
      <xdr:rowOff>0</xdr:rowOff>
    </xdr:to>
    <xdr:sp macro="" textlink="">
      <xdr:nvSpPr>
        <xdr:cNvPr id="3939" name="Line 44"/>
        <xdr:cNvSpPr>
          <a:spLocks noChangeShapeType="1"/>
        </xdr:cNvSpPr>
      </xdr:nvSpPr>
      <xdr:spPr bwMode="auto">
        <a:xfrm>
          <a:off x="42767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41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42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43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44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45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46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47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48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49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50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51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52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53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54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55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56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57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58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59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60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61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62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63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64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65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66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67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68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69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70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71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72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73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74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75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76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77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78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79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80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81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3982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3983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85" name="Line 2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86" name="Line 3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87" name="Line 4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88" name="Line 5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89" name="Line 6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90" name="Line 7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91" name="Line 8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92" name="Line 9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93" name="Line 10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94" name="Line 11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95" name="Line 12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96" name="Line 13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97" name="Line 14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3998" name="Line 15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3999" name="Line 16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00" name="Line 17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01" name="Line 18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02" name="Line 19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03" name="Line 20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04" name="Line 21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05" name="Line 22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06" name="Line 23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07" name="Line 24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08" name="Line 25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09" name="Line 26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10" name="Line 27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11" name="Line 28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12" name="Line 29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13" name="Line 30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14" name="Line 31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15" name="Line 32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16" name="Line 33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17" name="Line 34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18" name="Line 35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19" name="Line 36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20" name="Line 37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21" name="Line 38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22" name="Line 39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23" name="Line 40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24" name="Line 41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25" name="Line 42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806</xdr:row>
      <xdr:rowOff>0</xdr:rowOff>
    </xdr:from>
    <xdr:to>
      <xdr:col>3</xdr:col>
      <xdr:colOff>466725</xdr:colOff>
      <xdr:row>806</xdr:row>
      <xdr:rowOff>0</xdr:rowOff>
    </xdr:to>
    <xdr:sp macro="" textlink="">
      <xdr:nvSpPr>
        <xdr:cNvPr id="4026" name="Line 43"/>
        <xdr:cNvSpPr>
          <a:spLocks noChangeShapeType="1"/>
        </xdr:cNvSpPr>
      </xdr:nvSpPr>
      <xdr:spPr bwMode="auto">
        <a:xfrm>
          <a:off x="191452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0</xdr:colOff>
      <xdr:row>806</xdr:row>
      <xdr:rowOff>0</xdr:rowOff>
    </xdr:to>
    <xdr:sp macro="" textlink="">
      <xdr:nvSpPr>
        <xdr:cNvPr id="4027" name="Line 44"/>
        <xdr:cNvSpPr>
          <a:spLocks noChangeShapeType="1"/>
        </xdr:cNvSpPr>
      </xdr:nvSpPr>
      <xdr:spPr bwMode="auto">
        <a:xfrm>
          <a:off x="3276600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30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31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32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33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34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35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36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37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38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39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40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41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42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43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44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45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46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47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48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49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50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51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52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53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54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55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56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57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58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59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60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61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62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63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64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65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66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67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68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69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70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71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73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74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75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76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77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78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79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80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81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82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83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84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85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86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87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88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89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90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91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92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93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94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95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96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97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098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099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00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01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02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03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04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05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06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07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08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09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10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11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12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13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14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115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17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18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19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20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21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22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23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24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25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26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27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28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29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30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31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32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33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34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35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36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37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38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39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40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41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42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43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44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45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46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47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48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49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50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51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52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53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54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55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56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57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58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59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61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62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63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64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65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66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67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68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69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70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71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72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73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74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75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76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77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78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79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80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81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82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83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84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85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86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87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88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89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90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91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92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93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94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95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96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97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198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199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00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01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02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03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05" name="Line 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06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07" name="Line 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08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09" name="Line 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10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11" name="Line 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12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13" name="Line 1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14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15" name="Line 1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16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17" name="Line 1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18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19" name="Line 1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20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21" name="Line 1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22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23" name="Line 2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24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25" name="Line 2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26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27" name="Line 2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28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29" name="Line 2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30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31" name="Line 2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32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33" name="Line 3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34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35" name="Line 3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36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37" name="Line 3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38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39" name="Line 36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40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41" name="Line 38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42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43" name="Line 40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44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45" name="Line 42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46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0</xdr:colOff>
      <xdr:row>804</xdr:row>
      <xdr:rowOff>0</xdr:rowOff>
    </xdr:to>
    <xdr:sp macro="" textlink="">
      <xdr:nvSpPr>
        <xdr:cNvPr id="4247" name="Line 44"/>
        <xdr:cNvSpPr>
          <a:spLocks noChangeShapeType="1"/>
        </xdr:cNvSpPr>
      </xdr:nvSpPr>
      <xdr:spPr bwMode="auto">
        <a:xfrm>
          <a:off x="32766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49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50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51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52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53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54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55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56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57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58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59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60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61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62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63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64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65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66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67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68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69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70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71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72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73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74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75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76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77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78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79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80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81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82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83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84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85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86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87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88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89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90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91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93" name="Line 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94" name="Line 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95" name="Line 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96" name="Line 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97" name="Line 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298" name="Line 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299" name="Line 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00" name="Line 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01" name="Line 1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02" name="Line 1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03" name="Line 1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04" name="Line 1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05" name="Line 1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06" name="Line 1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07" name="Line 1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08" name="Line 1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09" name="Line 1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10" name="Line 1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11" name="Line 2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12" name="Line 2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13" name="Line 2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14" name="Line 2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15" name="Line 2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16" name="Line 2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17" name="Line 2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18" name="Line 2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19" name="Line 2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20" name="Line 2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21" name="Line 3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22" name="Line 3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23" name="Line 3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24" name="Line 3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25" name="Line 3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26" name="Line 35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27" name="Line 36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28" name="Line 37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29" name="Line 38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30" name="Line 39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31" name="Line 40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32" name="Line 41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33" name="Line 42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804</xdr:row>
      <xdr:rowOff>0</xdr:rowOff>
    </xdr:from>
    <xdr:to>
      <xdr:col>3</xdr:col>
      <xdr:colOff>466725</xdr:colOff>
      <xdr:row>804</xdr:row>
      <xdr:rowOff>0</xdr:rowOff>
    </xdr:to>
    <xdr:sp macro="" textlink="">
      <xdr:nvSpPr>
        <xdr:cNvPr id="4334" name="Line 43"/>
        <xdr:cNvSpPr>
          <a:spLocks noChangeShapeType="1"/>
        </xdr:cNvSpPr>
      </xdr:nvSpPr>
      <xdr:spPr bwMode="auto">
        <a:xfrm>
          <a:off x="19145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804</xdr:row>
      <xdr:rowOff>0</xdr:rowOff>
    </xdr:from>
    <xdr:to>
      <xdr:col>6</xdr:col>
      <xdr:colOff>0</xdr:colOff>
      <xdr:row>804</xdr:row>
      <xdr:rowOff>0</xdr:rowOff>
    </xdr:to>
    <xdr:sp macro="" textlink="">
      <xdr:nvSpPr>
        <xdr:cNvPr id="4335" name="Line 44"/>
        <xdr:cNvSpPr>
          <a:spLocks noChangeShapeType="1"/>
        </xdr:cNvSpPr>
      </xdr:nvSpPr>
      <xdr:spPr bwMode="auto">
        <a:xfrm>
          <a:off x="4152900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37" name="Line 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38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39" name="Line 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40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41" name="Line 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42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43" name="Line 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44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45" name="Line 1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46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47" name="Line 1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48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49" name="Line 1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50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51" name="Line 1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52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53" name="Line 1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54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55" name="Line 2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56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57" name="Line 2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58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59" name="Line 2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60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61" name="Line 2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62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63" name="Line 2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64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65" name="Line 3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66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67" name="Line 3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68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69" name="Line 3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70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71" name="Line 3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72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73" name="Line 3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74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75" name="Line 4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76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77" name="Line 4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378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379" name="Line 4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81" name="Line 2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82" name="Line 3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83" name="Line 4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84" name="Line 5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85" name="Line 6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86" name="Line 7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87" name="Line 8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88" name="Line 9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89" name="Line 10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90" name="Line 11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91" name="Line 12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92" name="Line 13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93" name="Line 14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94" name="Line 15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95" name="Line 16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96" name="Line 17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97" name="Line 18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398" name="Line 19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399" name="Line 20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00" name="Line 21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01" name="Line 22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02" name="Line 23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03" name="Line 24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04" name="Line 25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05" name="Line 26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06" name="Line 27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07" name="Line 28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08" name="Line 29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09" name="Line 30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10" name="Line 31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11" name="Line 32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12" name="Line 33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13" name="Line 34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14" name="Line 35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15" name="Line 36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16" name="Line 37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17" name="Line 38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18" name="Line 39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19" name="Line 40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20" name="Line 41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21" name="Line 42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827</xdr:row>
      <xdr:rowOff>0</xdr:rowOff>
    </xdr:from>
    <xdr:to>
      <xdr:col>3</xdr:col>
      <xdr:colOff>466725</xdr:colOff>
      <xdr:row>827</xdr:row>
      <xdr:rowOff>0</xdr:rowOff>
    </xdr:to>
    <xdr:sp macro="" textlink="">
      <xdr:nvSpPr>
        <xdr:cNvPr id="4422" name="Line 43"/>
        <xdr:cNvSpPr>
          <a:spLocks noChangeShapeType="1"/>
        </xdr:cNvSpPr>
      </xdr:nvSpPr>
      <xdr:spPr bwMode="auto">
        <a:xfrm>
          <a:off x="15525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0</xdr:colOff>
      <xdr:row>827</xdr:row>
      <xdr:rowOff>0</xdr:rowOff>
    </xdr:to>
    <xdr:sp macro="" textlink="">
      <xdr:nvSpPr>
        <xdr:cNvPr id="4423" name="Line 44"/>
        <xdr:cNvSpPr>
          <a:spLocks noChangeShapeType="1"/>
        </xdr:cNvSpPr>
      </xdr:nvSpPr>
      <xdr:spPr bwMode="auto">
        <a:xfrm>
          <a:off x="2733675" y="7896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25" name="Line 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26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27" name="Line 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28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29" name="Line 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30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31" name="Line 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32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33" name="Line 1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34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35" name="Line 1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36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37" name="Line 1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38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39" name="Line 1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40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41" name="Line 1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42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43" name="Line 2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44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45" name="Line 2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46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47" name="Line 2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48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49" name="Line 2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50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51" name="Line 2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52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53" name="Line 3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54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55" name="Line 3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56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57" name="Line 3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58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59" name="Line 3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60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61" name="Line 3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62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63" name="Line 4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64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65" name="Line 4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66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67" name="Line 4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69" name="Line 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70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71" name="Line 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72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73" name="Line 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74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75" name="Line 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76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77" name="Line 1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78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79" name="Line 1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80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81" name="Line 1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82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83" name="Line 1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84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85" name="Line 1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86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87" name="Line 2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88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89" name="Line 2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90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91" name="Line 2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92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93" name="Line 2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94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95" name="Line 2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96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97" name="Line 3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498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499" name="Line 3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00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01" name="Line 3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02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03" name="Line 3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04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05" name="Line 3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06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07" name="Line 4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08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09" name="Line 4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10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511" name="Line 4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13" name="Line 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14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15" name="Line 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16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17" name="Line 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18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19" name="Line 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20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21" name="Line 1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22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23" name="Line 1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24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25" name="Line 1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26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27" name="Line 1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28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29" name="Line 1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30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31" name="Line 2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32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33" name="Line 2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34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35" name="Line 2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36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37" name="Line 2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38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39" name="Line 2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40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41" name="Line 3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42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43" name="Line 3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44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45" name="Line 3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46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47" name="Line 3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48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49" name="Line 3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50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51" name="Line 4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52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53" name="Line 4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54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55" name="Line 4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57" name="Line 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58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59" name="Line 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60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61" name="Line 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62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63" name="Line 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64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65" name="Line 1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66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67" name="Line 1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68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69" name="Line 1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70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71" name="Line 1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72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73" name="Line 1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74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75" name="Line 2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76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77" name="Line 2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78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79" name="Line 2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80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81" name="Line 2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82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83" name="Line 2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84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85" name="Line 3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86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87" name="Line 3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88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89" name="Line 3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90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91" name="Line 3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92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93" name="Line 3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94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95" name="Line 4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96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97" name="Line 4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598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599" name="Line 4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01" name="Line 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02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03" name="Line 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04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05" name="Line 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06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07" name="Line 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08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09" name="Line 1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10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11" name="Line 1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12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13" name="Line 1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14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15" name="Line 1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16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17" name="Line 1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18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19" name="Line 2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20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21" name="Line 2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22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23" name="Line 2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24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25" name="Line 2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26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27" name="Line 2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28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29" name="Line 3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30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31" name="Line 3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32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33" name="Line 3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34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35" name="Line 36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36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37" name="Line 38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38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39" name="Line 40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40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41" name="Line 42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42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0</xdr:colOff>
      <xdr:row>825</xdr:row>
      <xdr:rowOff>0</xdr:rowOff>
    </xdr:to>
    <xdr:sp macro="" textlink="">
      <xdr:nvSpPr>
        <xdr:cNvPr id="4643" name="Line 44"/>
        <xdr:cNvSpPr>
          <a:spLocks noChangeShapeType="1"/>
        </xdr:cNvSpPr>
      </xdr:nvSpPr>
      <xdr:spPr bwMode="auto">
        <a:xfrm>
          <a:off x="27336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45" name="Line 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46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47" name="Line 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48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49" name="Line 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50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51" name="Line 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52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53" name="Line 1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54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55" name="Line 1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56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57" name="Line 1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58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59" name="Line 1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60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61" name="Line 1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62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63" name="Line 2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64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65" name="Line 2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66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67" name="Line 2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68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69" name="Line 2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70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71" name="Line 2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72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73" name="Line 3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74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75" name="Line 3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76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77" name="Line 3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78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79" name="Line 3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80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81" name="Line 3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82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83" name="Line 4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84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85" name="Line 4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86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87" name="Line 4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89" name="Line 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90" name="Line 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91" name="Line 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92" name="Line 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93" name="Line 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94" name="Line 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95" name="Line 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96" name="Line 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97" name="Line 1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698" name="Line 1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699" name="Line 1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00" name="Line 1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01" name="Line 1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02" name="Line 1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03" name="Line 1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04" name="Line 1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05" name="Line 1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06" name="Line 1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07" name="Line 2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08" name="Line 2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09" name="Line 2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10" name="Line 2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11" name="Line 2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12" name="Line 2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13" name="Line 2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14" name="Line 2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15" name="Line 2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16" name="Line 2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17" name="Line 3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18" name="Line 3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19" name="Line 3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20" name="Line 3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21" name="Line 3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22" name="Line 35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23" name="Line 36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24" name="Line 37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25" name="Line 38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26" name="Line 39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27" name="Line 40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28" name="Line 41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29" name="Line 42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825</xdr:row>
      <xdr:rowOff>0</xdr:rowOff>
    </xdr:from>
    <xdr:to>
      <xdr:col>3</xdr:col>
      <xdr:colOff>466725</xdr:colOff>
      <xdr:row>825</xdr:row>
      <xdr:rowOff>0</xdr:rowOff>
    </xdr:to>
    <xdr:sp macro="" textlink="">
      <xdr:nvSpPr>
        <xdr:cNvPr id="4730" name="Line 43"/>
        <xdr:cNvSpPr>
          <a:spLocks noChangeShapeType="1"/>
        </xdr:cNvSpPr>
      </xdr:nvSpPr>
      <xdr:spPr bwMode="auto">
        <a:xfrm>
          <a:off x="155257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825</xdr:row>
      <xdr:rowOff>0</xdr:rowOff>
    </xdr:from>
    <xdr:to>
      <xdr:col>6</xdr:col>
      <xdr:colOff>0</xdr:colOff>
      <xdr:row>825</xdr:row>
      <xdr:rowOff>0</xdr:rowOff>
    </xdr:to>
    <xdr:sp macro="" textlink="">
      <xdr:nvSpPr>
        <xdr:cNvPr id="4731" name="Line 44"/>
        <xdr:cNvSpPr>
          <a:spLocks noChangeShapeType="1"/>
        </xdr:cNvSpPr>
      </xdr:nvSpPr>
      <xdr:spPr bwMode="auto">
        <a:xfrm>
          <a:off x="3362325" y="744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493" name="Line 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494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495" name="Line 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496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497" name="Line 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498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499" name="Line 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00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01" name="Line 1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02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03" name="Line 1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04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05" name="Line 1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06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07" name="Line 1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08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09" name="Line 1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10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11" name="Line 2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12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13" name="Line 2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14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15" name="Line 2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16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17" name="Line 2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18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19" name="Line 2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20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21" name="Line 3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22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23" name="Line 3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24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25" name="Line 3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26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27" name="Line 3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28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29" name="Line 3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30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31" name="Line 4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32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33" name="Line 4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34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35" name="Line 4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37" name="Line 2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38" name="Line 3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39" name="Line 4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40" name="Line 5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41" name="Line 6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42" name="Line 7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43" name="Line 8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44" name="Line 9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45" name="Line 10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46" name="Line 11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47" name="Line 12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48" name="Line 13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49" name="Line 14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50" name="Line 15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51" name="Line 16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52" name="Line 17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53" name="Line 18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54" name="Line 19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55" name="Line 20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56" name="Line 21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57" name="Line 22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58" name="Line 23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59" name="Line 24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60" name="Line 25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61" name="Line 26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62" name="Line 27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63" name="Line 28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64" name="Line 29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65" name="Line 30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66" name="Line 31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67" name="Line 32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68" name="Line 33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69" name="Line 34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70" name="Line 35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71" name="Line 36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72" name="Line 37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73" name="Line 38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74" name="Line 39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75" name="Line 40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76" name="Line 41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77" name="Line 42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848</xdr:row>
      <xdr:rowOff>0</xdr:rowOff>
    </xdr:from>
    <xdr:to>
      <xdr:col>3</xdr:col>
      <xdr:colOff>466725</xdr:colOff>
      <xdr:row>848</xdr:row>
      <xdr:rowOff>0</xdr:rowOff>
    </xdr:to>
    <xdr:sp macro="" textlink="">
      <xdr:nvSpPr>
        <xdr:cNvPr id="6578" name="Line 43"/>
        <xdr:cNvSpPr>
          <a:spLocks noChangeShapeType="1"/>
        </xdr:cNvSpPr>
      </xdr:nvSpPr>
      <xdr:spPr bwMode="auto">
        <a:xfrm>
          <a:off x="20002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0</xdr:colOff>
      <xdr:row>848</xdr:row>
      <xdr:rowOff>0</xdr:rowOff>
    </xdr:to>
    <xdr:sp macro="" textlink="">
      <xdr:nvSpPr>
        <xdr:cNvPr id="6579" name="Line 44"/>
        <xdr:cNvSpPr>
          <a:spLocks noChangeShapeType="1"/>
        </xdr:cNvSpPr>
      </xdr:nvSpPr>
      <xdr:spPr bwMode="auto">
        <a:xfrm>
          <a:off x="3133725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81" name="Line 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82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83" name="Line 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84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85" name="Line 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86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87" name="Line 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88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89" name="Line 1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90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91" name="Line 1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92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93" name="Line 1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94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95" name="Line 1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96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97" name="Line 1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598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599" name="Line 2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00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01" name="Line 2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02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03" name="Line 2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04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05" name="Line 2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06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07" name="Line 2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08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09" name="Line 3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10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11" name="Line 3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12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13" name="Line 3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14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15" name="Line 3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16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17" name="Line 3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18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19" name="Line 4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20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21" name="Line 4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22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23" name="Line 4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25" name="Line 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26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27" name="Line 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28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29" name="Line 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30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31" name="Line 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32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33" name="Line 1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34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35" name="Line 1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36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37" name="Line 1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38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39" name="Line 1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40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41" name="Line 1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42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43" name="Line 2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44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45" name="Line 2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46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47" name="Line 2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48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49" name="Line 2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50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51" name="Line 2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52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53" name="Line 3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54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55" name="Line 3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56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57" name="Line 3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58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59" name="Line 3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60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61" name="Line 3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62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63" name="Line 4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64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65" name="Line 4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66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667" name="Line 4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69" name="Line 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70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71" name="Line 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72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73" name="Line 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74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75" name="Line 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76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77" name="Line 1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78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79" name="Line 1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80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81" name="Line 1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82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83" name="Line 1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84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85" name="Line 1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86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87" name="Line 2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88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89" name="Line 2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90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91" name="Line 2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92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93" name="Line 2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94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95" name="Line 2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96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97" name="Line 3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698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699" name="Line 3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00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01" name="Line 3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02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03" name="Line 3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04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05" name="Line 3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06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07" name="Line 4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08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09" name="Line 4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10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11" name="Line 4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13" name="Line 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14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15" name="Line 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16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17" name="Line 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18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19" name="Line 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20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21" name="Line 1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22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23" name="Line 1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24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25" name="Line 1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26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27" name="Line 1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28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29" name="Line 1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30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31" name="Line 2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32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33" name="Line 2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34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35" name="Line 2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36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37" name="Line 2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38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39" name="Line 2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40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41" name="Line 3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42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43" name="Line 3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44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45" name="Line 3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46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47" name="Line 3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48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49" name="Line 3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50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51" name="Line 4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52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53" name="Line 4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54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755" name="Line 4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57" name="Line 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58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59" name="Line 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60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61" name="Line 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62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63" name="Line 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64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65" name="Line 1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66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67" name="Line 1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68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69" name="Line 1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70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71" name="Line 1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72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73" name="Line 1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74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75" name="Line 2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76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77" name="Line 2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78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79" name="Line 2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80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81" name="Line 2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82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83" name="Line 2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84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85" name="Line 3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86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87" name="Line 3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88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89" name="Line 3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90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91" name="Line 36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92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93" name="Line 38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94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95" name="Line 40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96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97" name="Line 42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798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0</xdr:colOff>
      <xdr:row>846</xdr:row>
      <xdr:rowOff>0</xdr:rowOff>
    </xdr:to>
    <xdr:sp macro="" textlink="">
      <xdr:nvSpPr>
        <xdr:cNvPr id="6799" name="Line 44"/>
        <xdr:cNvSpPr>
          <a:spLocks noChangeShapeType="1"/>
        </xdr:cNvSpPr>
      </xdr:nvSpPr>
      <xdr:spPr bwMode="auto">
        <a:xfrm>
          <a:off x="31337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01" name="Line 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02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03" name="Line 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04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05" name="Line 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06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07" name="Line 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08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09" name="Line 1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10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11" name="Line 1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12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13" name="Line 1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14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15" name="Line 1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16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17" name="Line 1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18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19" name="Line 2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20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21" name="Line 2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22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23" name="Line 2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24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25" name="Line 2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26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27" name="Line 2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28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29" name="Line 3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30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31" name="Line 3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32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33" name="Line 3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34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35" name="Line 3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36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37" name="Line 3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38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39" name="Line 4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40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41" name="Line 4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42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43" name="Line 4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45" name="Line 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46" name="Line 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47" name="Line 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48" name="Line 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49" name="Line 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50" name="Line 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51" name="Line 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52" name="Line 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53" name="Line 1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54" name="Line 1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55" name="Line 1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56" name="Line 1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57" name="Line 1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58" name="Line 1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59" name="Line 1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60" name="Line 1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61" name="Line 1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62" name="Line 1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63" name="Line 2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64" name="Line 2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65" name="Line 2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66" name="Line 2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67" name="Line 2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68" name="Line 2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69" name="Line 2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70" name="Line 2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71" name="Line 2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72" name="Line 2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73" name="Line 3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74" name="Line 3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75" name="Line 3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76" name="Line 3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77" name="Line 3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78" name="Line 35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79" name="Line 36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80" name="Line 37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81" name="Line 38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82" name="Line 39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83" name="Line 40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84" name="Line 41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85" name="Line 42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846</xdr:row>
      <xdr:rowOff>0</xdr:rowOff>
    </xdr:from>
    <xdr:to>
      <xdr:col>3</xdr:col>
      <xdr:colOff>466725</xdr:colOff>
      <xdr:row>846</xdr:row>
      <xdr:rowOff>0</xdr:rowOff>
    </xdr:to>
    <xdr:sp macro="" textlink="">
      <xdr:nvSpPr>
        <xdr:cNvPr id="6886" name="Line 43"/>
        <xdr:cNvSpPr>
          <a:spLocks noChangeShapeType="1"/>
        </xdr:cNvSpPr>
      </xdr:nvSpPr>
      <xdr:spPr bwMode="auto">
        <a:xfrm>
          <a:off x="200025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846</xdr:row>
      <xdr:rowOff>0</xdr:rowOff>
    </xdr:from>
    <xdr:to>
      <xdr:col>6</xdr:col>
      <xdr:colOff>0</xdr:colOff>
      <xdr:row>846</xdr:row>
      <xdr:rowOff>0</xdr:rowOff>
    </xdr:to>
    <xdr:sp macro="" textlink="">
      <xdr:nvSpPr>
        <xdr:cNvPr id="6887" name="Line 44"/>
        <xdr:cNvSpPr>
          <a:spLocks noChangeShapeType="1"/>
        </xdr:cNvSpPr>
      </xdr:nvSpPr>
      <xdr:spPr bwMode="auto">
        <a:xfrm>
          <a:off x="3781425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89" name="Line 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90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91" name="Line 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92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93" name="Line 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94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95" name="Line 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96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97" name="Line 1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898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899" name="Line 1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00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01" name="Line 1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02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03" name="Line 1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04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05" name="Line 1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06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07" name="Line 2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08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09" name="Line 2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10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11" name="Line 2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12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13" name="Line 2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14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15" name="Line 2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16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17" name="Line 3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18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19" name="Line 3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20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21" name="Line 3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22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23" name="Line 3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24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25" name="Line 3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26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27" name="Line 4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28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29" name="Line 4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30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31" name="Line 4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33" name="Line 2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34" name="Line 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35" name="Line 4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36" name="Line 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37" name="Line 6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38" name="Line 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39" name="Line 8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40" name="Line 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41" name="Line 10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42" name="Line 1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43" name="Line 12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44" name="Line 1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45" name="Line 14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46" name="Line 1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47" name="Line 16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48" name="Line 1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49" name="Line 18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50" name="Line 1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51" name="Line 20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52" name="Line 2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53" name="Line 22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54" name="Line 2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55" name="Line 24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56" name="Line 2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57" name="Line 26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58" name="Line 2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59" name="Line 28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60" name="Line 2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61" name="Line 30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62" name="Line 3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63" name="Line 32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64" name="Line 3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65" name="Line 34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66" name="Line 35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67" name="Line 36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68" name="Line 37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69" name="Line 38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70" name="Line 39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71" name="Line 40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72" name="Line 41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73" name="Line 42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869</xdr:row>
      <xdr:rowOff>0</xdr:rowOff>
    </xdr:from>
    <xdr:to>
      <xdr:col>3</xdr:col>
      <xdr:colOff>466725</xdr:colOff>
      <xdr:row>869</xdr:row>
      <xdr:rowOff>0</xdr:rowOff>
    </xdr:to>
    <xdr:sp macro="" textlink="">
      <xdr:nvSpPr>
        <xdr:cNvPr id="6974" name="Line 43"/>
        <xdr:cNvSpPr>
          <a:spLocks noChangeShapeType="1"/>
        </xdr:cNvSpPr>
      </xdr:nvSpPr>
      <xdr:spPr bwMode="auto">
        <a:xfrm>
          <a:off x="17240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0</xdr:colOff>
      <xdr:row>869</xdr:row>
      <xdr:rowOff>0</xdr:rowOff>
    </xdr:to>
    <xdr:sp macro="" textlink="">
      <xdr:nvSpPr>
        <xdr:cNvPr id="6975" name="Line 44"/>
        <xdr:cNvSpPr>
          <a:spLocks noChangeShapeType="1"/>
        </xdr:cNvSpPr>
      </xdr:nvSpPr>
      <xdr:spPr bwMode="auto">
        <a:xfrm>
          <a:off x="33147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77" name="Line 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78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79" name="Line 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80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81" name="Line 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82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83" name="Line 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84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85" name="Line 1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86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87" name="Line 1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88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89" name="Line 1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90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91" name="Line 1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92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93" name="Line 1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94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95" name="Line 2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96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97" name="Line 2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6998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6999" name="Line 2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00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01" name="Line 2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02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03" name="Line 2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04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05" name="Line 3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06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07" name="Line 3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08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09" name="Line 3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10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11" name="Line 3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12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13" name="Line 3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14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15" name="Line 4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16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17" name="Line 4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18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19" name="Line 4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21" name="Line 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22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23" name="Line 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24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25" name="Line 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26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27" name="Line 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28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29" name="Line 1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30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31" name="Line 1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32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33" name="Line 1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34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35" name="Line 1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36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37" name="Line 1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38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39" name="Line 2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40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41" name="Line 2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42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43" name="Line 2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44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45" name="Line 2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46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47" name="Line 2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48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49" name="Line 3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50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51" name="Line 3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52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53" name="Line 3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54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55" name="Line 3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56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57" name="Line 3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58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59" name="Line 4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60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61" name="Line 4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62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063" name="Line 4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65" name="Line 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66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67" name="Line 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68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69" name="Line 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70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71" name="Line 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72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73" name="Line 1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74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75" name="Line 1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76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77" name="Line 1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78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79" name="Line 1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80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81" name="Line 1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82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83" name="Line 2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84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85" name="Line 2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86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87" name="Line 2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88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89" name="Line 2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90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91" name="Line 2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92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93" name="Line 3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94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95" name="Line 3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96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97" name="Line 3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098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099" name="Line 3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00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01" name="Line 3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02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03" name="Line 4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04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05" name="Line 4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06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07" name="Line 4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09" name="Line 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10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11" name="Line 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12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13" name="Line 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14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15" name="Line 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16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17" name="Line 1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18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19" name="Line 1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20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21" name="Line 1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22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23" name="Line 1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24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25" name="Line 1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26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27" name="Line 2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28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29" name="Line 2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30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31" name="Line 2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32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33" name="Line 2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34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35" name="Line 2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36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37" name="Line 3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38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39" name="Line 3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40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41" name="Line 3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42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43" name="Line 3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44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45" name="Line 3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46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47" name="Line 4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48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49" name="Line 4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50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51" name="Line 4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53" name="Line 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54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55" name="Line 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56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57" name="Line 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58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59" name="Line 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60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61" name="Line 1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62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63" name="Line 1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64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65" name="Line 1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66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67" name="Line 1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68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69" name="Line 1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70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71" name="Line 2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72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73" name="Line 2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74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75" name="Line 2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76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77" name="Line 2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78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79" name="Line 2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80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81" name="Line 3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82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83" name="Line 3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84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85" name="Line 3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86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87" name="Line 36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88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89" name="Line 38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90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91" name="Line 40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92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93" name="Line 42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94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0</xdr:colOff>
      <xdr:row>867</xdr:row>
      <xdr:rowOff>0</xdr:rowOff>
    </xdr:to>
    <xdr:sp macro="" textlink="">
      <xdr:nvSpPr>
        <xdr:cNvPr id="7195" name="Line 44"/>
        <xdr:cNvSpPr>
          <a:spLocks noChangeShapeType="1"/>
        </xdr:cNvSpPr>
      </xdr:nvSpPr>
      <xdr:spPr bwMode="auto">
        <a:xfrm>
          <a:off x="33147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97" name="Line 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198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199" name="Line 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00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01" name="Line 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02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03" name="Line 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04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05" name="Line 1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06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07" name="Line 1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08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09" name="Line 1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10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11" name="Line 1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12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13" name="Line 1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14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15" name="Line 2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16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17" name="Line 2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18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19" name="Line 2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20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21" name="Line 2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22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23" name="Line 2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24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25" name="Line 3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26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27" name="Line 3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28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29" name="Line 3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30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31" name="Line 3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32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33" name="Line 3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34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35" name="Line 4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36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37" name="Line 4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38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39" name="Line 4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41" name="Line 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42" name="Line 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43" name="Line 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44" name="Line 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45" name="Line 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46" name="Line 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47" name="Line 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48" name="Line 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49" name="Line 1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50" name="Line 1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51" name="Line 1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52" name="Line 1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53" name="Line 1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54" name="Line 1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55" name="Line 1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56" name="Line 1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57" name="Line 1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58" name="Line 1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59" name="Line 2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60" name="Line 2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61" name="Line 2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62" name="Line 2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63" name="Line 2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64" name="Line 2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65" name="Line 2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66" name="Line 2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67" name="Line 2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68" name="Line 2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69" name="Line 3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70" name="Line 3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71" name="Line 3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72" name="Line 3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73" name="Line 3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74" name="Line 35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75" name="Line 36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76" name="Line 37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77" name="Line 38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78" name="Line 39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79" name="Line 40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80" name="Line 41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81" name="Line 42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867</xdr:row>
      <xdr:rowOff>0</xdr:rowOff>
    </xdr:from>
    <xdr:to>
      <xdr:col>3</xdr:col>
      <xdr:colOff>466725</xdr:colOff>
      <xdr:row>867</xdr:row>
      <xdr:rowOff>0</xdr:rowOff>
    </xdr:to>
    <xdr:sp macro="" textlink="">
      <xdr:nvSpPr>
        <xdr:cNvPr id="7282" name="Line 43"/>
        <xdr:cNvSpPr>
          <a:spLocks noChangeShapeType="1"/>
        </xdr:cNvSpPr>
      </xdr:nvSpPr>
      <xdr:spPr bwMode="auto">
        <a:xfrm>
          <a:off x="17240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867</xdr:row>
      <xdr:rowOff>0</xdr:rowOff>
    </xdr:from>
    <xdr:to>
      <xdr:col>6</xdr:col>
      <xdr:colOff>0</xdr:colOff>
      <xdr:row>867</xdr:row>
      <xdr:rowOff>0</xdr:rowOff>
    </xdr:to>
    <xdr:sp macro="" textlink="">
      <xdr:nvSpPr>
        <xdr:cNvPr id="7283" name="Line 44"/>
        <xdr:cNvSpPr>
          <a:spLocks noChangeShapeType="1"/>
        </xdr:cNvSpPr>
      </xdr:nvSpPr>
      <xdr:spPr bwMode="auto">
        <a:xfrm>
          <a:off x="41910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85" name="Line 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86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87" name="Line 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88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89" name="Line 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90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91" name="Line 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92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93" name="Line 1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94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95" name="Line 1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96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97" name="Line 1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298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299" name="Line 1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00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01" name="Line 1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02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03" name="Line 2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04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05" name="Line 2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06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07" name="Line 2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08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09" name="Line 2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10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11" name="Line 2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12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13" name="Line 3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14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15" name="Line 3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16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17" name="Line 3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18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19" name="Line 3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20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21" name="Line 3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22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23" name="Line 4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24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25" name="Line 4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26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27" name="Line 4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29" name="Line 2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30" name="Line 3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31" name="Line 4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32" name="Line 5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33" name="Line 6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34" name="Line 7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35" name="Line 8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36" name="Line 9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37" name="Line 10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38" name="Line 11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39" name="Line 12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40" name="Line 13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41" name="Line 14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42" name="Line 15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43" name="Line 16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44" name="Line 17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45" name="Line 18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46" name="Line 19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47" name="Line 20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48" name="Line 21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49" name="Line 22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50" name="Line 23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51" name="Line 24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52" name="Line 25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53" name="Line 26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54" name="Line 27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55" name="Line 28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56" name="Line 29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57" name="Line 30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58" name="Line 31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59" name="Line 32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60" name="Line 33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61" name="Line 34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62" name="Line 35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63" name="Line 36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64" name="Line 37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65" name="Line 38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66" name="Line 39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67" name="Line 40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68" name="Line 41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69" name="Line 42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890</xdr:row>
      <xdr:rowOff>0</xdr:rowOff>
    </xdr:from>
    <xdr:to>
      <xdr:col>3</xdr:col>
      <xdr:colOff>466725</xdr:colOff>
      <xdr:row>890</xdr:row>
      <xdr:rowOff>0</xdr:rowOff>
    </xdr:to>
    <xdr:sp macro="" textlink="">
      <xdr:nvSpPr>
        <xdr:cNvPr id="7370" name="Line 43"/>
        <xdr:cNvSpPr>
          <a:spLocks noChangeShapeType="1"/>
        </xdr:cNvSpPr>
      </xdr:nvSpPr>
      <xdr:spPr bwMode="auto">
        <a:xfrm>
          <a:off x="1876425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0</xdr:colOff>
      <xdr:row>890</xdr:row>
      <xdr:rowOff>0</xdr:rowOff>
    </xdr:to>
    <xdr:sp macro="" textlink="">
      <xdr:nvSpPr>
        <xdr:cNvPr id="7371" name="Line 44"/>
        <xdr:cNvSpPr>
          <a:spLocks noChangeShapeType="1"/>
        </xdr:cNvSpPr>
      </xdr:nvSpPr>
      <xdr:spPr bwMode="auto">
        <a:xfrm>
          <a:off x="3238500" y="778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73" name="Line 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74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75" name="Line 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76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77" name="Line 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78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79" name="Line 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80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81" name="Line 1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82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83" name="Line 1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84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85" name="Line 1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86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87" name="Line 1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88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89" name="Line 1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90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91" name="Line 2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92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93" name="Line 2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94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95" name="Line 2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96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97" name="Line 2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398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399" name="Line 2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00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01" name="Line 3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02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03" name="Line 3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04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05" name="Line 3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06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07" name="Line 3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08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09" name="Line 3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10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11" name="Line 4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12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13" name="Line 4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14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15" name="Line 4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17" name="Line 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18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19" name="Line 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20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21" name="Line 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22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23" name="Line 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24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25" name="Line 1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26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27" name="Line 1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28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29" name="Line 1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30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31" name="Line 1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32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33" name="Line 1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34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35" name="Line 2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36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37" name="Line 2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38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39" name="Line 2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40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41" name="Line 2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42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43" name="Line 2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44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45" name="Line 3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46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47" name="Line 3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48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49" name="Line 3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50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51" name="Line 3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52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53" name="Line 3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54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55" name="Line 4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56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57" name="Line 4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58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459" name="Line 4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61" name="Line 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62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63" name="Line 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64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65" name="Line 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66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67" name="Line 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68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69" name="Line 1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70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71" name="Line 1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72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73" name="Line 1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74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75" name="Line 1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76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77" name="Line 1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78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79" name="Line 2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80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81" name="Line 2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82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83" name="Line 2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84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85" name="Line 2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86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87" name="Line 2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88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89" name="Line 3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90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91" name="Line 3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92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93" name="Line 3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94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95" name="Line 3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96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97" name="Line 3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498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499" name="Line 4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00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01" name="Line 4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02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03" name="Line 4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05" name="Line 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06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07" name="Line 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08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09" name="Line 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10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11" name="Line 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12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13" name="Line 1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14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15" name="Line 1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16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17" name="Line 1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18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19" name="Line 1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20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21" name="Line 1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22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23" name="Line 2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24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25" name="Line 2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26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27" name="Line 2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28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29" name="Line 2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30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31" name="Line 2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32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33" name="Line 3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34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35" name="Line 3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36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37" name="Line 3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38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39" name="Line 3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40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41" name="Line 3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42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43" name="Line 4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44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45" name="Line 4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46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47" name="Line 4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49" name="Line 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50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51" name="Line 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52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53" name="Line 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54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55" name="Line 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56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57" name="Line 1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58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59" name="Line 1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60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61" name="Line 1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62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63" name="Line 1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64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65" name="Line 1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66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67" name="Line 2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68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69" name="Line 2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70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71" name="Line 2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72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73" name="Line 2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74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75" name="Line 2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76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77" name="Line 3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78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79" name="Line 3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80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81" name="Line 3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82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83" name="Line 36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84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85" name="Line 38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86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87" name="Line 40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88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89" name="Line 42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90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0</xdr:colOff>
      <xdr:row>888</xdr:row>
      <xdr:rowOff>0</xdr:rowOff>
    </xdr:to>
    <xdr:sp macro="" textlink="">
      <xdr:nvSpPr>
        <xdr:cNvPr id="7591" name="Line 44"/>
        <xdr:cNvSpPr>
          <a:spLocks noChangeShapeType="1"/>
        </xdr:cNvSpPr>
      </xdr:nvSpPr>
      <xdr:spPr bwMode="auto">
        <a:xfrm>
          <a:off x="32385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93" name="Line 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94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95" name="Line 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96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97" name="Line 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598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599" name="Line 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00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01" name="Line 1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02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03" name="Line 1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04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05" name="Line 1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06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07" name="Line 1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08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09" name="Line 1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10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11" name="Line 2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12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13" name="Line 2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14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15" name="Line 2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16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17" name="Line 2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18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19" name="Line 2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20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21" name="Line 3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22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23" name="Line 3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24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25" name="Line 3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26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27" name="Line 3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28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29" name="Line 3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30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31" name="Line 4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32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33" name="Line 4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34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35" name="Line 4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37" name="Line 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38" name="Line 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39" name="Line 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40" name="Line 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41" name="Line 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42" name="Line 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43" name="Line 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44" name="Line 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45" name="Line 1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46" name="Line 1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47" name="Line 1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48" name="Line 1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49" name="Line 1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50" name="Line 1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51" name="Line 1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52" name="Line 1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53" name="Line 1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54" name="Line 1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55" name="Line 2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56" name="Line 2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57" name="Line 2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58" name="Line 2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59" name="Line 2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60" name="Line 2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61" name="Line 2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62" name="Line 2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63" name="Line 2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64" name="Line 2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65" name="Line 3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66" name="Line 3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67" name="Line 3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68" name="Line 3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69" name="Line 3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70" name="Line 35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71" name="Line 36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72" name="Line 37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73" name="Line 38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74" name="Line 39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75" name="Line 40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76" name="Line 41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77" name="Line 42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888</xdr:row>
      <xdr:rowOff>0</xdr:rowOff>
    </xdr:from>
    <xdr:to>
      <xdr:col>3</xdr:col>
      <xdr:colOff>466725</xdr:colOff>
      <xdr:row>888</xdr:row>
      <xdr:rowOff>0</xdr:rowOff>
    </xdr:to>
    <xdr:sp macro="" textlink="">
      <xdr:nvSpPr>
        <xdr:cNvPr id="7678" name="Line 43"/>
        <xdr:cNvSpPr>
          <a:spLocks noChangeShapeType="1"/>
        </xdr:cNvSpPr>
      </xdr:nvSpPr>
      <xdr:spPr bwMode="auto">
        <a:xfrm>
          <a:off x="187642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888</xdr:row>
      <xdr:rowOff>0</xdr:rowOff>
    </xdr:from>
    <xdr:to>
      <xdr:col>6</xdr:col>
      <xdr:colOff>0</xdr:colOff>
      <xdr:row>888</xdr:row>
      <xdr:rowOff>0</xdr:rowOff>
    </xdr:to>
    <xdr:sp macro="" textlink="">
      <xdr:nvSpPr>
        <xdr:cNvPr id="7679" name="Line 44"/>
        <xdr:cNvSpPr>
          <a:spLocks noChangeShapeType="1"/>
        </xdr:cNvSpPr>
      </xdr:nvSpPr>
      <xdr:spPr bwMode="auto">
        <a:xfrm>
          <a:off x="4114800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211"/>
  <sheetViews>
    <sheetView showGridLines="0" topLeftCell="A25" zoomScale="80" zoomScaleNormal="80" workbookViewId="0">
      <selection activeCell="J40" sqref="J40:N44"/>
    </sheetView>
  </sheetViews>
  <sheetFormatPr baseColWidth="10" defaultRowHeight="12.75" x14ac:dyDescent="0.2"/>
  <cols>
    <col min="1" max="1" width="26" customWidth="1"/>
    <col min="2" max="2" width="16.85546875" customWidth="1"/>
    <col min="3" max="3" width="8.28515625" customWidth="1"/>
    <col min="4" max="4" width="8.5703125" customWidth="1"/>
    <col min="5" max="7" width="8.28515625" customWidth="1"/>
    <col min="8" max="8" width="9.7109375" customWidth="1"/>
    <col min="9" max="10" width="8.28515625" customWidth="1"/>
    <col min="11" max="11" width="9.85546875" customWidth="1"/>
    <col min="12" max="12" width="9.7109375" customWidth="1"/>
    <col min="13" max="13" width="8" customWidth="1"/>
    <col min="14" max="14" width="9" customWidth="1"/>
    <col min="15" max="15" width="2" customWidth="1"/>
    <col min="16" max="16" width="14.7109375" customWidth="1"/>
  </cols>
  <sheetData>
    <row r="1" spans="1:16" ht="15.75" x14ac:dyDescent="0.25">
      <c r="A1" s="166" t="s">
        <v>0</v>
      </c>
      <c r="B1" s="166"/>
      <c r="C1" s="16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5" x14ac:dyDescent="0.25">
      <c r="A2" s="167" t="s">
        <v>68</v>
      </c>
      <c r="B2" s="167"/>
      <c r="C2" s="16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ht="15.75" x14ac:dyDescent="0.25">
      <c r="A6" s="28" t="s">
        <v>57</v>
      </c>
      <c r="B6" s="36" t="s">
        <v>120</v>
      </c>
      <c r="C6" s="21"/>
      <c r="D6" s="21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6" ht="18" x14ac:dyDescent="0.25">
      <c r="A9" s="170" t="s">
        <v>58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7"/>
    </row>
    <row r="12" spans="1:16" x14ac:dyDescent="0.2">
      <c r="A12" s="26"/>
      <c r="B12" s="26"/>
      <c r="C12" s="26"/>
      <c r="D12" s="2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7"/>
    </row>
    <row r="13" spans="1:16" ht="13.5" thickBot="1" x14ac:dyDescent="0.25">
      <c r="A13" s="12" t="s">
        <v>4</v>
      </c>
      <c r="B13" s="13"/>
      <c r="C13" s="7"/>
      <c r="D13" s="7"/>
      <c r="E13" s="12" t="s">
        <v>5</v>
      </c>
      <c r="F13" s="6"/>
      <c r="G13" s="7"/>
      <c r="H13" s="7"/>
      <c r="I13" s="13"/>
      <c r="J13" s="13"/>
      <c r="K13" s="13"/>
      <c r="L13" s="13"/>
      <c r="M13" s="13"/>
      <c r="N13" s="7"/>
      <c r="O13" s="7"/>
      <c r="P13" s="27"/>
    </row>
    <row r="14" spans="1:16" x14ac:dyDescent="0.2">
      <c r="A14" s="8" t="s">
        <v>6</v>
      </c>
      <c r="B14" s="14"/>
      <c r="C14" s="7"/>
      <c r="D14" s="7"/>
      <c r="E14" s="28" t="s">
        <v>67</v>
      </c>
      <c r="F14" s="37"/>
      <c r="G14" s="15"/>
      <c r="H14" s="15"/>
      <c r="I14" s="14"/>
      <c r="J14" s="13"/>
      <c r="K14" s="13"/>
      <c r="L14" s="13"/>
      <c r="M14" s="13"/>
      <c r="N14" s="7"/>
      <c r="O14" s="7"/>
      <c r="P14" s="27"/>
    </row>
    <row r="15" spans="1:16" ht="13.5" thickBot="1" x14ac:dyDescent="0.25">
      <c r="A15" s="171" t="s">
        <v>43</v>
      </c>
      <c r="B15" s="169"/>
      <c r="C15" s="3"/>
      <c r="D15" s="3"/>
      <c r="E15" s="171"/>
      <c r="F15" s="168"/>
      <c r="G15" s="168"/>
      <c r="H15" s="168"/>
      <c r="I15" s="169"/>
      <c r="J15" s="11"/>
      <c r="K15" s="11"/>
      <c r="L15" s="11"/>
      <c r="M15" s="11"/>
      <c r="N15" s="3"/>
      <c r="O15" s="3"/>
      <c r="P15" s="4"/>
    </row>
    <row r="16" spans="1:16" ht="13.5" thickBot="1" x14ac:dyDescent="0.25">
      <c r="A16" s="10"/>
      <c r="B16" s="10"/>
      <c r="C16" s="16"/>
      <c r="D16" s="3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</row>
    <row r="17" spans="1:16" ht="58.15" customHeight="1" thickBot="1" x14ac:dyDescent="0.25">
      <c r="A17" s="34" t="s">
        <v>7</v>
      </c>
      <c r="B17" s="35" t="s">
        <v>8</v>
      </c>
      <c r="C17" s="18" t="s">
        <v>44</v>
      </c>
      <c r="D17" s="17" t="s">
        <v>45</v>
      </c>
      <c r="E17" s="18" t="s">
        <v>46</v>
      </c>
      <c r="F17" s="17" t="s">
        <v>47</v>
      </c>
      <c r="G17" s="18" t="s">
        <v>48</v>
      </c>
      <c r="H17" s="17" t="s">
        <v>49</v>
      </c>
      <c r="I17" s="18" t="s">
        <v>50</v>
      </c>
      <c r="J17" s="18" t="s">
        <v>51</v>
      </c>
      <c r="K17" s="18" t="s">
        <v>52</v>
      </c>
      <c r="L17" s="18" t="s">
        <v>53</v>
      </c>
      <c r="M17" s="18" t="s">
        <v>54</v>
      </c>
      <c r="N17" s="18" t="s">
        <v>55</v>
      </c>
      <c r="O17" s="3"/>
      <c r="P17" s="64" t="s">
        <v>56</v>
      </c>
    </row>
    <row r="18" spans="1:16" ht="18.75" thickBot="1" x14ac:dyDescent="0.3">
      <c r="A18" s="83" t="s">
        <v>74</v>
      </c>
      <c r="B18" s="84"/>
      <c r="C18" s="85" t="str">
        <f>IF(ENE!P17=0,"...",ENE!P17)</f>
        <v/>
      </c>
      <c r="D18" s="85" t="str">
        <f>IF(FEB!P17=0,"...",FEB!P17)</f>
        <v/>
      </c>
      <c r="E18" s="85" t="str">
        <f>IF(MAR!P17=0,"",MAR!P17)</f>
        <v/>
      </c>
      <c r="F18" s="85" t="str">
        <f>IF(ABR!P17=0,"",ABR!P17)</f>
        <v/>
      </c>
      <c r="G18" s="85" t="str">
        <f>IF(MAY!P17=0,"",MAY!P17)</f>
        <v/>
      </c>
      <c r="H18" s="85" t="str">
        <f>IF(JUN!P17=0,"",JUN!P17)</f>
        <v/>
      </c>
      <c r="I18" s="85" t="str">
        <f>IF(JUL!P17=0,"",JUL!P17)</f>
        <v/>
      </c>
      <c r="J18" s="85" t="str">
        <f>IF(AGO!O17=0,"",AGO!O17)</f>
        <v/>
      </c>
      <c r="K18" s="85" t="str">
        <f>IF(SET!P17=0,"",SET!P17)</f>
        <v/>
      </c>
      <c r="L18" s="85" t="str">
        <f>IF(OCT!O17=0,"",OCT!O17)</f>
        <v/>
      </c>
      <c r="M18" s="85" t="str">
        <f>IF(NOV!O17=0,"",NOV!O17)</f>
        <v/>
      </c>
      <c r="N18" s="85" t="str">
        <f>IF(DIC!P17=0,"",DIC!P17)</f>
        <v/>
      </c>
      <c r="O18" s="33"/>
      <c r="P18" s="65" t="str">
        <f>IF(ISERROR(AVERAGE(N18,M18,L18,K18,J18,I18,H18,G18,F18,E18,D18,C18)),"",AVERAGE(N18,M18,L18,K18,J18,I18,H18,G18,F18,E18,D18,C18))</f>
        <v/>
      </c>
    </row>
    <row r="19" spans="1:16" ht="18.75" thickBot="1" x14ac:dyDescent="0.3">
      <c r="A19" s="66" t="s">
        <v>38</v>
      </c>
      <c r="B19" s="60" t="s">
        <v>24</v>
      </c>
      <c r="C19" s="89">
        <f>IF(ENE!P19=0,"...",ENE!P19)</f>
        <v>63.386363636363633</v>
      </c>
      <c r="D19" s="50">
        <f>IF(FEB!P19=0,"...",FEB!P19)</f>
        <v>63.277272727272724</v>
      </c>
      <c r="E19" s="50">
        <f>IF(MAR!P19=0,"",MAR!P19)</f>
        <v>63.257575757575758</v>
      </c>
      <c r="F19" s="50">
        <f>IF(ABR!P19=0,"",ABR!P19)</f>
        <v>62.454545454545453</v>
      </c>
      <c r="G19" s="50">
        <f>IF(MAY!P19=0,"",MAY!P19)</f>
        <v>62.598484848484851</v>
      </c>
      <c r="H19" s="50">
        <f>IF(JUN!P19=0,"",JUN!P19)</f>
        <v>63.081818181818178</v>
      </c>
      <c r="I19" s="50">
        <f>IF(JUL!P19=0,"",JUL!P19)</f>
        <v>64.325757575757578</v>
      </c>
      <c r="J19" s="50">
        <f>IF(AGO!P19=0,"",AGO!P19)</f>
        <v>64.817099567099561</v>
      </c>
      <c r="K19" s="50">
        <f>IF(SET!P19=0,"",SET!P19)</f>
        <v>64.817099567099561</v>
      </c>
      <c r="L19" s="50">
        <f>IF(OCT!P19=0,"",OCT!P19)</f>
        <v>66.388528138528144</v>
      </c>
      <c r="M19" s="50">
        <f>IF(NOV!P19=0,"",NOV!P19)</f>
        <v>67.944805194805184</v>
      </c>
      <c r="N19" s="51">
        <f>IF(DIC!P19=0,"",DIC!P19)</f>
        <v>68.277056277056275</v>
      </c>
      <c r="O19" s="33"/>
      <c r="P19" s="19">
        <f>IF(ISERROR(AVERAGE(N19,M19,L19,K19,J19,I19,H19,G19,F19,E19,D19,C19)),"",AVERAGE(N19,M19,L19,K19,J19,I19,H19,G19,F19,E19,D19,C19))</f>
        <v>64.552200577200566</v>
      </c>
    </row>
    <row r="20" spans="1:16" ht="18.75" thickBot="1" x14ac:dyDescent="0.3">
      <c r="A20" s="66" t="s">
        <v>60</v>
      </c>
      <c r="B20" s="60" t="s">
        <v>24</v>
      </c>
      <c r="C20" s="89">
        <f>IF(ENE!P20=0,"...",ENE!P20)</f>
        <v>65.266666666666666</v>
      </c>
      <c r="D20" s="50">
        <f>IF(FEB!P20=0,"...",FEB!P20)</f>
        <v>65.333333333333329</v>
      </c>
      <c r="E20" s="50">
        <f>IF(MAR!P20=0,"",MAR!P20)</f>
        <v>64.875</v>
      </c>
      <c r="F20" s="50">
        <f>IF(ABR!P20=0,"",ABR!P20)</f>
        <v>65.181818181818187</v>
      </c>
      <c r="G20" s="50">
        <f>IF(MAY!P20=0,"",MAY!P20)</f>
        <v>65.325757575757564</v>
      </c>
      <c r="H20" s="50">
        <f>IF(JUN!P20=0,"",JUN!P20)</f>
        <v>65.63636363636364</v>
      </c>
      <c r="I20" s="50">
        <f>IF(JUL!P20=0,"",JUL!P20)</f>
        <v>66.660606060606057</v>
      </c>
      <c r="J20" s="50">
        <f>IF(AGO!P20=0,"",AGO!P20)</f>
        <v>67.853896103896105</v>
      </c>
      <c r="K20" s="50">
        <f>IF(SET!P20=0,"",SET!P20)</f>
        <v>67.853896103896105</v>
      </c>
      <c r="L20" s="50">
        <f>IF(OCT!P20=0,"",OCT!P20)</f>
        <v>68.316017316017323</v>
      </c>
      <c r="M20" s="50">
        <f>IF(NOV!P20=0,"",NOV!P20)</f>
        <v>68.825757575757578</v>
      </c>
      <c r="N20" s="51">
        <f>IF(DIC!P20=0,"",DIC!P20)</f>
        <v>69.084415584415581</v>
      </c>
      <c r="O20" s="33"/>
      <c r="P20" s="19">
        <f t="shared" ref="P20:P44" si="0">IF(ISERROR(AVERAGE(N20,M20,L20,K20,J20,I20,H20,G20,F20,E20,D20,C20)),"",AVERAGE(N20,M20,L20,K20,J20,I20,H20,G20,F20,E20,D20,C20))</f>
        <v>66.684460678210684</v>
      </c>
    </row>
    <row r="21" spans="1:16" ht="18.75" thickBot="1" x14ac:dyDescent="0.3">
      <c r="A21" s="58" t="s">
        <v>35</v>
      </c>
      <c r="B21" s="61" t="s">
        <v>24</v>
      </c>
      <c r="C21" s="90">
        <f>IF(ENE!P21=0,"...",ENE!P21)</f>
        <v>40.416666666666671</v>
      </c>
      <c r="D21" s="91">
        <f>IF(FEB!P21=0,"...",FEB!P21)</f>
        <v>40.252083333333331</v>
      </c>
      <c r="E21" s="91">
        <f>IF(MAR!P21=0,"",MAR!P21)</f>
        <v>40.070833333333333</v>
      </c>
      <c r="F21" s="91">
        <f>IF(ABR!P21=0,"",ABR!P21)</f>
        <v>39.747916666666669</v>
      </c>
      <c r="G21" s="91">
        <f>IF(MAY!P21=0,"",MAY!P21)</f>
        <v>39.578125</v>
      </c>
      <c r="H21" s="91">
        <f>IF(JUN!P21=0,"",JUN!P21)</f>
        <v>40.03125</v>
      </c>
      <c r="I21" s="91">
        <f>IF(JUL!P21=0,"",JUL!P21)</f>
        <v>40.4375</v>
      </c>
      <c r="J21" s="91">
        <f>IF(AGO!P21=0,"",AGO!P21)</f>
        <v>40.864583333333336</v>
      </c>
      <c r="K21" s="91">
        <f>IF(SET!P21=0,"",SET!P21)</f>
        <v>40.864583333333336</v>
      </c>
      <c r="L21" s="91">
        <f>IF(OCT!P21=0,"",OCT!P21)</f>
        <v>41.333333333333329</v>
      </c>
      <c r="M21" s="91">
        <f>IF(NOV!P21=0,"",NOV!P21)</f>
        <v>41.428571428571431</v>
      </c>
      <c r="N21" s="92">
        <f>IF(DIC!P21=0,"",DIC!P21)</f>
        <v>40.733630952380949</v>
      </c>
      <c r="O21" s="33"/>
      <c r="P21" s="19">
        <f t="shared" si="0"/>
        <v>40.479923115079366</v>
      </c>
    </row>
    <row r="22" spans="1:16" ht="18.75" thickBot="1" x14ac:dyDescent="0.3">
      <c r="A22" s="83" t="s">
        <v>75</v>
      </c>
      <c r="B22" s="84"/>
      <c r="C22" s="85" t="str">
        <f>IF(ENE!P22=0,"...",ENE!P22)</f>
        <v/>
      </c>
      <c r="D22" s="85" t="str">
        <f>IF(FEB!P22=0,"...",FEB!P22)</f>
        <v/>
      </c>
      <c r="E22" s="85" t="str">
        <f>IF(MAR!P22=0,"",MAR!P22)</f>
        <v/>
      </c>
      <c r="F22" s="85"/>
      <c r="G22" s="85" t="str">
        <f>IF(MAY!P22=0,"",MAY!P22)</f>
        <v/>
      </c>
      <c r="H22" s="85" t="str">
        <f>IF(JUN!P22=0,"",JUN!P22)</f>
        <v/>
      </c>
      <c r="I22" s="85" t="str">
        <f>IF(JUL!P22=0,"",JUL!P22)</f>
        <v/>
      </c>
      <c r="J22" s="85" t="str">
        <f>IF(AGO!O22=0,"",AGO!O22)</f>
        <v/>
      </c>
      <c r="K22" s="85" t="str">
        <f>IF(SET!P22=0,"",SET!P22)</f>
        <v/>
      </c>
      <c r="L22" s="85" t="str">
        <f>IF(OCT!O22=0,"",OCT!O22)</f>
        <v/>
      </c>
      <c r="M22" s="85" t="str">
        <f>IF(NOV!P22=0,"",NOV!P22)</f>
        <v/>
      </c>
      <c r="N22" s="85" t="str">
        <f>IF(DIC!P22=0,"",DIC!P22)</f>
        <v/>
      </c>
      <c r="O22" s="33"/>
      <c r="P22" s="19" t="str">
        <f>IF(ISERROR(AVERAGE(N22,M22,L22,K22,J22,I22,H22,G22,F22,E22,D22,C22)),"",AVERAGE(N22,M22,L22,K22,J22,I22,H22,G22,F22,E22,D22,C22))</f>
        <v/>
      </c>
    </row>
    <row r="23" spans="1:16" ht="18.75" thickBot="1" x14ac:dyDescent="0.3">
      <c r="A23" s="66" t="s">
        <v>27</v>
      </c>
      <c r="B23" s="60" t="s">
        <v>24</v>
      </c>
      <c r="C23" s="89">
        <f>IF(ENE!P23=0,"...",ENE!P23)</f>
        <v>84.446969696969688</v>
      </c>
      <c r="D23" s="50">
        <f>IF(FEB!P23=0,"...",FEB!P23)</f>
        <v>84.015151515151516</v>
      </c>
      <c r="E23" s="50">
        <f>IF(MAR!P23=0,"",MAR!P23)</f>
        <v>84.749999999999986</v>
      </c>
      <c r="F23" s="50">
        <f>IF(ABR!P23=0,"",ABR!P23)</f>
        <v>84.484848484848484</v>
      </c>
      <c r="G23" s="50">
        <f>IF(MAY!P23=0,"",MAY!P23)</f>
        <v>85.12121212121211</v>
      </c>
      <c r="H23" s="50">
        <f>IF(JUN!P23=0,"",JUN!P23)</f>
        <v>86.037878787878782</v>
      </c>
      <c r="I23" s="50">
        <f>IF(JUL!P23=0,"",JUL!P23)</f>
        <v>87.280303030303017</v>
      </c>
      <c r="J23" s="50">
        <f>IF(AGO!P23=0,"",AGO!P23)</f>
        <v>88.484848484848484</v>
      </c>
      <c r="K23" s="50">
        <f>IF(SET!P23=0,"",SET!P23)</f>
        <v>88.484848484848484</v>
      </c>
      <c r="L23" s="50">
        <f>IF(OCT!P23=0,"",OCT!P23)</f>
        <v>89.409090909090907</v>
      </c>
      <c r="M23" s="50">
        <f>IF(NOV!P23=0,"",NOV!P23)</f>
        <v>91.485930735930751</v>
      </c>
      <c r="N23" s="51">
        <f>IF(DIC!P23=0,"",DIC!P23)</f>
        <v>92.38636363636364</v>
      </c>
      <c r="O23" s="33"/>
      <c r="P23" s="19">
        <f t="shared" si="0"/>
        <v>87.198953823953829</v>
      </c>
    </row>
    <row r="24" spans="1:16" ht="18.75" thickBot="1" x14ac:dyDescent="0.3">
      <c r="A24" s="67" t="s">
        <v>76</v>
      </c>
      <c r="B24" s="62" t="s">
        <v>24</v>
      </c>
      <c r="C24" s="89" t="str">
        <f>IF(ENE!P24=0,"...",ENE!P24)</f>
        <v/>
      </c>
      <c r="D24" s="50" t="str">
        <f>IF(FEB!P24=0,"...",FEB!P24)</f>
        <v/>
      </c>
      <c r="E24" s="50" t="str">
        <f>IF(MAR!P24=0,"",MAR!P24)</f>
        <v/>
      </c>
      <c r="F24" s="50" t="str">
        <f>IF(ABR!P24=0,"",ABR!P24)</f>
        <v/>
      </c>
      <c r="G24" s="50" t="str">
        <f>IF(MAY!P24=0,"",MAY!P24)</f>
        <v/>
      </c>
      <c r="H24" s="50" t="str">
        <f>IF(JUN!P24=0,"",JUN!P24)</f>
        <v/>
      </c>
      <c r="I24" s="50" t="str">
        <f>IF(JUL!P24=0,"",JUL!P24)</f>
        <v/>
      </c>
      <c r="J24" s="50" t="str">
        <f>IF(AGO!P24=0,"",AGO!P24)</f>
        <v/>
      </c>
      <c r="K24" s="50" t="str">
        <f>IF(SET!P24=0,"",SET!P24)</f>
        <v/>
      </c>
      <c r="L24" s="50" t="str">
        <f>IF(OCT!P24=0,"",OCT!P24)</f>
        <v/>
      </c>
      <c r="M24" s="50" t="str">
        <f>IF(NOV!P24=0,"",NOV!P24)</f>
        <v/>
      </c>
      <c r="N24" s="51" t="str">
        <f>IF(DIC!P24=0,"",DIC!P24)</f>
        <v/>
      </c>
      <c r="O24" s="33"/>
      <c r="P24" s="19" t="str">
        <f t="shared" si="0"/>
        <v/>
      </c>
    </row>
    <row r="25" spans="1:16" ht="18.75" thickBot="1" x14ac:dyDescent="0.3">
      <c r="A25" s="67" t="s">
        <v>77</v>
      </c>
      <c r="B25" s="62" t="s">
        <v>24</v>
      </c>
      <c r="C25" s="89" t="str">
        <f>IF(ENE!P25=0,"...",ENE!P25)</f>
        <v/>
      </c>
      <c r="D25" s="50" t="str">
        <f>IF(FEB!P25=0,"...",FEB!P25)</f>
        <v/>
      </c>
      <c r="E25" s="50" t="str">
        <f>IF(MAR!P25=0,"",MAR!P25)</f>
        <v/>
      </c>
      <c r="F25" s="50" t="str">
        <f>IF(ABR!P25=0,"",ABR!P25)</f>
        <v/>
      </c>
      <c r="G25" s="50" t="str">
        <f>IF(MAY!P25=0,"",MAY!P25)</f>
        <v/>
      </c>
      <c r="H25" s="50" t="str">
        <f>IF(JUN!P25=0,"",JUN!P25)</f>
        <v/>
      </c>
      <c r="I25" s="50" t="str">
        <f>IF(JUL!P25=0,"",JUL!P25)</f>
        <v/>
      </c>
      <c r="J25" s="50" t="str">
        <f>IF(AGO!P25=0,"",AGO!P25)</f>
        <v/>
      </c>
      <c r="K25" s="50" t="str">
        <f>IF(SET!P25=0,"",SET!P25)</f>
        <v/>
      </c>
      <c r="L25" s="50" t="str">
        <f>IF(OCT!P25=0,"",OCT!P25)</f>
        <v/>
      </c>
      <c r="M25" s="50" t="str">
        <f>IF(NOV!P25=0,"",NOV!P25)</f>
        <v/>
      </c>
      <c r="N25" s="51" t="str">
        <f>IF(DIC!P25=0,"",DIC!P25)</f>
        <v/>
      </c>
      <c r="O25" s="33"/>
      <c r="P25" s="19" t="str">
        <f t="shared" si="0"/>
        <v/>
      </c>
    </row>
    <row r="26" spans="1:16" ht="18.75" thickBot="1" x14ac:dyDescent="0.3">
      <c r="A26" s="67" t="s">
        <v>37</v>
      </c>
      <c r="B26" s="62" t="s">
        <v>24</v>
      </c>
      <c r="C26" s="89" t="str">
        <f>IF(ENE!P26=0,"...",ENE!P26)</f>
        <v/>
      </c>
      <c r="D26" s="50" t="str">
        <f>IF(FEB!P26=0,"...",FEB!P26)</f>
        <v/>
      </c>
      <c r="E26" s="50" t="str">
        <f>IF(MAR!P26=0,"",MAR!P26)</f>
        <v/>
      </c>
      <c r="F26" s="50" t="str">
        <f>IF(ABR!P26=0,"",ABR!P26)</f>
        <v/>
      </c>
      <c r="G26" s="50" t="str">
        <f>IF(MAY!P26=0,"",MAY!P26)</f>
        <v/>
      </c>
      <c r="H26" s="50" t="str">
        <f>IF(JUN!P26=0,"",JUN!P26)</f>
        <v/>
      </c>
      <c r="I26" s="50" t="str">
        <f>IF(JUL!P26=0,"",JUL!P26)</f>
        <v/>
      </c>
      <c r="J26" s="50" t="str">
        <f>IF(AGO!P26=0,"",AGO!P26)</f>
        <v/>
      </c>
      <c r="K26" s="50" t="str">
        <f>IF(SET!P26=0,"",SET!P26)</f>
        <v/>
      </c>
      <c r="L26" s="50" t="str">
        <f>IF(OCT!P26=0,"",OCT!P26)</f>
        <v/>
      </c>
      <c r="M26" s="50" t="str">
        <f>IF(NOV!P26=0,"",NOV!P26)</f>
        <v/>
      </c>
      <c r="N26" s="51" t="str">
        <f>IF(DIC!P26=0,"",DIC!P26)</f>
        <v/>
      </c>
      <c r="O26" s="33"/>
      <c r="P26" s="19" t="str">
        <f t="shared" si="0"/>
        <v/>
      </c>
    </row>
    <row r="27" spans="1:16" ht="18.75" thickBot="1" x14ac:dyDescent="0.3">
      <c r="A27" s="58" t="s">
        <v>33</v>
      </c>
      <c r="B27" s="61" t="s">
        <v>24</v>
      </c>
      <c r="C27" s="90" t="str">
        <f>IF(ENE!P27=0,"...",ENE!P27)</f>
        <v/>
      </c>
      <c r="D27" s="50" t="str">
        <f>IF(FEB!P27=0,"...",FEB!P27)</f>
        <v/>
      </c>
      <c r="E27" s="50" t="str">
        <f>IF(MAR!P27=0,"",MAR!P27)</f>
        <v/>
      </c>
      <c r="F27" s="50" t="str">
        <f>IF(ABR!P27=0,"",ABR!P27)</f>
        <v/>
      </c>
      <c r="G27" s="50" t="str">
        <f>IF(MAY!P27=0,"",MAY!P27)</f>
        <v/>
      </c>
      <c r="H27" s="50" t="str">
        <f>IF(JUN!P27=0,"",JUN!P27)</f>
        <v/>
      </c>
      <c r="I27" s="50" t="str">
        <f>IF(JUL!P27=0,"",JUL!P27)</f>
        <v/>
      </c>
      <c r="J27" s="50" t="str">
        <f>IF(AGO!P27=0,"",AGO!P27)</f>
        <v/>
      </c>
      <c r="K27" s="50" t="str">
        <f>IF(SET!P27=0,"",SET!P27)</f>
        <v/>
      </c>
      <c r="L27" s="50" t="str">
        <f>IF(OCT!O27=0,"",OCT!O27)</f>
        <v/>
      </c>
      <c r="M27" s="50" t="str">
        <f>IF(NOV!P27=0,"",NOV!P27)</f>
        <v/>
      </c>
      <c r="N27" s="51" t="str">
        <f>IF(DIC!P27=0,"",DIC!P27)</f>
        <v/>
      </c>
      <c r="O27" s="33"/>
      <c r="P27" s="19" t="str">
        <f t="shared" si="0"/>
        <v/>
      </c>
    </row>
    <row r="28" spans="1:16" ht="18.75" thickBot="1" x14ac:dyDescent="0.3">
      <c r="A28" s="83" t="s">
        <v>78</v>
      </c>
      <c r="B28" s="84"/>
      <c r="C28" s="85" t="str">
        <f>IF(ENE!P28=0,"...",ENE!P28)</f>
        <v/>
      </c>
      <c r="D28" s="85" t="str">
        <f>IF(FEB!P28=0,"...",FEB!P28)</f>
        <v/>
      </c>
      <c r="E28" s="85" t="str">
        <f>IF(MAR!P28=0,"",MAR!P28)</f>
        <v/>
      </c>
      <c r="F28" s="85" t="str">
        <f>IF(ABR!P27=0,"",ABR!P27)</f>
        <v/>
      </c>
      <c r="G28" s="85" t="str">
        <f>IF(MAY!P28=0,"",MAY!P28)</f>
        <v/>
      </c>
      <c r="H28" s="85" t="str">
        <f>IF(JUN!P28=0,"",JUN!P28)</f>
        <v/>
      </c>
      <c r="I28" s="85" t="str">
        <f>IF(JUL!P28=0,"",JUL!P28)</f>
        <v/>
      </c>
      <c r="J28" s="85" t="str">
        <f>IF(AGO!P28=0,"",AGO!P28)</f>
        <v/>
      </c>
      <c r="K28" s="85" t="str">
        <f>IF(SET!P28=0,"",SET!P28)</f>
        <v/>
      </c>
      <c r="L28" s="85" t="str">
        <f>IF(OCT!O28=0,"",OCT!O28)</f>
        <v/>
      </c>
      <c r="M28" s="85" t="str">
        <f>IF(NOV!P28=0,"",NOV!P28)</f>
        <v/>
      </c>
      <c r="N28" s="85" t="str">
        <f>IF(DIC!P28=0,"",DIC!P28)</f>
        <v/>
      </c>
      <c r="O28" s="33"/>
      <c r="P28" s="19" t="str">
        <f t="shared" si="0"/>
        <v/>
      </c>
    </row>
    <row r="29" spans="1:16" ht="18.75" thickBot="1" x14ac:dyDescent="0.3">
      <c r="A29" s="66" t="s">
        <v>26</v>
      </c>
      <c r="B29" s="60" t="s">
        <v>24</v>
      </c>
      <c r="C29" s="89">
        <f>IF(ENE!P29=0,"...",ENE!P29)</f>
        <v>69.228787878787884</v>
      </c>
      <c r="D29" s="50">
        <f>IF(FEB!P29=0,"...",FEB!P29)</f>
        <v>67.55</v>
      </c>
      <c r="E29" s="50">
        <f>IF(MAR!P29=0,"",MAR!P29)</f>
        <v>67.218181818181819</v>
      </c>
      <c r="F29" s="50">
        <f>IF(ABR!P29=0,"",ABR!P29)</f>
        <v>66.704545454545453</v>
      </c>
      <c r="G29" s="50">
        <f>IF(MAY!P29=0,"",MAY!P29)</f>
        <v>66.587121212121204</v>
      </c>
      <c r="H29" s="50">
        <f>IF(JUN!P29=0,"",JUN!P29)</f>
        <v>67.045454545454547</v>
      </c>
      <c r="I29" s="50">
        <f>IF(JUL!P29=0,"",JUL!P29)</f>
        <v>68.843939393939394</v>
      </c>
      <c r="J29" s="50">
        <f>IF(AGO!P29=0,"",AGO!P29)</f>
        <v>69.318181818181813</v>
      </c>
      <c r="K29" s="50">
        <f>IF(SET!P29=0,"",SET!P29)</f>
        <v>69.318181818181813</v>
      </c>
      <c r="L29" s="50">
        <f>IF(OCT!P29=0,"",OCT!P29)</f>
        <v>69.965151515151518</v>
      </c>
      <c r="M29" s="50">
        <f>IF(NOV!P29=0,"",NOV!P29)</f>
        <v>70.295454545454547</v>
      </c>
      <c r="N29" s="51">
        <f>IF(DIC!P29=0,"",DIC!P29)</f>
        <v>70.456060606060603</v>
      </c>
      <c r="O29" s="33"/>
      <c r="P29" s="19">
        <f t="shared" si="0"/>
        <v>68.544255050505043</v>
      </c>
    </row>
    <row r="30" spans="1:16" ht="18.75" thickBot="1" x14ac:dyDescent="0.3">
      <c r="A30" s="57" t="s">
        <v>79</v>
      </c>
      <c r="B30" s="62" t="s">
        <v>24</v>
      </c>
      <c r="C30" s="89" t="str">
        <f>IF(ENE!P30=0,"...",ENE!P30)</f>
        <v/>
      </c>
      <c r="D30" s="50" t="str">
        <f>IF(FEB!P30=0,"...",FEB!P30)</f>
        <v/>
      </c>
      <c r="E30" s="50" t="str">
        <f>IF(MAR!P30=0,"",MAR!P30)</f>
        <v/>
      </c>
      <c r="F30" s="50" t="str">
        <f>IF(ABR!P30=0,"",ABR!P30)</f>
        <v/>
      </c>
      <c r="G30" s="50" t="str">
        <f>IF(MAY!P30=0,"",MAY!P30)</f>
        <v/>
      </c>
      <c r="H30" s="50" t="str">
        <f>IF(JUN!P30=0,"",JUN!P30)</f>
        <v/>
      </c>
      <c r="I30" s="50" t="str">
        <f>IF(JUL!P30=0,"",JUL!P30)</f>
        <v/>
      </c>
      <c r="J30" s="50" t="str">
        <f>IF(AGO!P30=0,"",AGO!P30)</f>
        <v/>
      </c>
      <c r="K30" s="50" t="str">
        <f>IF(SET!P30=0,"",SET!P30)</f>
        <v/>
      </c>
      <c r="L30" s="50" t="str">
        <f>IF(OCT!P30=0,"",OCT!P30)</f>
        <v/>
      </c>
      <c r="M30" s="50" t="str">
        <f>IF(NOV!P30=0,"",NOV!P30)</f>
        <v/>
      </c>
      <c r="N30" s="51" t="str">
        <f>IF(DIC!P30=0,"",DIC!P30)</f>
        <v/>
      </c>
      <c r="O30" s="33"/>
      <c r="P30" s="19" t="str">
        <f t="shared" si="0"/>
        <v/>
      </c>
    </row>
    <row r="31" spans="1:16" ht="18.75" thickBot="1" x14ac:dyDescent="0.3">
      <c r="A31" s="67" t="s">
        <v>36</v>
      </c>
      <c r="B31" s="62" t="s">
        <v>24</v>
      </c>
      <c r="C31" s="89">
        <f>IF(ENE!P31=0,"...",ENE!P31)</f>
        <v>119.79166666666667</v>
      </c>
      <c r="D31" s="50">
        <f>IF(FEB!P31=0,"...",FEB!P31)</f>
        <v>115.80555555555554</v>
      </c>
      <c r="E31" s="50">
        <f>IF(MAR!P31=0,"",MAR!P31)</f>
        <v>114.69444444444446</v>
      </c>
      <c r="F31" s="50">
        <f>IF(ABR!P31=0,"",ABR!P31)</f>
        <v>114.58333333333333</v>
      </c>
      <c r="G31" s="50">
        <f>IF(MAY!P31=0,"",MAY!P31)</f>
        <v>114.85277777777777</v>
      </c>
      <c r="H31" s="50">
        <f>IF(JUN!P31=0,"",JUN!P31)</f>
        <v>115.36944444444443</v>
      </c>
      <c r="I31" s="50">
        <f>IF(JUL!P31=0,"",JUL!P31)</f>
        <v>116.60833333333333</v>
      </c>
      <c r="J31" s="50">
        <f>IF(AGO!P31=0,"",AGO!P31)</f>
        <v>117.06944444444446</v>
      </c>
      <c r="K31" s="50">
        <f>IF(SET!P31=0,"",SET!P31)</f>
        <v>117.06944444444446</v>
      </c>
      <c r="L31" s="50">
        <f>IF(OCT!P31=0,"",OCT!P31)</f>
        <v>116.77499999999999</v>
      </c>
      <c r="M31" s="50">
        <f>IF(NOV!P31=0,"",NOV!P31)</f>
        <v>116.85714285714286</v>
      </c>
      <c r="N31" s="51">
        <f>IF(DIC!P31=0,"",DIC!P31)</f>
        <v>116.63095238095239</v>
      </c>
      <c r="O31" s="33"/>
      <c r="P31" s="19">
        <f t="shared" si="0"/>
        <v>116.34229497354498</v>
      </c>
    </row>
    <row r="32" spans="1:16" ht="18.75" thickBot="1" x14ac:dyDescent="0.3">
      <c r="A32" s="67" t="s">
        <v>34</v>
      </c>
      <c r="B32" s="62" t="s">
        <v>24</v>
      </c>
      <c r="C32" s="89">
        <f>IF(ENE!P32=0,"...",ENE!P32)</f>
        <v>94.433333333333337</v>
      </c>
      <c r="D32" s="50">
        <f>IF(FEB!P32=0,"...",FEB!P32)</f>
        <v>91.066666666666677</v>
      </c>
      <c r="E32" s="50">
        <f>IF(MAR!P32=0,"",MAR!P32)</f>
        <v>90.027777777777786</v>
      </c>
      <c r="F32" s="50">
        <f>IF(ABR!P32=0,"",ABR!P32)</f>
        <v>88.821428571428569</v>
      </c>
      <c r="G32" s="50">
        <f>IF(MAY!P32=0,"",MAY!P32)</f>
        <v>87.5</v>
      </c>
      <c r="H32" s="50">
        <f>IF(JUN!P32=0,"",JUN!P32)</f>
        <v>88.023809523809533</v>
      </c>
      <c r="I32" s="50">
        <f>IF(JUL!P32=0,"",JUL!P32)</f>
        <v>87.285714285714292</v>
      </c>
      <c r="J32" s="50">
        <f>IF(AGO!P32=0,"",AGO!P32)</f>
        <v>87.785714285714292</v>
      </c>
      <c r="K32" s="50">
        <f>IF(SET!P32=0,"",SET!P32)</f>
        <v>87.785714285714292</v>
      </c>
      <c r="L32" s="50">
        <f>IF(OCT!P32=0,"",OCT!P32)</f>
        <v>89.321428571428569</v>
      </c>
      <c r="M32" s="50">
        <f>IF(NOV!P32=0,"",NOV!P32)</f>
        <v>88.357142857142861</v>
      </c>
      <c r="N32" s="51">
        <f>IF(DIC!P32=0,"",DIC!P32)</f>
        <v>86.083333333333329</v>
      </c>
      <c r="O32" s="33"/>
      <c r="P32" s="19">
        <f t="shared" si="0"/>
        <v>88.874338624338634</v>
      </c>
    </row>
    <row r="33" spans="1:17" ht="17.25" thickBot="1" x14ac:dyDescent="0.3">
      <c r="A33" s="58" t="s">
        <v>80</v>
      </c>
      <c r="B33" s="61" t="s">
        <v>24</v>
      </c>
      <c r="C33" s="90" t="str">
        <f>IF(ENE!P33=0,"...",ENE!P33)</f>
        <v/>
      </c>
      <c r="D33" s="91" t="str">
        <f>IF(FEB!P33=0,"...",FEB!P33)</f>
        <v/>
      </c>
      <c r="E33" s="91" t="str">
        <f>IF(MAR!P33=0,"",MAR!P33)</f>
        <v/>
      </c>
      <c r="F33" s="91" t="str">
        <f>IF(ABR!P33=0,"",ABR!P33)</f>
        <v/>
      </c>
      <c r="G33" s="91" t="str">
        <f>IF(MAY!P33=0,"",MAY!P33)</f>
        <v/>
      </c>
      <c r="H33" s="91" t="str">
        <f>IF(JUN!P33=0,"",JUN!P33)</f>
        <v/>
      </c>
      <c r="I33" s="91" t="str">
        <f>IF(JUL!P33=0,"",JUL!P33)</f>
        <v/>
      </c>
      <c r="J33" s="91" t="str">
        <f>IF(AGO!P33=0,"",AGO!P33)</f>
        <v/>
      </c>
      <c r="K33" s="91" t="str">
        <f>IF(SET!P33=0,"",SET!P33)</f>
        <v/>
      </c>
      <c r="L33" s="91" t="str">
        <f>IF(OCT!O33=0,"",OCT!O33)</f>
        <v/>
      </c>
      <c r="M33" s="91" t="str">
        <f>IF(NOV!P33=0,"",NOV!P33)</f>
        <v/>
      </c>
      <c r="N33" s="92" t="str">
        <f>IF(DIC!P33=0,"",DIC!P33)</f>
        <v/>
      </c>
      <c r="P33" s="19" t="str">
        <f t="shared" si="0"/>
        <v/>
      </c>
    </row>
    <row r="34" spans="1:17" ht="17.25" thickBot="1" x14ac:dyDescent="0.3">
      <c r="A34" s="83" t="s">
        <v>81</v>
      </c>
      <c r="B34" s="84"/>
      <c r="C34" s="85" t="str">
        <f>IF(ENE!P34=0,"...",ENE!P34)</f>
        <v/>
      </c>
      <c r="D34" s="85" t="str">
        <f>IF(FEB!P34=0,"...",FEB!P34)</f>
        <v/>
      </c>
      <c r="E34" s="85" t="str">
        <f>IF(MAR!P34=0,"",MAR!P34)</f>
        <v/>
      </c>
      <c r="F34" s="85" t="str">
        <f>IF(ABR!P33=0,"",ABR!P33)</f>
        <v/>
      </c>
      <c r="G34" s="85" t="str">
        <f>IF(MAY!P34=0,"",MAY!P34)</f>
        <v/>
      </c>
      <c r="H34" s="85" t="str">
        <f>IF(JUN!P34=0,"",JUN!P34)</f>
        <v/>
      </c>
      <c r="I34" s="85" t="str">
        <f>IF(JUL!P34=0,"",JUL!P34)</f>
        <v/>
      </c>
      <c r="J34" s="85" t="str">
        <f>IF(AGO!P34=0,"",AGO!P34)</f>
        <v/>
      </c>
      <c r="K34" s="85" t="str">
        <f>IF(SET!P34=0,"",SET!P34)</f>
        <v/>
      </c>
      <c r="L34" s="85" t="str">
        <f>IF(OCT!O34=0,"",OCT!O34)</f>
        <v/>
      </c>
      <c r="M34" s="85" t="str">
        <f>IF(NOV!P34=0,"",NOV!P34)</f>
        <v/>
      </c>
      <c r="N34" s="85" t="str">
        <f>IF(DIC!P34=0,"",DIC!P34)</f>
        <v/>
      </c>
      <c r="P34" s="19" t="str">
        <f t="shared" si="0"/>
        <v/>
      </c>
    </row>
    <row r="35" spans="1:17" ht="17.25" thickBot="1" x14ac:dyDescent="0.3">
      <c r="A35" s="66" t="s">
        <v>82</v>
      </c>
      <c r="B35" s="62" t="s">
        <v>86</v>
      </c>
      <c r="C35" s="89" t="str">
        <f>IF(ENE!P35=0,"...",ENE!P35)</f>
        <v/>
      </c>
      <c r="D35" s="50" t="str">
        <f>IF(FEB!P35=0,"...",FEB!P35)</f>
        <v/>
      </c>
      <c r="E35" s="50" t="str">
        <f>IF(MAR!P35=0,"",MAR!P35)</f>
        <v/>
      </c>
      <c r="F35" s="50" t="str">
        <f>IF(ABR!P34=0,"",ABR!P34)</f>
        <v/>
      </c>
      <c r="G35" s="50" t="str">
        <f>IF(MAY!P35=0,"",MAY!P35)</f>
        <v/>
      </c>
      <c r="H35" s="50" t="str">
        <f>IF(JUN!P35=0,"",JUN!P35)</f>
        <v/>
      </c>
      <c r="I35" s="50" t="str">
        <f>IF(JUL!P35=0,"",JUL!P35)</f>
        <v/>
      </c>
      <c r="J35" s="50" t="str">
        <f>IF(AGO!P35=0,"",AGO!P35)</f>
        <v/>
      </c>
      <c r="K35" s="50" t="str">
        <f>IF(SET!P35=0,"",SET!P35)</f>
        <v/>
      </c>
      <c r="L35" s="50" t="str">
        <f>IF(OCT!P35=0,"",OCT!P35)</f>
        <v/>
      </c>
      <c r="M35" s="50" t="str">
        <f>IF(NOV!P35=0,"",NOV!P35)</f>
        <v/>
      </c>
      <c r="N35" s="51" t="str">
        <f>IF(DIC!P35=0,"",DIC!P35)</f>
        <v/>
      </c>
      <c r="P35" s="19" t="str">
        <f t="shared" si="0"/>
        <v/>
      </c>
    </row>
    <row r="36" spans="1:17" ht="17.25" thickBot="1" x14ac:dyDescent="0.3">
      <c r="A36" s="58" t="s">
        <v>83</v>
      </c>
      <c r="B36" s="61" t="s">
        <v>24</v>
      </c>
      <c r="C36" s="90" t="str">
        <f>IF(ENE!P36=0,"...",ENE!P36)</f>
        <v/>
      </c>
      <c r="D36" s="91" t="str">
        <f>IF(FEB!P36=0,"...",FEB!P36)</f>
        <v/>
      </c>
      <c r="E36" s="91" t="str">
        <f>IF(MAR!P36=0,"",MAR!P36)</f>
        <v/>
      </c>
      <c r="F36" s="91" t="str">
        <f>IF(ABR!P35=0,"",ABR!P35)</f>
        <v/>
      </c>
      <c r="G36" s="91" t="str">
        <f>IF(MAY!P36=0,"",MAY!P36)</f>
        <v/>
      </c>
      <c r="H36" s="91" t="str">
        <f>IF(JUN!P36=0,"",JUN!P36)</f>
        <v/>
      </c>
      <c r="I36" s="91" t="str">
        <f>IF(JUL!P36=0,"",JUL!P36)</f>
        <v/>
      </c>
      <c r="J36" s="91" t="str">
        <f>IF(AGO!P36=0,"",AGO!P36)</f>
        <v/>
      </c>
      <c r="K36" s="91" t="str">
        <f>IF(SET!P36=0,"",SET!P36)</f>
        <v/>
      </c>
      <c r="L36" s="91" t="str">
        <f>IF(OCT!P36=0,"",OCT!P36)</f>
        <v/>
      </c>
      <c r="M36" s="91" t="str">
        <f>IF(NOV!P36=0,"",NOV!P36)</f>
        <v/>
      </c>
      <c r="N36" s="92" t="str">
        <f>IF(DIC!P36=0,"",DIC!P36)</f>
        <v/>
      </c>
      <c r="P36" s="19" t="str">
        <f t="shared" si="0"/>
        <v/>
      </c>
    </row>
    <row r="37" spans="1:17" ht="17.25" thickBot="1" x14ac:dyDescent="0.3">
      <c r="A37" s="83" t="s">
        <v>84</v>
      </c>
      <c r="B37" s="84"/>
      <c r="C37" s="85" t="str">
        <f>IF(ENE!P37=0,"...",ENE!P37)</f>
        <v/>
      </c>
      <c r="D37" s="85" t="str">
        <f>IF(FEB!P37=0,"...",FEB!P37)</f>
        <v/>
      </c>
      <c r="E37" s="85" t="str">
        <f>IF(MAR!P37=0,"",MAR!P37)</f>
        <v/>
      </c>
      <c r="F37" s="85" t="str">
        <f>IF(ABR!P36=0,"",ABR!P36)</f>
        <v/>
      </c>
      <c r="G37" s="85" t="str">
        <f>IF(MAY!P37=0,"",MAY!P37)</f>
        <v/>
      </c>
      <c r="H37" s="85" t="str">
        <f>IF(JUN!P37=0,"",JUN!P37)</f>
        <v/>
      </c>
      <c r="I37" s="85" t="str">
        <f>IF(JUL!P37=0,"",JUL!P37)</f>
        <v/>
      </c>
      <c r="J37" s="85" t="str">
        <f>IF(AGO!P37=0,"",AGO!P37)</f>
        <v/>
      </c>
      <c r="K37" s="85" t="str">
        <f>IF(SET!P37=0,"",SET!P37)</f>
        <v/>
      </c>
      <c r="L37" s="85" t="str">
        <f>IF(OCT!O37=0,"",OCT!O37)</f>
        <v/>
      </c>
      <c r="M37" s="85" t="str">
        <f>IF(NOV!P37=0,"",NOV!P37)</f>
        <v/>
      </c>
      <c r="N37" s="85" t="str">
        <f>IF(DIC!P37=0,"",DIC!P37)</f>
        <v/>
      </c>
      <c r="P37" s="19" t="str">
        <f t="shared" si="0"/>
        <v/>
      </c>
    </row>
    <row r="38" spans="1:17" ht="17.25" thickBot="1" x14ac:dyDescent="0.3">
      <c r="A38" s="161" t="s">
        <v>23</v>
      </c>
      <c r="B38" s="162" t="s">
        <v>24</v>
      </c>
      <c r="C38" s="89" t="str">
        <f>IF(ENE!P38=0,"...",ENE!P38)</f>
        <v/>
      </c>
      <c r="D38" s="50" t="str">
        <f>IF(FEB!P38=0,"...",FEB!P38)</f>
        <v/>
      </c>
      <c r="E38" s="50" t="str">
        <f>IF(MAR!P38=0,"",MAR!P38)</f>
        <v/>
      </c>
      <c r="F38" s="50" t="str">
        <f>IF(ABR!P38=0,"",ABR!P38)</f>
        <v/>
      </c>
      <c r="G38" s="50" t="str">
        <f>IF(MAY!P38=0,"",MAY!P38)</f>
        <v/>
      </c>
      <c r="H38" s="50" t="str">
        <f>IF(JUN!P38=0,"",JUN!P38)</f>
        <v/>
      </c>
      <c r="I38" s="50" t="str">
        <f>IF(JUL!P38=0,"",JUL!P38)</f>
        <v/>
      </c>
      <c r="J38" s="50" t="str">
        <f>IF(AGO!P38=0,"",AGO!P38)</f>
        <v/>
      </c>
      <c r="K38" s="50" t="str">
        <f>IF(SET!P38=0,"",SET!P38)</f>
        <v/>
      </c>
      <c r="L38" s="50" t="str">
        <f>IF(OCT!P38=0,"",OCT!P38)</f>
        <v/>
      </c>
      <c r="M38" s="50" t="str">
        <f>IF(NOV!P38=0,"",NOV!P38)</f>
        <v/>
      </c>
      <c r="N38" s="51" t="str">
        <f>IF(DIC!P38=0,"",DIC!P38)</f>
        <v/>
      </c>
      <c r="P38" s="19" t="str">
        <f t="shared" si="0"/>
        <v/>
      </c>
    </row>
    <row r="39" spans="1:17" ht="17.25" thickBot="1" x14ac:dyDescent="0.3">
      <c r="A39" s="67" t="s">
        <v>25</v>
      </c>
      <c r="B39" s="62" t="s">
        <v>24</v>
      </c>
      <c r="C39" s="89" t="str">
        <f>IF(ENE!P39=0,"...",ENE!P39)</f>
        <v/>
      </c>
      <c r="D39" s="50" t="str">
        <f>IF(FEB!P39=0,"...",FEB!P39)</f>
        <v/>
      </c>
      <c r="E39" s="50" t="str">
        <f>IF(MAR!P39=0,"",MAR!P39)</f>
        <v/>
      </c>
      <c r="F39" s="50" t="str">
        <f>IF(ABR!P39=0,"",ABR!P39)</f>
        <v/>
      </c>
      <c r="G39" s="50" t="str">
        <f>IF(MAY!P39=0,"",MAY!P39)</f>
        <v/>
      </c>
      <c r="H39" s="50" t="str">
        <f>IF(JUN!P39=0,"",JUN!P39)</f>
        <v/>
      </c>
      <c r="I39" s="50" t="str">
        <f>IF(JUL!P39=0,"",JUL!P39)</f>
        <v/>
      </c>
      <c r="J39" s="50" t="str">
        <f>IF(AGO!P39=0,"",AGO!P39)</f>
        <v/>
      </c>
      <c r="K39" s="50" t="str">
        <f>IF(SET!P39=0,"",SET!P39)</f>
        <v/>
      </c>
      <c r="L39" s="50" t="str">
        <f>IF(OCT!P39=0,"",OCT!P39)</f>
        <v/>
      </c>
      <c r="M39" s="50" t="str">
        <f>IF(NOV!P39=0,"",NOV!P39)</f>
        <v/>
      </c>
      <c r="N39" s="51" t="str">
        <f>IF(DIC!P39=0,"",DIC!P39)</f>
        <v/>
      </c>
      <c r="P39" s="19" t="str">
        <f t="shared" si="0"/>
        <v/>
      </c>
    </row>
    <row r="40" spans="1:17" ht="17.25" thickBot="1" x14ac:dyDescent="0.3">
      <c r="A40" s="58" t="s">
        <v>41</v>
      </c>
      <c r="B40" s="61" t="s">
        <v>24</v>
      </c>
      <c r="C40" s="90">
        <f>IF(ENE!P40=0,"...",ENE!P40)</f>
        <v>86.962962962962976</v>
      </c>
      <c r="D40" s="91">
        <f>IF(FEB!P40=0,"...",FEB!P40)</f>
        <v>85.777777777777771</v>
      </c>
      <c r="E40" s="91">
        <f>IF(MAR!P40=0,"",MAR!P40)</f>
        <v>85.370370370370381</v>
      </c>
      <c r="F40" s="91">
        <f>IF(ABR!P40=0,"",ABR!P40)</f>
        <v>85.84375</v>
      </c>
      <c r="G40" s="91">
        <f>IF(MAY!P40=0,"",MAY!P40)</f>
        <v>84.930555555555557</v>
      </c>
      <c r="H40" s="91">
        <f>IF(JUN!P40=0,"",JUN!P40)</f>
        <v>85.171296296296291</v>
      </c>
      <c r="I40" s="91">
        <f>IF(JUL!P40=0,"",JUL!P40)</f>
        <v>86.78125</v>
      </c>
      <c r="J40" s="91">
        <f>IF(AGO!P40=0,"",AGO!P40)</f>
        <v>87.395833333333343</v>
      </c>
      <c r="K40" s="91">
        <f>IF(SET!P40=0,"",SET!P40)</f>
        <v>87.395833333333343</v>
      </c>
      <c r="L40" s="91">
        <f>IF(OCT!P40=0,"",OCT!P40)</f>
        <v>87.302083333333343</v>
      </c>
      <c r="M40" s="91">
        <f>IF(NOV!P40=0,"",NOV!P40)</f>
        <v>87.614583333333343</v>
      </c>
      <c r="N40" s="92">
        <f>IF(DIC!P40=0,"",DIC!P40)</f>
        <v>87.8125</v>
      </c>
      <c r="P40" s="19">
        <f t="shared" si="0"/>
        <v>86.52989969135804</v>
      </c>
    </row>
    <row r="41" spans="1:17" ht="17.25" thickBot="1" x14ac:dyDescent="0.3">
      <c r="A41" s="83" t="s">
        <v>85</v>
      </c>
      <c r="B41" s="84"/>
      <c r="C41" s="85" t="str">
        <f>IF(ENE!P41=0,"...",ENE!P41)</f>
        <v/>
      </c>
      <c r="D41" s="85" t="str">
        <f>IF(FEB!P41=0,"...",FEB!P41)</f>
        <v/>
      </c>
      <c r="E41" s="85" t="str">
        <f>IF(MAR!P41=0,"",MAR!P41)</f>
        <v/>
      </c>
      <c r="F41" s="85"/>
      <c r="G41" s="85" t="str">
        <f>IF(MAY!P41=0,"",MAY!P41)</f>
        <v/>
      </c>
      <c r="H41" s="85" t="str">
        <f>IF(JUN!P41=0,"",JUN!P41)</f>
        <v/>
      </c>
      <c r="I41" s="85" t="str">
        <f>IF(JUL!P41=0,"",JUL!P41)</f>
        <v/>
      </c>
      <c r="J41" s="85" t="str">
        <f>IF(AGO!P41=0,"",AGO!P41)</f>
        <v/>
      </c>
      <c r="K41" s="85" t="str">
        <f>IF(SET!P41=0,"",SET!P41)</f>
        <v/>
      </c>
      <c r="L41" s="85" t="str">
        <f>IF(OCT!O41=0,"",OCT!O41)</f>
        <v/>
      </c>
      <c r="M41" s="85" t="str">
        <f>IF(NOV!P41=0,"",NOV!P41)</f>
        <v/>
      </c>
      <c r="N41" s="85" t="str">
        <f>IF(DIC!P41=0,"",DIC!P41)</f>
        <v/>
      </c>
      <c r="P41" s="19" t="str">
        <f t="shared" si="0"/>
        <v/>
      </c>
    </row>
    <row r="42" spans="1:17" ht="17.25" thickBot="1" x14ac:dyDescent="0.3">
      <c r="A42" s="66" t="s">
        <v>28</v>
      </c>
      <c r="B42" s="63" t="s">
        <v>29</v>
      </c>
      <c r="C42" s="89">
        <f>IF(ENE!P42=0,"...",ENE!P42)</f>
        <v>18.25</v>
      </c>
      <c r="D42" s="50">
        <f>IF(FEB!P42=0,"...",FEB!P42)</f>
        <v>18.25</v>
      </c>
      <c r="E42" s="50">
        <f>IF(MAR!P42=0,"",MAR!P42)</f>
        <v>18.25</v>
      </c>
      <c r="F42" s="50">
        <f>IF(ABR!P42=0,"",ABR!P42)</f>
        <v>18.25</v>
      </c>
      <c r="G42" s="50">
        <f>IF(MAY!P42=0,"",MAY!P42)</f>
        <v>18.25</v>
      </c>
      <c r="H42" s="50">
        <f>IF(JUN!P42=0,"",JUN!P42)</f>
        <v>18.25</v>
      </c>
      <c r="I42" s="50">
        <f>IF(JUL!P42=0,"",JUL!P42)</f>
        <v>18.416666666666668</v>
      </c>
      <c r="J42" s="50">
        <f>IF(AGO!P42=0,"",AGO!P42)</f>
        <v>67</v>
      </c>
      <c r="K42" s="50">
        <f>IF(SET!P42=0,"",SET!P42)</f>
        <v>18.416666666666668</v>
      </c>
      <c r="L42" s="50">
        <f>IF(OCT!P42=0,"",OCT!P42)</f>
        <v>18.416666666666668</v>
      </c>
      <c r="M42" s="50">
        <f>IF(NOV!P42=0,"",NOV!P42)</f>
        <v>18.416666666666668</v>
      </c>
      <c r="N42" s="51">
        <f>IF(DIC!P42=0,"",DIC!P42)</f>
        <v>18.416666666666668</v>
      </c>
      <c r="P42" s="19">
        <f t="shared" si="0"/>
        <v>22.381944444444446</v>
      </c>
    </row>
    <row r="43" spans="1:17" ht="17.25" thickBot="1" x14ac:dyDescent="0.3">
      <c r="A43" s="67" t="s">
        <v>30</v>
      </c>
      <c r="B43" s="62" t="s">
        <v>24</v>
      </c>
      <c r="C43" s="89">
        <f>IF(ENE!P43=0,"...",ENE!P43)</f>
        <v>67</v>
      </c>
      <c r="D43" s="50">
        <f>IF(FEB!P43=0,"...",FEB!P43)</f>
        <v>67</v>
      </c>
      <c r="E43" s="50">
        <f>IF(MAR!P43=0,"",MAR!P43)</f>
        <v>67</v>
      </c>
      <c r="F43" s="91">
        <f>IF(ABR!P43=0,"",ABR!P43)</f>
        <v>67</v>
      </c>
      <c r="G43" s="50">
        <f>IF(MAY!P43=0,"",MAY!P43)</f>
        <v>67</v>
      </c>
      <c r="H43" s="50">
        <f>IF(JUN!P43=0,"",JUN!P43)</f>
        <v>67</v>
      </c>
      <c r="I43" s="50">
        <f>IF(JUL!P43=0,"",JUL!P43)</f>
        <v>67</v>
      </c>
      <c r="J43" s="50">
        <f>IF(AGO!P43=0,"",AGO!P43)</f>
        <v>18.416666666666668</v>
      </c>
      <c r="K43" s="50">
        <f>IF(SET!P43=0,"",SET!P43)</f>
        <v>67</v>
      </c>
      <c r="L43" s="50">
        <f>IF(OCT!P43=0,"",OCT!P43)</f>
        <v>67</v>
      </c>
      <c r="M43" s="50">
        <f>IF(NOV!P43=0,"",NOV!P43)</f>
        <v>67</v>
      </c>
      <c r="N43" s="51">
        <f>IF(DIC!P43=0,"",DIC!P43)</f>
        <v>67</v>
      </c>
      <c r="P43" s="19">
        <f t="shared" si="0"/>
        <v>62.951388888888893</v>
      </c>
    </row>
    <row r="44" spans="1:17" ht="17.25" thickBot="1" x14ac:dyDescent="0.3">
      <c r="A44" s="58" t="s">
        <v>31</v>
      </c>
      <c r="B44" s="61" t="s">
        <v>24</v>
      </c>
      <c r="C44" s="90">
        <f>IF(ENE!P44=0,"...",ENE!P44)</f>
        <v>29</v>
      </c>
      <c r="D44" s="91">
        <f>IF(FEB!P44=0,"...",FEB!P44)</f>
        <v>29</v>
      </c>
      <c r="E44" s="91">
        <f>IF(MAR!P44=0,"",MAR!P44)</f>
        <v>29</v>
      </c>
      <c r="F44" s="91">
        <f>IF(ABR!P44=0,"",ABR!P44)</f>
        <v>29.333333333333332</v>
      </c>
      <c r="G44" s="91">
        <f>IF(MAY!P44=0,"",MAY!P44)</f>
        <v>29.666666666666668</v>
      </c>
      <c r="H44" s="91">
        <f>IF(JUN!P44=0,"",JUN!P44)</f>
        <v>29.666666666666668</v>
      </c>
      <c r="I44" s="91">
        <f>IF(JUL!P44=0,"",JUL!P44)</f>
        <v>30.333333333333332</v>
      </c>
      <c r="J44" s="91">
        <f>IF(AGO!P44=0,"",AGO!P44)</f>
        <v>30.333333333333332</v>
      </c>
      <c r="K44" s="91">
        <f>IF(SET!P44=0,"",SET!P44)</f>
        <v>30.333333333333332</v>
      </c>
      <c r="L44" s="91">
        <f>IF(OCT!P44=0,"",OCT!P44)</f>
        <v>30.333333333333332</v>
      </c>
      <c r="M44" s="91">
        <f>IF(NOV!P44=0,"",NOV!P44)</f>
        <v>30.333333333333332</v>
      </c>
      <c r="N44" s="92">
        <f>IF(DIC!P44=0,"",DIC!P44)</f>
        <v>30.333333333333332</v>
      </c>
      <c r="P44" s="32">
        <f t="shared" si="0"/>
        <v>29.805555555555554</v>
      </c>
    </row>
    <row r="45" spans="1:17" x14ac:dyDescent="0.2">
      <c r="A45" s="94" t="s">
        <v>101</v>
      </c>
    </row>
    <row r="46" spans="1:17" x14ac:dyDescent="0.2">
      <c r="A46" s="94" t="s">
        <v>102</v>
      </c>
    </row>
    <row r="47" spans="1:17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17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17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7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1:17" x14ac:dyDescent="0.2">
      <c r="A56" s="72"/>
      <c r="B56" s="72"/>
      <c r="C56" s="72"/>
      <c r="D56" s="71"/>
      <c r="E56" s="71"/>
      <c r="F56" s="71"/>
      <c r="G56" s="71"/>
      <c r="H56" s="72"/>
      <c r="I56" s="72"/>
      <c r="J56" s="72"/>
      <c r="K56" s="71"/>
      <c r="L56" s="71"/>
      <c r="M56" s="71"/>
      <c r="N56" s="71"/>
      <c r="O56" s="71"/>
      <c r="P56" s="71"/>
      <c r="Q56" s="71"/>
    </row>
    <row r="57" spans="1:17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1:17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1:27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1:27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7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1:27" ht="45.6" customHeight="1" x14ac:dyDescent="0.2">
      <c r="A68" s="165" t="s">
        <v>113</v>
      </c>
      <c r="B68" s="165"/>
      <c r="C68" s="165"/>
      <c r="D68" s="165"/>
      <c r="E68" s="165"/>
      <c r="F68" s="165"/>
      <c r="G68" s="71"/>
      <c r="I68" s="172" t="s">
        <v>109</v>
      </c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V68" s="164" t="s">
        <v>117</v>
      </c>
      <c r="W68" s="163"/>
      <c r="X68" s="163"/>
      <c r="Y68" s="163"/>
      <c r="Z68" s="163"/>
      <c r="AA68" s="163"/>
    </row>
    <row r="69" spans="1:27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27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1:27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27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27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1:27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27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27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1:27" x14ac:dyDescent="0.2">
      <c r="A77" s="72"/>
      <c r="B77" s="72"/>
      <c r="C77" s="72"/>
      <c r="D77" s="71"/>
      <c r="E77" s="71"/>
      <c r="F77" s="71"/>
      <c r="G77" s="71"/>
      <c r="H77" s="72"/>
      <c r="I77" s="72"/>
      <c r="J77" s="72"/>
      <c r="K77" s="71"/>
      <c r="L77" s="71"/>
      <c r="M77" s="71"/>
      <c r="N77" s="71"/>
      <c r="O77" s="71"/>
      <c r="P77" s="71"/>
      <c r="Q77" s="71"/>
    </row>
    <row r="78" spans="1:27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27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1:27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1:27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1:27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1:27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1:27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1:27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1:27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1:27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1:27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1:27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1:27" ht="30.75" customHeight="1" x14ac:dyDescent="0.2">
      <c r="A90" s="165" t="s">
        <v>114</v>
      </c>
      <c r="B90" s="165"/>
      <c r="C90" s="165"/>
      <c r="D90" s="165"/>
      <c r="E90" s="165"/>
      <c r="F90" s="165"/>
      <c r="G90" s="71"/>
      <c r="I90" s="172" t="s">
        <v>115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V90" s="163" t="s">
        <v>116</v>
      </c>
      <c r="W90" s="163"/>
      <c r="X90" s="163"/>
      <c r="Y90" s="163"/>
      <c r="Z90" s="163"/>
      <c r="AA90" s="163"/>
    </row>
    <row r="91" spans="1:27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27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1:27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1:27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1:27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1:27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1:17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1:17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1:17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1:17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1:17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1:17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1:17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1:17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1:17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1:17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1:17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1:17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1:17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</row>
    <row r="112" spans="1:17" ht="30.75" customHeight="1" x14ac:dyDescent="0.2">
      <c r="A112" s="165" t="s">
        <v>110</v>
      </c>
      <c r="B112" s="165"/>
      <c r="C112" s="165"/>
      <c r="D112" s="165"/>
      <c r="E112" s="165"/>
      <c r="F112" s="16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</row>
    <row r="113" spans="1:17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</row>
    <row r="114" spans="1:17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1:17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1:17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</row>
    <row r="117" spans="1:17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</row>
    <row r="118" spans="1:17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</row>
    <row r="119" spans="1:17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</row>
    <row r="120" spans="1:17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</row>
    <row r="121" spans="1:17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</row>
    <row r="122" spans="1:17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1:17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</row>
    <row r="124" spans="1:17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</row>
    <row r="125" spans="1:17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</row>
    <row r="126" spans="1:17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</row>
    <row r="127" spans="1:17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</row>
    <row r="128" spans="1:17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</row>
    <row r="129" spans="1:17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1:17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1:17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1:17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1:17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1:17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1:17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1:17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1:17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1:17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1:17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1:17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1:17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1:17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1:17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1:17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1:17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1:17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1:17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</row>
    <row r="148" spans="1:17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</row>
    <row r="149" spans="1:17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</row>
    <row r="150" spans="1:17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</row>
    <row r="151" spans="1:17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</row>
    <row r="152" spans="1:17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</row>
    <row r="153" spans="1:17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</row>
    <row r="154" spans="1:17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</row>
    <row r="155" spans="1:17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</row>
    <row r="156" spans="1:17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</row>
    <row r="157" spans="1:17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</row>
    <row r="158" spans="1:17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1:17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1:17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</row>
    <row r="161" spans="1:17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1:17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</row>
    <row r="163" spans="1:17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</row>
    <row r="164" spans="1:17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</row>
    <row r="165" spans="1:17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</row>
    <row r="166" spans="1:17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</row>
    <row r="167" spans="1:17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</row>
    <row r="168" spans="1:17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1:17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</row>
    <row r="170" spans="1:17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</row>
    <row r="171" spans="1:17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</row>
    <row r="172" spans="1:17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</row>
    <row r="173" spans="1:17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</row>
    <row r="174" spans="1:17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</row>
    <row r="175" spans="1:17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</row>
    <row r="176" spans="1:17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</row>
    <row r="177" spans="1:17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</row>
    <row r="178" spans="1:17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</row>
    <row r="179" spans="1:17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</row>
    <row r="180" spans="1:17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</row>
    <row r="181" spans="1:17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</row>
    <row r="182" spans="1:17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</row>
    <row r="183" spans="1:17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</row>
    <row r="184" spans="1:17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</row>
    <row r="185" spans="1:17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</row>
    <row r="186" spans="1:17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</row>
    <row r="187" spans="1:17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</row>
    <row r="188" spans="1:17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</row>
    <row r="189" spans="1:17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</row>
    <row r="190" spans="1:17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</row>
    <row r="191" spans="1:17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</row>
    <row r="192" spans="1:17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</row>
    <row r="193" spans="1:17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</row>
    <row r="194" spans="1:17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</row>
    <row r="195" spans="1:17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</row>
    <row r="196" spans="1:17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</row>
    <row r="197" spans="1:17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</row>
    <row r="198" spans="1:17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</row>
    <row r="199" spans="1:17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</row>
    <row r="200" spans="1:17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</row>
    <row r="201" spans="1:17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</row>
    <row r="202" spans="1:17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</row>
    <row r="203" spans="1:17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</row>
    <row r="204" spans="1:17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</row>
    <row r="205" spans="1:17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</row>
    <row r="206" spans="1:17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</row>
    <row r="207" spans="1:17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</row>
    <row r="208" spans="1:17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</row>
    <row r="209" spans="1:17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</row>
    <row r="210" spans="1:17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</row>
    <row r="211" spans="1:17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</row>
  </sheetData>
  <mergeCells count="15">
    <mergeCell ref="A15:B15"/>
    <mergeCell ref="E15:I15"/>
    <mergeCell ref="I68:T68"/>
    <mergeCell ref="I90:T90"/>
    <mergeCell ref="A10:P10"/>
    <mergeCell ref="A1:C1"/>
    <mergeCell ref="A2:C2"/>
    <mergeCell ref="A3:C3"/>
    <mergeCell ref="C7:E7"/>
    <mergeCell ref="A9:P9"/>
    <mergeCell ref="V90:AA90"/>
    <mergeCell ref="V68:AA68"/>
    <mergeCell ref="A112:F112"/>
    <mergeCell ref="A90:F90"/>
    <mergeCell ref="A68:F68"/>
  </mergeCells>
  <phoneticPr fontId="0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8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7" zoomScale="75" zoomScaleNormal="75" workbookViewId="0">
      <selection activeCell="H52" sqref="H52"/>
    </sheetView>
  </sheetViews>
  <sheetFormatPr baseColWidth="10" defaultColWidth="13.140625" defaultRowHeight="12.75" x14ac:dyDescent="0.2"/>
  <cols>
    <col min="1" max="1" width="24.85546875" style="2" customWidth="1"/>
    <col min="2" max="12" width="13.140625" style="2" customWidth="1"/>
    <col min="13" max="13" width="13.85546875" style="2" customWidth="1"/>
    <col min="14" max="14" width="13.42578125" style="2" customWidth="1"/>
    <col min="15" max="15" width="4.140625" style="1" customWidth="1"/>
    <col min="16" max="16" width="14.14062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99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79" t="s">
        <v>18</v>
      </c>
    </row>
    <row r="17" spans="1:16" ht="20.25" customHeight="1" thickBot="1" x14ac:dyDescent="0.3">
      <c r="A17" s="38"/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68" t="str">
        <f>IF(SUM(C17:N17)=0,"",AVERAGE(C17:N17))</f>
        <v/>
      </c>
    </row>
    <row r="18" spans="1:16" ht="20.25" customHeight="1" thickBot="1" x14ac:dyDescent="0.3">
      <c r="A18" s="52" t="s">
        <v>74</v>
      </c>
      <c r="B18" s="5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69" t="str">
        <f t="shared" ref="P18:P44" si="0">IF(SUM(C18:N18)=0,"",AVERAGE(C18:N18))</f>
        <v/>
      </c>
    </row>
    <row r="19" spans="1:16" ht="20.25" customHeight="1" thickBot="1" x14ac:dyDescent="0.3">
      <c r="A19" s="53" t="s">
        <v>38</v>
      </c>
      <c r="B19" s="60" t="s">
        <v>24</v>
      </c>
      <c r="C19" s="43">
        <v>60.166666666666664</v>
      </c>
      <c r="D19" s="43">
        <v>58</v>
      </c>
      <c r="E19" s="43">
        <v>59</v>
      </c>
      <c r="F19" s="43">
        <v>58</v>
      </c>
      <c r="G19" s="43">
        <v>58.666666666666664</v>
      </c>
      <c r="H19" s="43">
        <v>62.5</v>
      </c>
      <c r="I19" s="43">
        <v>65.25</v>
      </c>
      <c r="J19" s="43">
        <v>64.333333333333329</v>
      </c>
      <c r="K19" s="43">
        <v>65.333333333333329</v>
      </c>
      <c r="L19" s="43">
        <v>59</v>
      </c>
      <c r="M19" s="43">
        <v>87</v>
      </c>
      <c r="N19" s="43" t="s">
        <v>63</v>
      </c>
      <c r="O19" s="44"/>
      <c r="P19" s="69">
        <f t="shared" si="0"/>
        <v>63.386363636363633</v>
      </c>
    </row>
    <row r="20" spans="1:16" ht="20.25" customHeight="1" thickBot="1" x14ac:dyDescent="0.3">
      <c r="A20" s="53" t="s">
        <v>60</v>
      </c>
      <c r="B20" s="60" t="s">
        <v>24</v>
      </c>
      <c r="C20" s="43">
        <v>60</v>
      </c>
      <c r="D20" s="43">
        <v>60.666666666666664</v>
      </c>
      <c r="E20" s="43">
        <v>59</v>
      </c>
      <c r="F20" s="43">
        <v>56.5</v>
      </c>
      <c r="G20" s="43">
        <v>60.333333333333336</v>
      </c>
      <c r="H20" s="43">
        <v>63</v>
      </c>
      <c r="I20" s="43">
        <v>67.333333333333329</v>
      </c>
      <c r="J20" s="43">
        <v>67.333333333333329</v>
      </c>
      <c r="K20" s="43"/>
      <c r="L20" s="43">
        <v>62</v>
      </c>
      <c r="M20" s="43">
        <v>96.5</v>
      </c>
      <c r="N20" s="43" t="s">
        <v>63</v>
      </c>
      <c r="O20" s="44"/>
      <c r="P20" s="69">
        <f t="shared" si="0"/>
        <v>65.266666666666666</v>
      </c>
    </row>
    <row r="21" spans="1:16" ht="20.25" customHeight="1" thickBot="1" x14ac:dyDescent="0.3">
      <c r="A21" s="54" t="s">
        <v>35</v>
      </c>
      <c r="B21" s="61" t="s">
        <v>24</v>
      </c>
      <c r="C21" s="43">
        <v>39</v>
      </c>
      <c r="D21" s="43">
        <v>38</v>
      </c>
      <c r="E21" s="43">
        <v>38</v>
      </c>
      <c r="F21" s="43">
        <v>41.5</v>
      </c>
      <c r="G21" s="43">
        <v>37.333333333333336</v>
      </c>
      <c r="H21" s="43">
        <v>44</v>
      </c>
      <c r="I21" s="43">
        <v>46</v>
      </c>
      <c r="J21" s="43"/>
      <c r="K21" s="43"/>
      <c r="L21" s="43">
        <v>39.5</v>
      </c>
      <c r="M21" s="43"/>
      <c r="N21" s="43" t="s">
        <v>63</v>
      </c>
      <c r="O21" s="44"/>
      <c r="P21" s="69">
        <f t="shared" si="0"/>
        <v>40.416666666666671</v>
      </c>
    </row>
    <row r="22" spans="1:16" ht="20.25" customHeight="1" thickBot="1" x14ac:dyDescent="0.3">
      <c r="A22" s="52" t="s">
        <v>75</v>
      </c>
      <c r="B22" s="59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69" t="str">
        <f t="shared" si="0"/>
        <v/>
      </c>
    </row>
    <row r="23" spans="1:16" ht="20.25" customHeight="1" thickBot="1" x14ac:dyDescent="0.3">
      <c r="A23" s="53" t="s">
        <v>27</v>
      </c>
      <c r="B23" s="60" t="s">
        <v>24</v>
      </c>
      <c r="C23" s="43">
        <v>79.833333333333329</v>
      </c>
      <c r="D23" s="43">
        <v>77.666666666666671</v>
      </c>
      <c r="E23" s="43">
        <v>77</v>
      </c>
      <c r="F23" s="43">
        <v>88</v>
      </c>
      <c r="G23" s="43">
        <v>79</v>
      </c>
      <c r="H23" s="43">
        <v>82.5</v>
      </c>
      <c r="I23" s="43">
        <v>89.25</v>
      </c>
      <c r="J23" s="43">
        <v>82.666666666666671</v>
      </c>
      <c r="K23" s="43">
        <v>84.5</v>
      </c>
      <c r="L23" s="43">
        <v>78.5</v>
      </c>
      <c r="M23" s="43">
        <v>110</v>
      </c>
      <c r="N23" s="43" t="s">
        <v>63</v>
      </c>
      <c r="O23" s="44"/>
      <c r="P23" s="69">
        <f t="shared" si="0"/>
        <v>84.446969696969688</v>
      </c>
    </row>
    <row r="24" spans="1:16" ht="20.25" customHeight="1" thickBot="1" x14ac:dyDescent="0.3">
      <c r="A24" s="55" t="s">
        <v>76</v>
      </c>
      <c r="B24" s="62" t="s">
        <v>24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69" t="str">
        <f t="shared" si="0"/>
        <v/>
      </c>
    </row>
    <row r="25" spans="1:16" ht="20.25" customHeight="1" thickBot="1" x14ac:dyDescent="0.3">
      <c r="A25" s="56" t="s">
        <v>77</v>
      </c>
      <c r="B25" s="62" t="s">
        <v>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69" t="str">
        <f t="shared" si="0"/>
        <v/>
      </c>
    </row>
    <row r="26" spans="1:16" ht="20.25" customHeight="1" thickBot="1" x14ac:dyDescent="0.3">
      <c r="A26" s="56" t="s">
        <v>37</v>
      </c>
      <c r="B26" s="62" t="s">
        <v>24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69" t="str">
        <f t="shared" si="0"/>
        <v/>
      </c>
    </row>
    <row r="27" spans="1:16" ht="20.25" customHeight="1" thickBot="1" x14ac:dyDescent="0.3">
      <c r="A27" s="54" t="s">
        <v>33</v>
      </c>
      <c r="B27" s="61" t="s">
        <v>24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69" t="str">
        <f t="shared" si="0"/>
        <v/>
      </c>
    </row>
    <row r="28" spans="1:16" ht="20.25" customHeight="1" thickBot="1" x14ac:dyDescent="0.3">
      <c r="A28" s="52" t="s">
        <v>78</v>
      </c>
      <c r="B28" s="59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69" t="str">
        <f t="shared" si="0"/>
        <v/>
      </c>
    </row>
    <row r="29" spans="1:16" ht="20.25" customHeight="1" thickBot="1" x14ac:dyDescent="0.3">
      <c r="A29" s="53" t="s">
        <v>26</v>
      </c>
      <c r="B29" s="60" t="s">
        <v>24</v>
      </c>
      <c r="C29" s="43">
        <v>60.6</v>
      </c>
      <c r="D29" s="43">
        <v>59</v>
      </c>
      <c r="E29" s="43">
        <v>62.5</v>
      </c>
      <c r="F29" s="43">
        <v>76.5</v>
      </c>
      <c r="G29" s="43">
        <v>57.5</v>
      </c>
      <c r="H29" s="43">
        <v>66.5</v>
      </c>
      <c r="I29" s="43">
        <v>76.5</v>
      </c>
      <c r="J29" s="43">
        <v>62.666666666666664</v>
      </c>
      <c r="K29" s="43">
        <v>72.5</v>
      </c>
      <c r="L29" s="43">
        <v>62.25</v>
      </c>
      <c r="M29" s="43">
        <v>105</v>
      </c>
      <c r="N29" s="43" t="s">
        <v>63</v>
      </c>
      <c r="O29" s="44"/>
      <c r="P29" s="69">
        <f t="shared" si="0"/>
        <v>69.228787878787884</v>
      </c>
    </row>
    <row r="30" spans="1:16" ht="20.25" customHeight="1" thickBot="1" x14ac:dyDescent="0.3">
      <c r="A30" s="57" t="s">
        <v>79</v>
      </c>
      <c r="B30" s="62" t="s">
        <v>24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69" t="str">
        <f t="shared" si="0"/>
        <v/>
      </c>
    </row>
    <row r="31" spans="1:16" ht="20.25" customHeight="1" thickBot="1" x14ac:dyDescent="0.3">
      <c r="A31" s="56" t="s">
        <v>36</v>
      </c>
      <c r="B31" s="62" t="s">
        <v>24</v>
      </c>
      <c r="C31" s="43">
        <v>116.75</v>
      </c>
      <c r="D31" s="43">
        <v>110</v>
      </c>
      <c r="E31" s="43">
        <v>121.5</v>
      </c>
      <c r="F31" s="43">
        <v>127.5</v>
      </c>
      <c r="G31" s="43">
        <v>116</v>
      </c>
      <c r="H31" s="43"/>
      <c r="I31" s="43">
        <v>127</v>
      </c>
      <c r="J31" s="43"/>
      <c r="K31" s="43"/>
      <c r="L31" s="43"/>
      <c r="M31" s="43"/>
      <c r="N31" s="43" t="s">
        <v>63</v>
      </c>
      <c r="O31" s="44"/>
      <c r="P31" s="69">
        <f t="shared" si="0"/>
        <v>119.79166666666667</v>
      </c>
    </row>
    <row r="32" spans="1:16" ht="20.25" customHeight="1" thickBot="1" x14ac:dyDescent="0.3">
      <c r="A32" s="56" t="s">
        <v>34</v>
      </c>
      <c r="B32" s="62" t="s">
        <v>24</v>
      </c>
      <c r="C32" s="43">
        <v>86.666666666666671</v>
      </c>
      <c r="D32" s="43">
        <v>80</v>
      </c>
      <c r="E32" s="43"/>
      <c r="F32" s="43">
        <v>96</v>
      </c>
      <c r="G32" s="43"/>
      <c r="H32" s="43"/>
      <c r="I32" s="43">
        <v>102.5</v>
      </c>
      <c r="J32" s="43"/>
      <c r="K32" s="43"/>
      <c r="L32" s="43"/>
      <c r="M32" s="43">
        <v>107</v>
      </c>
      <c r="N32" s="43" t="s">
        <v>63</v>
      </c>
      <c r="O32" s="2"/>
      <c r="P32" s="69">
        <f t="shared" si="0"/>
        <v>94.433333333333337</v>
      </c>
    </row>
    <row r="33" spans="1:16" ht="16.5" thickBot="1" x14ac:dyDescent="0.3">
      <c r="A33" s="58" t="s">
        <v>80</v>
      </c>
      <c r="B33" s="61" t="s">
        <v>24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2"/>
      <c r="P33" s="69" t="str">
        <f t="shared" si="0"/>
        <v/>
      </c>
    </row>
    <row r="34" spans="1:16" ht="16.5" thickBot="1" x14ac:dyDescent="0.3">
      <c r="A34" s="52" t="s">
        <v>81</v>
      </c>
      <c r="B34" s="5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2"/>
      <c r="P34" s="69" t="str">
        <f t="shared" si="0"/>
        <v/>
      </c>
    </row>
    <row r="35" spans="1:16" ht="16.5" thickBot="1" x14ac:dyDescent="0.3">
      <c r="A35" s="53" t="s">
        <v>82</v>
      </c>
      <c r="B35" s="62" t="s">
        <v>86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P35" s="69" t="str">
        <f t="shared" si="0"/>
        <v/>
      </c>
    </row>
    <row r="36" spans="1:16" ht="16.5" thickBot="1" x14ac:dyDescent="0.3">
      <c r="A36" s="54" t="s">
        <v>83</v>
      </c>
      <c r="B36" s="61" t="s">
        <v>24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69" t="str">
        <f t="shared" si="0"/>
        <v/>
      </c>
    </row>
    <row r="37" spans="1:16" ht="16.5" thickBot="1" x14ac:dyDescent="0.3">
      <c r="A37" s="52" t="s">
        <v>84</v>
      </c>
      <c r="B37" s="5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69" t="str">
        <f t="shared" si="0"/>
        <v/>
      </c>
    </row>
    <row r="38" spans="1:16" ht="16.5" thickBot="1" x14ac:dyDescent="0.3">
      <c r="A38" s="53" t="s">
        <v>23</v>
      </c>
      <c r="B38" s="60" t="s">
        <v>24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s">
        <v>63</v>
      </c>
      <c r="P38" s="69" t="str">
        <f t="shared" si="0"/>
        <v/>
      </c>
    </row>
    <row r="39" spans="1:16" ht="16.5" thickBot="1" x14ac:dyDescent="0.3">
      <c r="A39" s="56" t="s">
        <v>25</v>
      </c>
      <c r="B39" s="62" t="s">
        <v>24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 t="s">
        <v>63</v>
      </c>
      <c r="P39" s="69" t="str">
        <f t="shared" si="0"/>
        <v/>
      </c>
    </row>
    <row r="40" spans="1:16" ht="16.5" thickBot="1" x14ac:dyDescent="0.3">
      <c r="A40" s="54" t="s">
        <v>41</v>
      </c>
      <c r="B40" s="61" t="s">
        <v>24</v>
      </c>
      <c r="C40" s="43">
        <v>83</v>
      </c>
      <c r="D40" s="43"/>
      <c r="E40" s="43">
        <v>84</v>
      </c>
      <c r="F40" s="43">
        <v>94.5</v>
      </c>
      <c r="G40" s="43">
        <v>80</v>
      </c>
      <c r="H40" s="43">
        <v>83.5</v>
      </c>
      <c r="I40" s="43">
        <v>88.333333333333329</v>
      </c>
      <c r="J40" s="43">
        <v>81.333333333333329</v>
      </c>
      <c r="K40" s="43"/>
      <c r="L40" s="43">
        <v>78</v>
      </c>
      <c r="M40" s="43">
        <v>110</v>
      </c>
      <c r="N40" s="43" t="s">
        <v>63</v>
      </c>
      <c r="P40" s="69">
        <f t="shared" si="0"/>
        <v>86.962962962962976</v>
      </c>
    </row>
    <row r="41" spans="1:16" ht="16.5" thickBot="1" x14ac:dyDescent="0.3">
      <c r="A41" s="52" t="s">
        <v>85</v>
      </c>
      <c r="B41" s="59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P41" s="69" t="str">
        <f t="shared" si="0"/>
        <v/>
      </c>
    </row>
    <row r="42" spans="1:16" ht="16.5" thickBot="1" x14ac:dyDescent="0.3">
      <c r="A42" s="53" t="s">
        <v>28</v>
      </c>
      <c r="B42" s="63" t="s">
        <v>29</v>
      </c>
      <c r="C42" s="43">
        <v>12</v>
      </c>
      <c r="D42" s="43"/>
      <c r="E42" s="43"/>
      <c r="F42" s="43">
        <v>12</v>
      </c>
      <c r="G42" s="43">
        <v>12</v>
      </c>
      <c r="H42" s="43">
        <v>12</v>
      </c>
      <c r="I42" s="43"/>
      <c r="J42" s="43"/>
      <c r="K42" s="43"/>
      <c r="L42" s="43"/>
      <c r="M42" s="43">
        <v>31</v>
      </c>
      <c r="N42" s="43">
        <v>30.5</v>
      </c>
      <c r="P42" s="69">
        <f t="shared" si="0"/>
        <v>18.25</v>
      </c>
    </row>
    <row r="43" spans="1:16" ht="16.5" thickBot="1" x14ac:dyDescent="0.3">
      <c r="A43" s="56" t="s">
        <v>30</v>
      </c>
      <c r="B43" s="62" t="s">
        <v>24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>
        <v>67</v>
      </c>
      <c r="P43" s="69">
        <f t="shared" si="0"/>
        <v>67</v>
      </c>
    </row>
    <row r="44" spans="1:16" ht="16.5" thickBot="1" x14ac:dyDescent="0.3">
      <c r="A44" s="54" t="s">
        <v>31</v>
      </c>
      <c r="B44" s="61" t="s">
        <v>24</v>
      </c>
      <c r="C44" s="142">
        <v>26</v>
      </c>
      <c r="D44" s="142"/>
      <c r="E44" s="142"/>
      <c r="F44" s="142"/>
      <c r="G44" s="142">
        <v>22</v>
      </c>
      <c r="H44" s="142"/>
      <c r="I44" s="142"/>
      <c r="J44" s="142"/>
      <c r="K44" s="142"/>
      <c r="L44" s="142"/>
      <c r="M44" s="142"/>
      <c r="N44" s="142">
        <v>39</v>
      </c>
      <c r="P44" s="70">
        <f t="shared" si="0"/>
        <v>29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  <c r="P47" s="2">
        <f>COUNT(P17:P44)</f>
        <v>11</v>
      </c>
    </row>
    <row r="48" spans="1:16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3" type="noConversion"/>
  <pageMargins left="0.75" right="0.75" top="1" bottom="1" header="0" footer="0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7" zoomScale="75" zoomScaleNormal="75" workbookViewId="0">
      <selection activeCell="I28" sqref="I28"/>
    </sheetView>
  </sheetViews>
  <sheetFormatPr baseColWidth="10" defaultColWidth="13.140625" defaultRowHeight="12.75" x14ac:dyDescent="0.2"/>
  <cols>
    <col min="1" max="1" width="22.28515625" style="2" customWidth="1"/>
    <col min="2" max="2" width="14.28515625" style="2" customWidth="1"/>
    <col min="3" max="3" width="10" style="2" customWidth="1"/>
    <col min="4" max="4" width="9.85546875" style="2" customWidth="1"/>
    <col min="5" max="5" width="11.42578125" style="2" customWidth="1"/>
    <col min="6" max="6" width="9.28515625" style="2" customWidth="1"/>
    <col min="7" max="7" width="9.7109375" style="2" customWidth="1"/>
    <col min="8" max="8" width="10.28515625" style="2" customWidth="1"/>
    <col min="9" max="9" width="8.140625" style="2" customWidth="1"/>
    <col min="10" max="10" width="10.140625" style="2" customWidth="1"/>
    <col min="11" max="11" width="10.5703125" style="2" customWidth="1"/>
    <col min="12" max="12" width="10.7109375" style="2" customWidth="1"/>
    <col min="13" max="13" width="13.85546875" style="2" customWidth="1"/>
    <col min="14" max="14" width="9.140625" style="2" customWidth="1"/>
    <col min="15" max="15" width="4.140625" style="1" customWidth="1"/>
    <col min="16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98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97" t="s">
        <v>18</v>
      </c>
    </row>
    <row r="17" spans="1:16" ht="20.25" customHeight="1" thickBot="1" x14ac:dyDescent="0.3">
      <c r="A17" s="38"/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"/>
      <c r="P17" s="68" t="str">
        <f>IF(SUM(C17:N17)=0,"",AVERAGE(C17:N17))</f>
        <v/>
      </c>
    </row>
    <row r="18" spans="1:16" ht="20.25" customHeight="1" thickBot="1" x14ac:dyDescent="0.3">
      <c r="A18" s="52" t="s">
        <v>74</v>
      </c>
      <c r="B18" s="5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"/>
      <c r="P18" s="69" t="str">
        <f t="shared" ref="P18:P44" si="0">IF(SUM(C18:N18)=0,"",AVERAGE(C18:N18))</f>
        <v/>
      </c>
    </row>
    <row r="19" spans="1:16" ht="20.25" customHeight="1" thickBot="1" x14ac:dyDescent="0.3">
      <c r="A19" s="53" t="s">
        <v>38</v>
      </c>
      <c r="B19" s="60" t="s">
        <v>24</v>
      </c>
      <c r="C19" s="93">
        <v>58.8</v>
      </c>
      <c r="D19" s="93">
        <v>58</v>
      </c>
      <c r="E19" s="93">
        <v>59</v>
      </c>
      <c r="F19" s="93">
        <v>58.5</v>
      </c>
      <c r="G19" s="93">
        <v>59.333333333333336</v>
      </c>
      <c r="H19" s="93">
        <v>63.5</v>
      </c>
      <c r="I19" s="93">
        <v>65.25</v>
      </c>
      <c r="J19" s="93">
        <v>63</v>
      </c>
      <c r="K19" s="93">
        <v>64.666666666666671</v>
      </c>
      <c r="L19" s="93">
        <v>59</v>
      </c>
      <c r="M19" s="93">
        <v>87</v>
      </c>
      <c r="N19" s="93" t="s">
        <v>63</v>
      </c>
      <c r="O19" s="3"/>
      <c r="P19" s="69">
        <f>IF(SUM(C19:N19)=0,"",AVERAGE(C19:N19))</f>
        <v>63.277272727272724</v>
      </c>
    </row>
    <row r="20" spans="1:16" ht="20.25" customHeight="1" thickBot="1" x14ac:dyDescent="0.3">
      <c r="A20" s="53" t="s">
        <v>60</v>
      </c>
      <c r="B20" s="60" t="s">
        <v>24</v>
      </c>
      <c r="C20" s="93">
        <v>60</v>
      </c>
      <c r="D20" s="93">
        <v>60.666666666666664</v>
      </c>
      <c r="E20" s="93">
        <v>60</v>
      </c>
      <c r="F20" s="93">
        <v>59.5</v>
      </c>
      <c r="G20" s="93">
        <v>60.333333333333336</v>
      </c>
      <c r="H20" s="93">
        <v>63</v>
      </c>
      <c r="I20" s="93">
        <v>67.333333333333329</v>
      </c>
      <c r="J20" s="93">
        <v>63</v>
      </c>
      <c r="K20" s="93"/>
      <c r="L20" s="93">
        <v>63</v>
      </c>
      <c r="M20" s="93">
        <v>96.5</v>
      </c>
      <c r="N20" s="93" t="s">
        <v>63</v>
      </c>
      <c r="O20" s="3"/>
      <c r="P20" s="69">
        <f t="shared" si="0"/>
        <v>65.333333333333329</v>
      </c>
    </row>
    <row r="21" spans="1:16" ht="20.25" customHeight="1" thickBot="1" x14ac:dyDescent="0.3">
      <c r="A21" s="54" t="s">
        <v>35</v>
      </c>
      <c r="B21" s="61" t="s">
        <v>24</v>
      </c>
      <c r="C21" s="93">
        <v>38.6</v>
      </c>
      <c r="D21" s="93">
        <v>38</v>
      </c>
      <c r="E21" s="93">
        <v>39</v>
      </c>
      <c r="F21" s="93">
        <v>38</v>
      </c>
      <c r="G21" s="93">
        <v>39</v>
      </c>
      <c r="H21" s="93">
        <v>44</v>
      </c>
      <c r="I21" s="93">
        <v>45.666666666666664</v>
      </c>
      <c r="J21" s="93"/>
      <c r="K21" s="93"/>
      <c r="L21" s="93">
        <v>39.75</v>
      </c>
      <c r="M21" s="93"/>
      <c r="N21" s="93" t="s">
        <v>63</v>
      </c>
      <c r="O21" s="3"/>
      <c r="P21" s="69">
        <f t="shared" si="0"/>
        <v>40.252083333333331</v>
      </c>
    </row>
    <row r="22" spans="1:16" ht="20.25" customHeight="1" thickBot="1" x14ac:dyDescent="0.3">
      <c r="A22" s="52" t="s">
        <v>75</v>
      </c>
      <c r="B22" s="59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3"/>
      <c r="P22" s="69" t="str">
        <f t="shared" si="0"/>
        <v/>
      </c>
    </row>
    <row r="23" spans="1:16" ht="20.25" customHeight="1" thickBot="1" x14ac:dyDescent="0.3">
      <c r="A23" s="53" t="s">
        <v>27</v>
      </c>
      <c r="B23" s="60" t="s">
        <v>24</v>
      </c>
      <c r="C23" s="93">
        <v>79.5</v>
      </c>
      <c r="D23" s="93">
        <v>77.666666666666671</v>
      </c>
      <c r="E23" s="93">
        <v>74</v>
      </c>
      <c r="F23" s="93">
        <v>79</v>
      </c>
      <c r="G23" s="93">
        <v>85.333333333333329</v>
      </c>
      <c r="H23" s="93">
        <v>83</v>
      </c>
      <c r="I23" s="93">
        <v>88.5</v>
      </c>
      <c r="J23" s="93">
        <v>81.666666666666671</v>
      </c>
      <c r="K23" s="93">
        <v>86</v>
      </c>
      <c r="L23" s="93">
        <v>79.5</v>
      </c>
      <c r="M23" s="93">
        <v>110</v>
      </c>
      <c r="N23" s="93" t="s">
        <v>63</v>
      </c>
      <c r="O23" s="3"/>
      <c r="P23" s="69">
        <f t="shared" si="0"/>
        <v>84.015151515151516</v>
      </c>
    </row>
    <row r="24" spans="1:16" ht="20.25" customHeight="1" thickBot="1" x14ac:dyDescent="0.3">
      <c r="A24" s="55" t="s">
        <v>76</v>
      </c>
      <c r="B24" s="62" t="s">
        <v>24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3"/>
      <c r="P24" s="69" t="str">
        <f t="shared" si="0"/>
        <v/>
      </c>
    </row>
    <row r="25" spans="1:16" ht="20.25" customHeight="1" thickBot="1" x14ac:dyDescent="0.3">
      <c r="A25" s="56" t="s">
        <v>77</v>
      </c>
      <c r="B25" s="62" t="s">
        <v>24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3"/>
      <c r="P25" s="69" t="str">
        <f t="shared" si="0"/>
        <v/>
      </c>
    </row>
    <row r="26" spans="1:16" ht="20.25" customHeight="1" thickBot="1" x14ac:dyDescent="0.3">
      <c r="A26" s="56" t="s">
        <v>37</v>
      </c>
      <c r="B26" s="62" t="s">
        <v>24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3"/>
      <c r="P26" s="69" t="str">
        <f t="shared" si="0"/>
        <v/>
      </c>
    </row>
    <row r="27" spans="1:16" ht="20.25" customHeight="1" thickBot="1" x14ac:dyDescent="0.3">
      <c r="A27" s="54" t="s">
        <v>33</v>
      </c>
      <c r="B27" s="61" t="s">
        <v>24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3"/>
      <c r="P27" s="69" t="str">
        <f t="shared" si="0"/>
        <v/>
      </c>
    </row>
    <row r="28" spans="1:16" ht="20.25" customHeight="1" thickBot="1" x14ac:dyDescent="0.3">
      <c r="A28" s="52" t="s">
        <v>78</v>
      </c>
      <c r="B28" s="59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3"/>
      <c r="P28" s="69" t="str">
        <f t="shared" si="0"/>
        <v/>
      </c>
    </row>
    <row r="29" spans="1:16" ht="20.25" customHeight="1" thickBot="1" x14ac:dyDescent="0.3">
      <c r="A29" s="53" t="s">
        <v>26</v>
      </c>
      <c r="B29" s="60" t="s">
        <v>24</v>
      </c>
      <c r="C29" s="93">
        <v>61.8</v>
      </c>
      <c r="D29" s="93">
        <v>59</v>
      </c>
      <c r="E29" s="93">
        <v>60</v>
      </c>
      <c r="F29" s="93">
        <v>62.5</v>
      </c>
      <c r="G29" s="93">
        <v>58</v>
      </c>
      <c r="H29" s="93">
        <v>66.5</v>
      </c>
      <c r="I29" s="93">
        <v>76</v>
      </c>
      <c r="J29" s="93">
        <v>62</v>
      </c>
      <c r="K29" s="93">
        <v>70</v>
      </c>
      <c r="L29" s="93">
        <v>62.25</v>
      </c>
      <c r="M29" s="93">
        <v>105</v>
      </c>
      <c r="N29" s="93" t="s">
        <v>63</v>
      </c>
      <c r="O29" s="3"/>
      <c r="P29" s="69">
        <f t="shared" si="0"/>
        <v>67.55</v>
      </c>
    </row>
    <row r="30" spans="1:16" ht="20.25" customHeight="1" thickBot="1" x14ac:dyDescent="0.3">
      <c r="A30" s="57" t="s">
        <v>79</v>
      </c>
      <c r="B30" s="62" t="s">
        <v>24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3"/>
      <c r="P30" s="69" t="str">
        <f t="shared" si="0"/>
        <v/>
      </c>
    </row>
    <row r="31" spans="1:16" ht="20.25" customHeight="1" thickBot="1" x14ac:dyDescent="0.3">
      <c r="A31" s="56" t="s">
        <v>36</v>
      </c>
      <c r="B31" s="62" t="s">
        <v>24</v>
      </c>
      <c r="C31" s="93">
        <v>116.33333333333333</v>
      </c>
      <c r="D31" s="93">
        <v>110</v>
      </c>
      <c r="E31" s="93">
        <v>113.5</v>
      </c>
      <c r="F31" s="93">
        <v>115</v>
      </c>
      <c r="G31" s="93">
        <v>113.5</v>
      </c>
      <c r="H31" s="93"/>
      <c r="I31" s="93">
        <v>126.5</v>
      </c>
      <c r="J31" s="93"/>
      <c r="K31" s="93"/>
      <c r="L31" s="93"/>
      <c r="M31" s="93"/>
      <c r="N31" s="93" t="s">
        <v>63</v>
      </c>
      <c r="O31" s="3"/>
      <c r="P31" s="69">
        <f t="shared" si="0"/>
        <v>115.80555555555554</v>
      </c>
    </row>
    <row r="32" spans="1:16" ht="20.25" customHeight="1" thickBot="1" x14ac:dyDescent="0.3">
      <c r="A32" s="56" t="s">
        <v>34</v>
      </c>
      <c r="B32" s="62" t="s">
        <v>24</v>
      </c>
      <c r="C32" s="93">
        <v>83.166666666666671</v>
      </c>
      <c r="D32" s="93">
        <v>76.666666666666671</v>
      </c>
      <c r="E32" s="93"/>
      <c r="F32" s="93">
        <v>87</v>
      </c>
      <c r="G32" s="93"/>
      <c r="H32" s="93"/>
      <c r="I32" s="93">
        <v>101.5</v>
      </c>
      <c r="J32" s="93"/>
      <c r="K32" s="93"/>
      <c r="L32" s="93"/>
      <c r="M32" s="93">
        <v>107</v>
      </c>
      <c r="N32" s="93" t="s">
        <v>63</v>
      </c>
      <c r="O32" s="2"/>
      <c r="P32" s="69">
        <f t="shared" si="0"/>
        <v>91.066666666666677</v>
      </c>
    </row>
    <row r="33" spans="1:16" ht="16.5" thickBot="1" x14ac:dyDescent="0.3">
      <c r="A33" s="58" t="s">
        <v>80</v>
      </c>
      <c r="B33" s="61" t="s">
        <v>24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2"/>
      <c r="P33" s="69" t="str">
        <f t="shared" si="0"/>
        <v/>
      </c>
    </row>
    <row r="34" spans="1:16" ht="16.5" thickBot="1" x14ac:dyDescent="0.3">
      <c r="A34" s="52" t="s">
        <v>81</v>
      </c>
      <c r="B34" s="59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2"/>
      <c r="P34" s="69" t="str">
        <f t="shared" si="0"/>
        <v/>
      </c>
    </row>
    <row r="35" spans="1:16" ht="16.5" thickBot="1" x14ac:dyDescent="0.3">
      <c r="A35" s="53" t="s">
        <v>82</v>
      </c>
      <c r="B35" s="62" t="s">
        <v>86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P35" s="69" t="str">
        <f t="shared" si="0"/>
        <v/>
      </c>
    </row>
    <row r="36" spans="1:16" ht="16.5" thickBot="1" x14ac:dyDescent="0.3">
      <c r="A36" s="54" t="s">
        <v>83</v>
      </c>
      <c r="B36" s="61" t="s">
        <v>24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P36" s="69" t="str">
        <f t="shared" si="0"/>
        <v/>
      </c>
    </row>
    <row r="37" spans="1:16" ht="16.5" thickBot="1" x14ac:dyDescent="0.3">
      <c r="A37" s="52" t="s">
        <v>84</v>
      </c>
      <c r="B37" s="59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P37" s="69" t="str">
        <f t="shared" si="0"/>
        <v/>
      </c>
    </row>
    <row r="38" spans="1:16" ht="16.5" thickBot="1" x14ac:dyDescent="0.3">
      <c r="A38" s="53" t="s">
        <v>23</v>
      </c>
      <c r="B38" s="60" t="s">
        <v>24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 t="s">
        <v>63</v>
      </c>
      <c r="P38" s="69" t="str">
        <f t="shared" si="0"/>
        <v/>
      </c>
    </row>
    <row r="39" spans="1:16" ht="16.5" thickBot="1" x14ac:dyDescent="0.3">
      <c r="A39" s="56" t="s">
        <v>25</v>
      </c>
      <c r="B39" s="62" t="s">
        <v>24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 t="s">
        <v>63</v>
      </c>
      <c r="P39" s="69" t="str">
        <f t="shared" si="0"/>
        <v/>
      </c>
    </row>
    <row r="40" spans="1:16" ht="16.5" thickBot="1" x14ac:dyDescent="0.3">
      <c r="A40" s="54" t="s">
        <v>41</v>
      </c>
      <c r="B40" s="61" t="s">
        <v>24</v>
      </c>
      <c r="C40" s="93">
        <v>84.666666666666671</v>
      </c>
      <c r="D40" s="93"/>
      <c r="E40" s="93">
        <v>84</v>
      </c>
      <c r="F40" s="93">
        <v>82</v>
      </c>
      <c r="G40" s="93">
        <v>80</v>
      </c>
      <c r="H40" s="93">
        <v>84</v>
      </c>
      <c r="I40" s="93">
        <v>88</v>
      </c>
      <c r="J40" s="93">
        <v>81.333333333333329</v>
      </c>
      <c r="K40" s="93"/>
      <c r="L40" s="93">
        <v>78</v>
      </c>
      <c r="M40" s="93">
        <v>110</v>
      </c>
      <c r="N40" s="93" t="s">
        <v>63</v>
      </c>
      <c r="P40" s="69">
        <f t="shared" si="0"/>
        <v>85.777777777777771</v>
      </c>
    </row>
    <row r="41" spans="1:16" ht="16.5" thickBot="1" x14ac:dyDescent="0.3">
      <c r="A41" s="52" t="s">
        <v>85</v>
      </c>
      <c r="B41" s="59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P41" s="69" t="str">
        <f t="shared" si="0"/>
        <v/>
      </c>
    </row>
    <row r="42" spans="1:16" ht="16.5" thickBot="1" x14ac:dyDescent="0.3">
      <c r="A42" s="53" t="s">
        <v>28</v>
      </c>
      <c r="B42" s="63" t="s">
        <v>29</v>
      </c>
      <c r="C42" s="93">
        <v>12</v>
      </c>
      <c r="D42" s="93"/>
      <c r="E42" s="93"/>
      <c r="F42" s="93">
        <v>12</v>
      </c>
      <c r="G42" s="93">
        <v>12</v>
      </c>
      <c r="H42" s="93">
        <v>12</v>
      </c>
      <c r="I42" s="93"/>
      <c r="J42" s="93"/>
      <c r="K42" s="93"/>
      <c r="L42" s="93"/>
      <c r="M42" s="93">
        <v>31</v>
      </c>
      <c r="N42" s="93">
        <v>30.5</v>
      </c>
      <c r="P42" s="69">
        <f t="shared" si="0"/>
        <v>18.25</v>
      </c>
    </row>
    <row r="43" spans="1:16" ht="16.5" thickBot="1" x14ac:dyDescent="0.3">
      <c r="A43" s="56" t="s">
        <v>30</v>
      </c>
      <c r="B43" s="62" t="s">
        <v>24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>
        <v>67</v>
      </c>
      <c r="P43" s="69">
        <f t="shared" si="0"/>
        <v>67</v>
      </c>
    </row>
    <row r="44" spans="1:16" ht="16.5" thickBot="1" x14ac:dyDescent="0.3">
      <c r="A44" s="54" t="s">
        <v>31</v>
      </c>
      <c r="B44" s="61" t="s">
        <v>24</v>
      </c>
      <c r="C44" s="149">
        <v>26</v>
      </c>
      <c r="D44" s="149"/>
      <c r="E44" s="149"/>
      <c r="F44" s="149"/>
      <c r="G44" s="149">
        <v>22</v>
      </c>
      <c r="H44" s="149"/>
      <c r="I44" s="149"/>
      <c r="J44" s="149"/>
      <c r="K44" s="149"/>
      <c r="L44" s="149"/>
      <c r="M44" s="149"/>
      <c r="N44" s="149">
        <v>39</v>
      </c>
      <c r="P44" s="70">
        <f t="shared" si="0"/>
        <v>29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3" type="noConversion"/>
  <pageMargins left="0.75" right="0.75" top="1" bottom="1" header="0" footer="0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7" zoomScale="75" zoomScaleNormal="75" workbookViewId="0">
      <selection activeCell="F27" sqref="F27"/>
    </sheetView>
  </sheetViews>
  <sheetFormatPr baseColWidth="10" defaultColWidth="13.140625" defaultRowHeight="12.75" x14ac:dyDescent="0.2"/>
  <cols>
    <col min="1" max="1" width="24.140625" style="2" customWidth="1"/>
    <col min="2" max="2" width="14.28515625" style="2" customWidth="1"/>
    <col min="3" max="12" width="13.140625" style="2" customWidth="1"/>
    <col min="13" max="13" width="13.85546875" style="2" customWidth="1"/>
    <col min="14" max="14" width="12.42578125" style="2" customWidth="1"/>
    <col min="15" max="15" width="4.140625" style="1" customWidth="1"/>
    <col min="16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97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31" t="s">
        <v>18</v>
      </c>
    </row>
    <row r="17" spans="1:16" ht="20.25" customHeight="1" thickBot="1" x14ac:dyDescent="0.3">
      <c r="A17" s="38"/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68" t="str">
        <f>IF(SUM(C17:N17)=0,"",AVERAGE(C17:N17))</f>
        <v/>
      </c>
    </row>
    <row r="18" spans="1:16" ht="20.25" customHeight="1" thickBot="1" x14ac:dyDescent="0.3">
      <c r="A18" s="52" t="s">
        <v>74</v>
      </c>
      <c r="B18" s="5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69" t="str">
        <f t="shared" ref="P18:P44" si="0">IF(SUM(C18:N18)=0,"",AVERAGE(C18:N18))</f>
        <v/>
      </c>
    </row>
    <row r="19" spans="1:16" ht="20.25" customHeight="1" thickBot="1" x14ac:dyDescent="0.3">
      <c r="A19" s="53" t="s">
        <v>38</v>
      </c>
      <c r="B19" s="60" t="s">
        <v>24</v>
      </c>
      <c r="C19" s="43">
        <v>59</v>
      </c>
      <c r="D19" s="43">
        <v>57.666666666666664</v>
      </c>
      <c r="E19" s="43">
        <v>58.5</v>
      </c>
      <c r="F19" s="43">
        <v>59.5</v>
      </c>
      <c r="G19" s="43">
        <v>59.666666666666664</v>
      </c>
      <c r="H19" s="43">
        <v>63.5</v>
      </c>
      <c r="I19" s="43">
        <v>65.25</v>
      </c>
      <c r="J19" s="43">
        <v>63.666666666666664</v>
      </c>
      <c r="K19" s="43">
        <v>64.333333333333329</v>
      </c>
      <c r="L19" s="43">
        <v>57.75</v>
      </c>
      <c r="M19" s="43">
        <v>87</v>
      </c>
      <c r="N19" s="43" t="s">
        <v>63</v>
      </c>
      <c r="O19" s="44"/>
      <c r="P19" s="69">
        <f t="shared" si="0"/>
        <v>63.257575757575758</v>
      </c>
    </row>
    <row r="20" spans="1:16" ht="20.25" customHeight="1" thickBot="1" x14ac:dyDescent="0.3">
      <c r="A20" s="53" t="s">
        <v>60</v>
      </c>
      <c r="B20" s="60" t="s">
        <v>24</v>
      </c>
      <c r="C20" s="43">
        <v>59.166666666666664</v>
      </c>
      <c r="D20" s="43">
        <v>60.333333333333336</v>
      </c>
      <c r="E20" s="43">
        <v>59</v>
      </c>
      <c r="F20" s="43">
        <v>59.5</v>
      </c>
      <c r="G20" s="43">
        <v>60.666666666666664</v>
      </c>
      <c r="H20" s="43">
        <v>63</v>
      </c>
      <c r="I20" s="43">
        <v>66.333333333333329</v>
      </c>
      <c r="J20" s="43">
        <v>63</v>
      </c>
      <c r="K20" s="43"/>
      <c r="L20" s="43">
        <v>61.25</v>
      </c>
      <c r="M20" s="43">
        <v>96.5</v>
      </c>
      <c r="N20" s="43" t="s">
        <v>63</v>
      </c>
      <c r="O20" s="44"/>
      <c r="P20" s="69">
        <f t="shared" si="0"/>
        <v>64.875</v>
      </c>
    </row>
    <row r="21" spans="1:16" ht="20.25" customHeight="1" thickBot="1" x14ac:dyDescent="0.3">
      <c r="A21" s="54" t="s">
        <v>35</v>
      </c>
      <c r="B21" s="61" t="s">
        <v>24</v>
      </c>
      <c r="C21" s="43">
        <v>38.4</v>
      </c>
      <c r="D21" s="43">
        <v>38</v>
      </c>
      <c r="E21" s="43">
        <v>38.5</v>
      </c>
      <c r="F21" s="43">
        <v>38</v>
      </c>
      <c r="G21" s="43">
        <v>39</v>
      </c>
      <c r="H21" s="43">
        <v>44</v>
      </c>
      <c r="I21" s="43">
        <v>45.666666666666664</v>
      </c>
      <c r="J21" s="43"/>
      <c r="K21" s="43"/>
      <c r="L21" s="43">
        <v>39</v>
      </c>
      <c r="M21" s="43"/>
      <c r="N21" s="43" t="s">
        <v>63</v>
      </c>
      <c r="O21" s="44"/>
      <c r="P21" s="69">
        <f t="shared" si="0"/>
        <v>40.070833333333333</v>
      </c>
    </row>
    <row r="22" spans="1:16" ht="20.25" customHeight="1" thickBot="1" x14ac:dyDescent="0.3">
      <c r="A22" s="52" t="s">
        <v>75</v>
      </c>
      <c r="B22" s="59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69" t="str">
        <f t="shared" si="0"/>
        <v/>
      </c>
    </row>
    <row r="23" spans="1:16" ht="20.25" customHeight="1" thickBot="1" x14ac:dyDescent="0.3">
      <c r="A23" s="53" t="s">
        <v>27</v>
      </c>
      <c r="B23" s="60" t="s">
        <v>24</v>
      </c>
      <c r="C23" s="43">
        <v>79.5</v>
      </c>
      <c r="D23" s="43">
        <v>77.333333333333329</v>
      </c>
      <c r="E23" s="43">
        <v>79</v>
      </c>
      <c r="F23" s="43">
        <v>79</v>
      </c>
      <c r="G23" s="43">
        <v>87</v>
      </c>
      <c r="H23" s="43">
        <v>83</v>
      </c>
      <c r="I23" s="43">
        <v>88.75</v>
      </c>
      <c r="J23" s="43">
        <v>83</v>
      </c>
      <c r="K23" s="43">
        <v>85.666666666666671</v>
      </c>
      <c r="L23" s="43">
        <v>80</v>
      </c>
      <c r="M23" s="43">
        <v>110</v>
      </c>
      <c r="N23" s="43" t="s">
        <v>63</v>
      </c>
      <c r="O23" s="44"/>
      <c r="P23" s="69">
        <f t="shared" si="0"/>
        <v>84.749999999999986</v>
      </c>
    </row>
    <row r="24" spans="1:16" ht="20.25" customHeight="1" thickBot="1" x14ac:dyDescent="0.3">
      <c r="A24" s="55" t="s">
        <v>76</v>
      </c>
      <c r="B24" s="62" t="s">
        <v>24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69" t="str">
        <f t="shared" si="0"/>
        <v/>
      </c>
    </row>
    <row r="25" spans="1:16" ht="20.25" customHeight="1" thickBot="1" x14ac:dyDescent="0.3">
      <c r="A25" s="56" t="s">
        <v>77</v>
      </c>
      <c r="B25" s="62" t="s">
        <v>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69" t="str">
        <f t="shared" si="0"/>
        <v/>
      </c>
    </row>
    <row r="26" spans="1:16" ht="20.25" customHeight="1" thickBot="1" x14ac:dyDescent="0.3">
      <c r="A26" s="56" t="s">
        <v>37</v>
      </c>
      <c r="B26" s="62" t="s">
        <v>24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69" t="str">
        <f t="shared" si="0"/>
        <v/>
      </c>
    </row>
    <row r="27" spans="1:16" ht="20.25" customHeight="1" thickBot="1" x14ac:dyDescent="0.3">
      <c r="A27" s="54" t="s">
        <v>33</v>
      </c>
      <c r="B27" s="61" t="s">
        <v>24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69" t="str">
        <f t="shared" si="0"/>
        <v/>
      </c>
    </row>
    <row r="28" spans="1:16" ht="20.25" customHeight="1" thickBot="1" x14ac:dyDescent="0.3">
      <c r="A28" s="52" t="s">
        <v>78</v>
      </c>
      <c r="B28" s="59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69" t="str">
        <f t="shared" si="0"/>
        <v/>
      </c>
    </row>
    <row r="29" spans="1:16" ht="20.25" customHeight="1" thickBot="1" x14ac:dyDescent="0.3">
      <c r="A29" s="53" t="s">
        <v>26</v>
      </c>
      <c r="B29" s="60" t="s">
        <v>24</v>
      </c>
      <c r="C29" s="43">
        <v>60.4</v>
      </c>
      <c r="D29" s="43">
        <v>59</v>
      </c>
      <c r="E29" s="43">
        <v>59.5</v>
      </c>
      <c r="F29" s="43">
        <v>62.5</v>
      </c>
      <c r="G29" s="43">
        <v>58</v>
      </c>
      <c r="H29" s="43">
        <v>66.5</v>
      </c>
      <c r="I29" s="43">
        <v>76</v>
      </c>
      <c r="J29" s="43">
        <v>63</v>
      </c>
      <c r="K29" s="43">
        <v>70</v>
      </c>
      <c r="L29" s="43">
        <v>59.5</v>
      </c>
      <c r="M29" s="43">
        <v>105</v>
      </c>
      <c r="N29" s="43" t="s">
        <v>63</v>
      </c>
      <c r="O29" s="44"/>
      <c r="P29" s="69">
        <f t="shared" si="0"/>
        <v>67.218181818181819</v>
      </c>
    </row>
    <row r="30" spans="1:16" ht="20.25" customHeight="1" thickBot="1" x14ac:dyDescent="0.3">
      <c r="A30" s="57" t="s">
        <v>79</v>
      </c>
      <c r="B30" s="62" t="s">
        <v>24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69" t="str">
        <f t="shared" si="0"/>
        <v/>
      </c>
    </row>
    <row r="31" spans="1:16" ht="20.25" customHeight="1" thickBot="1" x14ac:dyDescent="0.3">
      <c r="A31" s="56" t="s">
        <v>36</v>
      </c>
      <c r="B31" s="62" t="s">
        <v>24</v>
      </c>
      <c r="C31" s="43">
        <v>111.66666666666667</v>
      </c>
      <c r="D31" s="43">
        <v>110</v>
      </c>
      <c r="E31" s="43">
        <v>111</v>
      </c>
      <c r="F31" s="43">
        <v>115</v>
      </c>
      <c r="G31" s="43">
        <v>114.5</v>
      </c>
      <c r="H31" s="43"/>
      <c r="I31" s="43">
        <v>126</v>
      </c>
      <c r="J31" s="43"/>
      <c r="K31" s="43"/>
      <c r="L31" s="43"/>
      <c r="M31" s="43"/>
      <c r="N31" s="43" t="s">
        <v>63</v>
      </c>
      <c r="O31" s="44"/>
      <c r="P31" s="69">
        <f t="shared" si="0"/>
        <v>114.69444444444446</v>
      </c>
    </row>
    <row r="32" spans="1:16" ht="20.25" customHeight="1" thickBot="1" x14ac:dyDescent="0.3">
      <c r="A32" s="56" t="s">
        <v>34</v>
      </c>
      <c r="B32" s="62" t="s">
        <v>24</v>
      </c>
      <c r="C32" s="43">
        <v>83</v>
      </c>
      <c r="D32" s="43">
        <v>76.666666666666671</v>
      </c>
      <c r="E32" s="43">
        <v>85</v>
      </c>
      <c r="F32" s="43">
        <v>87</v>
      </c>
      <c r="G32" s="43"/>
      <c r="H32" s="43"/>
      <c r="I32" s="43">
        <v>101.5</v>
      </c>
      <c r="J32" s="43"/>
      <c r="K32" s="43"/>
      <c r="L32" s="43"/>
      <c r="M32" s="43">
        <v>107</v>
      </c>
      <c r="N32" s="43" t="s">
        <v>63</v>
      </c>
      <c r="O32" s="2"/>
      <c r="P32" s="69">
        <f t="shared" si="0"/>
        <v>90.027777777777786</v>
      </c>
    </row>
    <row r="33" spans="1:16" ht="16.5" thickBot="1" x14ac:dyDescent="0.3">
      <c r="A33" s="58" t="s">
        <v>80</v>
      </c>
      <c r="B33" s="61" t="s">
        <v>24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2"/>
      <c r="P33" s="69" t="str">
        <f t="shared" si="0"/>
        <v/>
      </c>
    </row>
    <row r="34" spans="1:16" ht="16.5" thickBot="1" x14ac:dyDescent="0.3">
      <c r="A34" s="52" t="s">
        <v>81</v>
      </c>
      <c r="B34" s="5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2"/>
      <c r="P34" s="69" t="str">
        <f t="shared" si="0"/>
        <v/>
      </c>
    </row>
    <row r="35" spans="1:16" ht="16.5" thickBot="1" x14ac:dyDescent="0.3">
      <c r="A35" s="53" t="s">
        <v>82</v>
      </c>
      <c r="B35" s="62" t="s">
        <v>86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P35" s="69" t="str">
        <f t="shared" si="0"/>
        <v/>
      </c>
    </row>
    <row r="36" spans="1:16" ht="16.5" thickBot="1" x14ac:dyDescent="0.3">
      <c r="A36" s="54" t="s">
        <v>83</v>
      </c>
      <c r="B36" s="61" t="s">
        <v>24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69" t="str">
        <f t="shared" si="0"/>
        <v/>
      </c>
    </row>
    <row r="37" spans="1:16" ht="16.5" thickBot="1" x14ac:dyDescent="0.3">
      <c r="A37" s="52" t="s">
        <v>84</v>
      </c>
      <c r="B37" s="5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69" t="str">
        <f t="shared" si="0"/>
        <v/>
      </c>
    </row>
    <row r="38" spans="1:16" ht="16.5" thickBot="1" x14ac:dyDescent="0.3">
      <c r="A38" s="53" t="s">
        <v>23</v>
      </c>
      <c r="B38" s="60" t="s">
        <v>24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s">
        <v>63</v>
      </c>
      <c r="P38" s="69" t="str">
        <f t="shared" si="0"/>
        <v/>
      </c>
    </row>
    <row r="39" spans="1:16" ht="16.5" thickBot="1" x14ac:dyDescent="0.3">
      <c r="A39" s="56" t="s">
        <v>25</v>
      </c>
      <c r="B39" s="62" t="s">
        <v>24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 t="s">
        <v>63</v>
      </c>
      <c r="P39" s="69" t="str">
        <f t="shared" si="0"/>
        <v/>
      </c>
    </row>
    <row r="40" spans="1:16" ht="16.5" thickBot="1" x14ac:dyDescent="0.3">
      <c r="A40" s="54" t="s">
        <v>41</v>
      </c>
      <c r="B40" s="61" t="s">
        <v>24</v>
      </c>
      <c r="C40" s="43">
        <v>82.666666666666671</v>
      </c>
      <c r="D40" s="43"/>
      <c r="E40" s="43">
        <v>83.5</v>
      </c>
      <c r="F40" s="43">
        <v>82</v>
      </c>
      <c r="G40" s="43">
        <v>80</v>
      </c>
      <c r="H40" s="43">
        <v>84</v>
      </c>
      <c r="I40" s="43">
        <v>87.333333333333329</v>
      </c>
      <c r="J40" s="43">
        <v>81.333333333333329</v>
      </c>
      <c r="K40" s="43"/>
      <c r="L40" s="43">
        <v>77.5</v>
      </c>
      <c r="M40" s="43">
        <v>110</v>
      </c>
      <c r="N40" s="43" t="s">
        <v>63</v>
      </c>
      <c r="P40" s="69">
        <f t="shared" si="0"/>
        <v>85.370370370370381</v>
      </c>
    </row>
    <row r="41" spans="1:16" ht="16.5" thickBot="1" x14ac:dyDescent="0.3">
      <c r="A41" s="52" t="s">
        <v>85</v>
      </c>
      <c r="B41" s="59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P41" s="69" t="str">
        <f t="shared" si="0"/>
        <v/>
      </c>
    </row>
    <row r="42" spans="1:16" ht="16.5" thickBot="1" x14ac:dyDescent="0.3">
      <c r="A42" s="53" t="s">
        <v>28</v>
      </c>
      <c r="B42" s="63" t="s">
        <v>29</v>
      </c>
      <c r="C42" s="43">
        <v>12</v>
      </c>
      <c r="D42" s="43"/>
      <c r="E42" s="43"/>
      <c r="F42" s="43">
        <v>12</v>
      </c>
      <c r="G42" s="43">
        <v>12</v>
      </c>
      <c r="H42" s="43">
        <v>12</v>
      </c>
      <c r="I42" s="43"/>
      <c r="J42" s="43"/>
      <c r="K42" s="43"/>
      <c r="L42" s="43"/>
      <c r="M42" s="43">
        <v>31</v>
      </c>
      <c r="N42" s="43">
        <v>30.5</v>
      </c>
      <c r="P42" s="69">
        <f t="shared" si="0"/>
        <v>18.25</v>
      </c>
    </row>
    <row r="43" spans="1:16" ht="16.5" thickBot="1" x14ac:dyDescent="0.3">
      <c r="A43" s="56" t="s">
        <v>30</v>
      </c>
      <c r="B43" s="62" t="s">
        <v>24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>
        <v>67</v>
      </c>
      <c r="P43" s="69">
        <f t="shared" si="0"/>
        <v>67</v>
      </c>
    </row>
    <row r="44" spans="1:16" ht="16.5" thickBot="1" x14ac:dyDescent="0.3">
      <c r="A44" s="54" t="s">
        <v>31</v>
      </c>
      <c r="B44" s="61" t="s">
        <v>24</v>
      </c>
      <c r="C44" s="142">
        <v>26</v>
      </c>
      <c r="D44" s="142"/>
      <c r="E44" s="142"/>
      <c r="F44" s="142"/>
      <c r="G44" s="142">
        <v>22</v>
      </c>
      <c r="H44" s="142"/>
      <c r="I44" s="142"/>
      <c r="J44" s="142"/>
      <c r="K44" s="142"/>
      <c r="L44" s="142"/>
      <c r="M44" s="142"/>
      <c r="N44" s="142">
        <v>39</v>
      </c>
      <c r="P44" s="70">
        <f t="shared" si="0"/>
        <v>29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3" type="noConversion"/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7" zoomScale="75" zoomScaleNormal="100" zoomScaleSheetLayoutView="75" workbookViewId="0">
      <selection activeCell="G26" sqref="G26"/>
    </sheetView>
  </sheetViews>
  <sheetFormatPr baseColWidth="10" defaultColWidth="13.140625" defaultRowHeight="12.75" x14ac:dyDescent="0.2"/>
  <cols>
    <col min="1" max="1" width="20.85546875" style="2" customWidth="1"/>
    <col min="2" max="2" width="14.28515625" style="2" customWidth="1"/>
    <col min="3" max="12" width="13.140625" style="2" customWidth="1"/>
    <col min="13" max="13" width="13.85546875" style="2" customWidth="1"/>
    <col min="14" max="14" width="8.85546875" style="2" customWidth="1"/>
    <col min="15" max="15" width="1.85546875" style="1" customWidth="1"/>
    <col min="16" max="16" width="1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96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31" t="s">
        <v>18</v>
      </c>
    </row>
    <row r="17" spans="1:16" ht="20.25" customHeight="1" thickBot="1" x14ac:dyDescent="0.3">
      <c r="A17" s="38"/>
      <c r="B17" s="39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143" t="str">
        <f>IF(SUM(C17:N17)=0,"",AVERAGE(C17:N17))</f>
        <v/>
      </c>
    </row>
    <row r="18" spans="1:16" ht="20.25" customHeight="1" thickBot="1" x14ac:dyDescent="0.3">
      <c r="A18" s="52" t="s">
        <v>74</v>
      </c>
      <c r="B18" s="5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144" t="str">
        <f>IF(SUM(C18:N18)=0,"",AVERAGE(C18:N18))</f>
        <v/>
      </c>
    </row>
    <row r="19" spans="1:16" ht="20.25" customHeight="1" thickBot="1" x14ac:dyDescent="0.3">
      <c r="A19" s="53" t="s">
        <v>38</v>
      </c>
      <c r="B19" s="60" t="s">
        <v>24</v>
      </c>
      <c r="C19" s="43">
        <v>58.5</v>
      </c>
      <c r="D19" s="43">
        <v>57.5</v>
      </c>
      <c r="E19" s="43">
        <v>59</v>
      </c>
      <c r="F19" s="43">
        <v>58.5</v>
      </c>
      <c r="G19" s="43">
        <v>57.333333333333336</v>
      </c>
      <c r="H19" s="43">
        <v>64</v>
      </c>
      <c r="I19" s="43">
        <v>65</v>
      </c>
      <c r="J19" s="43">
        <v>60</v>
      </c>
      <c r="K19" s="43">
        <v>62.666666666666664</v>
      </c>
      <c r="L19" s="43">
        <v>57.5</v>
      </c>
      <c r="M19" s="43">
        <v>87</v>
      </c>
      <c r="N19" s="43" t="s">
        <v>63</v>
      </c>
      <c r="O19" s="44"/>
      <c r="P19" s="144">
        <f t="shared" ref="P19:P44" si="0">IF(SUM(C19:N19)=0,"",AVERAGE(C19:N19))</f>
        <v>62.454545454545453</v>
      </c>
    </row>
    <row r="20" spans="1:16" ht="20.25" customHeight="1" thickBot="1" x14ac:dyDescent="0.3">
      <c r="A20" s="53" t="s">
        <v>60</v>
      </c>
      <c r="B20" s="60" t="s">
        <v>24</v>
      </c>
      <c r="C20" s="43">
        <v>59</v>
      </c>
      <c r="D20" s="43">
        <v>60.25</v>
      </c>
      <c r="E20" s="43">
        <v>59.5</v>
      </c>
      <c r="F20" s="43">
        <v>60</v>
      </c>
      <c r="G20" s="43">
        <v>59</v>
      </c>
      <c r="H20" s="43">
        <v>63</v>
      </c>
      <c r="I20" s="43">
        <v>66.666666666666671</v>
      </c>
      <c r="J20" s="43">
        <v>62.333333333333336</v>
      </c>
      <c r="K20" s="43">
        <v>70</v>
      </c>
      <c r="L20" s="43">
        <v>60.75</v>
      </c>
      <c r="M20" s="43">
        <v>96.5</v>
      </c>
      <c r="N20" s="43" t="s">
        <v>63</v>
      </c>
      <c r="O20" s="44"/>
      <c r="P20" s="144">
        <f t="shared" si="0"/>
        <v>65.181818181818187</v>
      </c>
    </row>
    <row r="21" spans="1:16" ht="20.25" customHeight="1" thickBot="1" x14ac:dyDescent="0.3">
      <c r="A21" s="54" t="s">
        <v>35</v>
      </c>
      <c r="B21" s="61" t="s">
        <v>24</v>
      </c>
      <c r="C21" s="43">
        <v>37.4</v>
      </c>
      <c r="D21" s="43">
        <v>38.25</v>
      </c>
      <c r="E21" s="43">
        <v>39</v>
      </c>
      <c r="F21" s="43">
        <v>38.5</v>
      </c>
      <c r="G21" s="43">
        <v>37</v>
      </c>
      <c r="H21" s="43">
        <v>44</v>
      </c>
      <c r="I21" s="43">
        <v>45.333333333333336</v>
      </c>
      <c r="J21" s="43"/>
      <c r="K21" s="43"/>
      <c r="L21" s="43">
        <v>38.5</v>
      </c>
      <c r="M21" s="43"/>
      <c r="N21" s="43" t="s">
        <v>63</v>
      </c>
      <c r="O21" s="44"/>
      <c r="P21" s="144">
        <f t="shared" si="0"/>
        <v>39.747916666666669</v>
      </c>
    </row>
    <row r="22" spans="1:16" ht="20.25" customHeight="1" thickBot="1" x14ac:dyDescent="0.3">
      <c r="A22" s="52" t="s">
        <v>75</v>
      </c>
      <c r="B22" s="59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144" t="str">
        <f t="shared" si="0"/>
        <v/>
      </c>
    </row>
    <row r="23" spans="1:16" ht="20.25" customHeight="1" thickBot="1" x14ac:dyDescent="0.3">
      <c r="A23" s="53" t="s">
        <v>27</v>
      </c>
      <c r="B23" s="60" t="s">
        <v>24</v>
      </c>
      <c r="C23" s="43">
        <v>79.666666666666671</v>
      </c>
      <c r="D23" s="43">
        <v>77.25</v>
      </c>
      <c r="E23" s="43">
        <v>81</v>
      </c>
      <c r="F23" s="43">
        <v>80</v>
      </c>
      <c r="G23" s="43">
        <v>81</v>
      </c>
      <c r="H23" s="43">
        <v>83</v>
      </c>
      <c r="I23" s="43">
        <v>89.5</v>
      </c>
      <c r="J23" s="43">
        <v>83</v>
      </c>
      <c r="K23" s="43">
        <v>84.666666666666671</v>
      </c>
      <c r="L23" s="43">
        <v>80.25</v>
      </c>
      <c r="M23" s="43">
        <v>110</v>
      </c>
      <c r="N23" s="43" t="s">
        <v>63</v>
      </c>
      <c r="O23" s="44"/>
      <c r="P23" s="144">
        <f t="shared" si="0"/>
        <v>84.484848484848484</v>
      </c>
    </row>
    <row r="24" spans="1:16" ht="20.25" customHeight="1" thickBot="1" x14ac:dyDescent="0.3">
      <c r="A24" s="55" t="s">
        <v>76</v>
      </c>
      <c r="B24" s="62" t="s">
        <v>24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144" t="str">
        <f t="shared" si="0"/>
        <v/>
      </c>
    </row>
    <row r="25" spans="1:16" ht="20.25" customHeight="1" thickBot="1" x14ac:dyDescent="0.3">
      <c r="A25" s="56" t="s">
        <v>77</v>
      </c>
      <c r="B25" s="62" t="s">
        <v>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44" t="str">
        <f t="shared" si="0"/>
        <v/>
      </c>
    </row>
    <row r="26" spans="1:16" ht="20.25" customHeight="1" thickBot="1" x14ac:dyDescent="0.3">
      <c r="A26" s="56" t="s">
        <v>37</v>
      </c>
      <c r="B26" s="62" t="s">
        <v>24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44" t="str">
        <f t="shared" si="0"/>
        <v/>
      </c>
    </row>
    <row r="27" spans="1:16" ht="20.25" customHeight="1" thickBot="1" x14ac:dyDescent="0.3">
      <c r="A27" s="54" t="s">
        <v>33</v>
      </c>
      <c r="B27" s="61" t="s">
        <v>24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144" t="str">
        <f t="shared" si="0"/>
        <v/>
      </c>
    </row>
    <row r="28" spans="1:16" ht="20.25" customHeight="1" thickBot="1" x14ac:dyDescent="0.3">
      <c r="A28" s="52" t="s">
        <v>78</v>
      </c>
      <c r="B28" s="59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144" t="str">
        <f t="shared" si="0"/>
        <v/>
      </c>
    </row>
    <row r="29" spans="1:16" ht="20.25" customHeight="1" thickBot="1" x14ac:dyDescent="0.3">
      <c r="A29" s="53" t="s">
        <v>26</v>
      </c>
      <c r="B29" s="60" t="s">
        <v>24</v>
      </c>
      <c r="C29" s="43">
        <v>59</v>
      </c>
      <c r="D29" s="43">
        <v>58.25</v>
      </c>
      <c r="E29" s="43">
        <v>59</v>
      </c>
      <c r="F29" s="43">
        <v>60</v>
      </c>
      <c r="G29" s="43">
        <v>58.666666666666664</v>
      </c>
      <c r="H29" s="43">
        <v>66.5</v>
      </c>
      <c r="I29" s="43">
        <v>76.5</v>
      </c>
      <c r="J29" s="43">
        <v>61.333333333333336</v>
      </c>
      <c r="K29" s="43">
        <v>70</v>
      </c>
      <c r="L29" s="43">
        <v>59.5</v>
      </c>
      <c r="M29" s="43">
        <v>105</v>
      </c>
      <c r="N29" s="43" t="s">
        <v>63</v>
      </c>
      <c r="O29" s="44"/>
      <c r="P29" s="144">
        <f t="shared" si="0"/>
        <v>66.704545454545453</v>
      </c>
    </row>
    <row r="30" spans="1:16" ht="20.25" customHeight="1" thickBot="1" x14ac:dyDescent="0.3">
      <c r="A30" s="57" t="s">
        <v>79</v>
      </c>
      <c r="B30" s="62" t="s">
        <v>24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144" t="str">
        <f t="shared" si="0"/>
        <v/>
      </c>
    </row>
    <row r="31" spans="1:16" ht="20.25" customHeight="1" thickBot="1" x14ac:dyDescent="0.3">
      <c r="A31" s="56" t="s">
        <v>36</v>
      </c>
      <c r="B31" s="62" t="s">
        <v>24</v>
      </c>
      <c r="C31" s="43">
        <v>114</v>
      </c>
      <c r="D31" s="43">
        <v>110</v>
      </c>
      <c r="E31" s="43">
        <v>111</v>
      </c>
      <c r="F31" s="43">
        <v>114</v>
      </c>
      <c r="G31" s="43">
        <v>112.5</v>
      </c>
      <c r="H31" s="43"/>
      <c r="I31" s="43">
        <v>126</v>
      </c>
      <c r="J31" s="43"/>
      <c r="K31" s="43"/>
      <c r="L31" s="43"/>
      <c r="M31" s="43"/>
      <c r="N31" s="43" t="s">
        <v>63</v>
      </c>
      <c r="O31" s="44"/>
      <c r="P31" s="144">
        <f t="shared" si="0"/>
        <v>114.58333333333333</v>
      </c>
    </row>
    <row r="32" spans="1:16" ht="20.25" customHeight="1" thickBot="1" x14ac:dyDescent="0.3">
      <c r="A32" s="56" t="s">
        <v>34</v>
      </c>
      <c r="B32" s="62" t="s">
        <v>24</v>
      </c>
      <c r="C32" s="43">
        <v>82</v>
      </c>
      <c r="D32" s="43">
        <v>77.25</v>
      </c>
      <c r="E32" s="43">
        <v>84.5</v>
      </c>
      <c r="F32" s="43">
        <v>86</v>
      </c>
      <c r="G32" s="43">
        <v>86</v>
      </c>
      <c r="H32" s="43"/>
      <c r="I32" s="43">
        <v>99</v>
      </c>
      <c r="J32" s="43"/>
      <c r="K32" s="43"/>
      <c r="L32" s="43"/>
      <c r="M32" s="43">
        <v>107</v>
      </c>
      <c r="N32" s="43" t="s">
        <v>63</v>
      </c>
      <c r="O32" s="2"/>
      <c r="P32" s="144">
        <f t="shared" si="0"/>
        <v>88.821428571428569</v>
      </c>
    </row>
    <row r="33" spans="1:16" ht="16.5" thickBot="1" x14ac:dyDescent="0.3">
      <c r="A33" s="58" t="s">
        <v>80</v>
      </c>
      <c r="B33" s="61" t="s">
        <v>24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2"/>
      <c r="P33" s="144" t="str">
        <f t="shared" si="0"/>
        <v/>
      </c>
    </row>
    <row r="34" spans="1:16" ht="16.5" thickBot="1" x14ac:dyDescent="0.3">
      <c r="A34" s="52" t="s">
        <v>81</v>
      </c>
      <c r="B34" s="5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2"/>
      <c r="P34" s="144" t="str">
        <f t="shared" si="0"/>
        <v/>
      </c>
    </row>
    <row r="35" spans="1:16" ht="16.5" thickBot="1" x14ac:dyDescent="0.3">
      <c r="A35" s="53" t="s">
        <v>82</v>
      </c>
      <c r="B35" s="62" t="s">
        <v>86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P35" s="144" t="str">
        <f t="shared" si="0"/>
        <v/>
      </c>
    </row>
    <row r="36" spans="1:16" ht="16.5" thickBot="1" x14ac:dyDescent="0.3">
      <c r="A36" s="54" t="s">
        <v>83</v>
      </c>
      <c r="B36" s="61" t="s">
        <v>24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P36" s="144" t="str">
        <f t="shared" si="0"/>
        <v/>
      </c>
    </row>
    <row r="37" spans="1:16" ht="16.5" thickBot="1" x14ac:dyDescent="0.3">
      <c r="A37" s="52" t="s">
        <v>84</v>
      </c>
      <c r="B37" s="59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144" t="str">
        <f t="shared" si="0"/>
        <v/>
      </c>
    </row>
    <row r="38" spans="1:16" ht="16.5" thickBot="1" x14ac:dyDescent="0.3">
      <c r="A38" s="53" t="s">
        <v>23</v>
      </c>
      <c r="B38" s="60" t="s">
        <v>24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 t="s">
        <v>63</v>
      </c>
      <c r="P38" s="144" t="str">
        <f t="shared" si="0"/>
        <v/>
      </c>
    </row>
    <row r="39" spans="1:16" ht="16.5" thickBot="1" x14ac:dyDescent="0.3">
      <c r="A39" s="56" t="s">
        <v>25</v>
      </c>
      <c r="B39" s="62" t="s">
        <v>24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 t="s">
        <v>63</v>
      </c>
      <c r="P39" s="144" t="str">
        <f t="shared" si="0"/>
        <v/>
      </c>
    </row>
    <row r="40" spans="1:16" ht="16.5" thickBot="1" x14ac:dyDescent="0.3">
      <c r="A40" s="54" t="s">
        <v>41</v>
      </c>
      <c r="B40" s="61" t="s">
        <v>24</v>
      </c>
      <c r="C40" s="43">
        <v>85</v>
      </c>
      <c r="D40" s="43"/>
      <c r="E40" s="43">
        <v>83</v>
      </c>
      <c r="F40" s="43"/>
      <c r="G40" s="43">
        <v>80</v>
      </c>
      <c r="H40" s="43">
        <v>84</v>
      </c>
      <c r="I40" s="43">
        <v>86.333333333333329</v>
      </c>
      <c r="J40" s="43">
        <v>80.666666666666671</v>
      </c>
      <c r="K40" s="43"/>
      <c r="L40" s="43">
        <v>77.75</v>
      </c>
      <c r="M40" s="43">
        <v>110</v>
      </c>
      <c r="N40" s="43" t="s">
        <v>63</v>
      </c>
      <c r="P40" s="144">
        <f t="shared" si="0"/>
        <v>85.84375</v>
      </c>
    </row>
    <row r="41" spans="1:16" ht="16.5" thickBot="1" x14ac:dyDescent="0.3">
      <c r="A41" s="52" t="s">
        <v>85</v>
      </c>
      <c r="B41" s="59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P41" s="144" t="str">
        <f t="shared" si="0"/>
        <v/>
      </c>
    </row>
    <row r="42" spans="1:16" ht="16.5" thickBot="1" x14ac:dyDescent="0.3">
      <c r="A42" s="53" t="s">
        <v>28</v>
      </c>
      <c r="B42" s="63" t="s">
        <v>29</v>
      </c>
      <c r="C42" s="43">
        <v>12</v>
      </c>
      <c r="D42" s="43"/>
      <c r="E42" s="43"/>
      <c r="F42" s="43">
        <v>12</v>
      </c>
      <c r="G42" s="43">
        <v>12</v>
      </c>
      <c r="H42" s="43">
        <v>12</v>
      </c>
      <c r="I42" s="43"/>
      <c r="J42" s="43"/>
      <c r="K42" s="43"/>
      <c r="L42" s="43"/>
      <c r="M42" s="43">
        <v>31</v>
      </c>
      <c r="N42" s="43">
        <v>30.5</v>
      </c>
      <c r="P42" s="144">
        <f t="shared" si="0"/>
        <v>18.25</v>
      </c>
    </row>
    <row r="43" spans="1:16" ht="16.5" thickBot="1" x14ac:dyDescent="0.3">
      <c r="A43" s="56" t="s">
        <v>30</v>
      </c>
      <c r="B43" s="62" t="s">
        <v>24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>
        <v>67</v>
      </c>
      <c r="P43" s="144">
        <f t="shared" si="0"/>
        <v>67</v>
      </c>
    </row>
    <row r="44" spans="1:16" ht="16.5" thickBot="1" x14ac:dyDescent="0.3">
      <c r="A44" s="54" t="s">
        <v>31</v>
      </c>
      <c r="B44" s="61" t="s">
        <v>24</v>
      </c>
      <c r="C44" s="142">
        <v>27</v>
      </c>
      <c r="D44" s="142"/>
      <c r="E44" s="142"/>
      <c r="F44" s="142"/>
      <c r="G44" s="142">
        <v>22</v>
      </c>
      <c r="H44" s="142"/>
      <c r="I44" s="142"/>
      <c r="J44" s="142"/>
      <c r="K44" s="142"/>
      <c r="L44" s="142"/>
      <c r="M44" s="142"/>
      <c r="N44" s="142">
        <v>39</v>
      </c>
      <c r="P44" s="145">
        <f t="shared" si="0"/>
        <v>29.333333333333332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</row>
  </sheetData>
  <mergeCells count="8">
    <mergeCell ref="A1:C1"/>
    <mergeCell ref="A2:C2"/>
    <mergeCell ref="A14:B14"/>
    <mergeCell ref="F14:J14"/>
    <mergeCell ref="A3:C3"/>
    <mergeCell ref="C7:F7"/>
    <mergeCell ref="A9:O9"/>
    <mergeCell ref="A10:O10"/>
  </mergeCells>
  <phoneticPr fontId="3" type="noConversion"/>
  <printOptions horizontalCentered="1"/>
  <pageMargins left="0" right="0" top="0.59055118110236227" bottom="0" header="0" footer="0"/>
  <pageSetup paperSize="9" scale="66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8" zoomScale="80" zoomScaleNormal="80" workbookViewId="0">
      <selection activeCell="H26" sqref="H26"/>
    </sheetView>
  </sheetViews>
  <sheetFormatPr baseColWidth="10" defaultColWidth="13.140625" defaultRowHeight="12.75" x14ac:dyDescent="0.2"/>
  <cols>
    <col min="1" max="1" width="23.5703125" style="2" customWidth="1"/>
    <col min="2" max="2" width="14.28515625" style="2" customWidth="1"/>
    <col min="3" max="11" width="13.140625" style="2" customWidth="1"/>
    <col min="12" max="12" width="12.85546875" style="2" customWidth="1"/>
    <col min="13" max="13" width="13.85546875" style="2" customWidth="1"/>
    <col min="14" max="14" width="13.140625" style="2" customWidth="1"/>
    <col min="15" max="15" width="4.140625" style="1" customWidth="1"/>
    <col min="16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95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31" t="s">
        <v>18</v>
      </c>
    </row>
    <row r="17" spans="1:16" ht="20.25" customHeight="1" thickBot="1" x14ac:dyDescent="0.3">
      <c r="A17" s="38"/>
      <c r="B17" s="39"/>
      <c r="C17" s="43" t="s">
        <v>63</v>
      </c>
      <c r="D17" s="43" t="s">
        <v>63</v>
      </c>
      <c r="E17" s="43" t="s">
        <v>63</v>
      </c>
      <c r="F17" s="43" t="s">
        <v>63</v>
      </c>
      <c r="G17" s="43" t="s">
        <v>63</v>
      </c>
      <c r="H17" s="43" t="s">
        <v>63</v>
      </c>
      <c r="I17" s="43" t="s">
        <v>63</v>
      </c>
      <c r="J17" s="43" t="s">
        <v>63</v>
      </c>
      <c r="K17" s="43" t="s">
        <v>63</v>
      </c>
      <c r="L17" s="43" t="s">
        <v>63</v>
      </c>
      <c r="M17" s="43" t="s">
        <v>63</v>
      </c>
      <c r="N17" s="43" t="s">
        <v>63</v>
      </c>
      <c r="O17" s="44"/>
      <c r="P17" s="68" t="str">
        <f>IF(SUM(C17:N17)=0,"",AVERAGE(C17:N17))</f>
        <v/>
      </c>
    </row>
    <row r="18" spans="1:16" ht="20.25" customHeight="1" x14ac:dyDescent="0.25">
      <c r="A18" s="52" t="s">
        <v>74</v>
      </c>
      <c r="B18" s="59"/>
      <c r="C18" s="43" t="s">
        <v>63</v>
      </c>
      <c r="D18" s="43" t="s">
        <v>63</v>
      </c>
      <c r="E18" s="43" t="s">
        <v>63</v>
      </c>
      <c r="F18" s="43" t="s">
        <v>63</v>
      </c>
      <c r="G18" s="43" t="s">
        <v>63</v>
      </c>
      <c r="H18" s="43" t="s">
        <v>63</v>
      </c>
      <c r="I18" s="43" t="s">
        <v>63</v>
      </c>
      <c r="J18" s="43" t="s">
        <v>63</v>
      </c>
      <c r="K18" s="43" t="s">
        <v>63</v>
      </c>
      <c r="L18" s="43" t="s">
        <v>63</v>
      </c>
      <c r="M18" s="43" t="s">
        <v>63</v>
      </c>
      <c r="N18" s="43" t="s">
        <v>63</v>
      </c>
      <c r="O18" s="44"/>
      <c r="P18" s="69" t="str">
        <f t="shared" ref="P18:P44" si="0">IF(SUM(C18:N18)=0,"",AVERAGE(C18:N18))</f>
        <v/>
      </c>
    </row>
    <row r="19" spans="1:16" ht="20.25" customHeight="1" x14ac:dyDescent="0.25">
      <c r="A19" s="53" t="s">
        <v>38</v>
      </c>
      <c r="B19" s="60" t="s">
        <v>24</v>
      </c>
      <c r="C19" s="150">
        <v>58.083333333333336</v>
      </c>
      <c r="D19" s="150">
        <v>56.75</v>
      </c>
      <c r="E19" s="150">
        <v>58.5</v>
      </c>
      <c r="F19" s="150">
        <v>59</v>
      </c>
      <c r="G19" s="150">
        <v>57</v>
      </c>
      <c r="H19" s="150">
        <v>64.5</v>
      </c>
      <c r="I19" s="150">
        <v>65</v>
      </c>
      <c r="J19" s="150">
        <v>62.333333333333336</v>
      </c>
      <c r="K19" s="150">
        <v>62.666666666666664</v>
      </c>
      <c r="L19" s="150">
        <v>57.75</v>
      </c>
      <c r="M19" s="150">
        <v>87</v>
      </c>
      <c r="N19" s="151" t="s">
        <v>63</v>
      </c>
      <c r="O19" s="44"/>
      <c r="P19" s="69">
        <f t="shared" si="0"/>
        <v>62.598484848484851</v>
      </c>
    </row>
    <row r="20" spans="1:16" ht="20.25" customHeight="1" x14ac:dyDescent="0.25">
      <c r="A20" s="53" t="s">
        <v>60</v>
      </c>
      <c r="B20" s="60" t="s">
        <v>24</v>
      </c>
      <c r="C20" s="150">
        <v>59.5</v>
      </c>
      <c r="D20" s="150">
        <v>59.5</v>
      </c>
      <c r="E20" s="150">
        <v>59.5</v>
      </c>
      <c r="F20" s="150">
        <v>59.5</v>
      </c>
      <c r="G20" s="150">
        <v>59</v>
      </c>
      <c r="H20" s="150">
        <v>63</v>
      </c>
      <c r="I20" s="150">
        <v>68</v>
      </c>
      <c r="J20" s="150">
        <v>63.333333333333336</v>
      </c>
      <c r="K20" s="150">
        <v>70</v>
      </c>
      <c r="L20" s="150">
        <v>60.75</v>
      </c>
      <c r="M20" s="150">
        <v>96.5</v>
      </c>
      <c r="N20" s="151" t="s">
        <v>63</v>
      </c>
      <c r="O20" s="44"/>
      <c r="P20" s="69">
        <f t="shared" si="0"/>
        <v>65.325757575757564</v>
      </c>
    </row>
    <row r="21" spans="1:16" ht="20.25" customHeight="1" thickBot="1" x14ac:dyDescent="0.3">
      <c r="A21" s="54" t="s">
        <v>35</v>
      </c>
      <c r="B21" s="61" t="s">
        <v>24</v>
      </c>
      <c r="C21" s="152">
        <v>37.5</v>
      </c>
      <c r="D21" s="152">
        <v>37.125</v>
      </c>
      <c r="E21" s="152">
        <v>38</v>
      </c>
      <c r="F21" s="152">
        <v>39</v>
      </c>
      <c r="G21" s="152">
        <v>37</v>
      </c>
      <c r="H21" s="152">
        <v>44.5</v>
      </c>
      <c r="I21" s="152">
        <v>45</v>
      </c>
      <c r="J21" s="153"/>
      <c r="K21" s="152"/>
      <c r="L21" s="152">
        <v>38.5</v>
      </c>
      <c r="M21" s="152"/>
      <c r="N21" s="151" t="s">
        <v>63</v>
      </c>
      <c r="O21" s="44"/>
      <c r="P21" s="69">
        <f t="shared" si="0"/>
        <v>39.578125</v>
      </c>
    </row>
    <row r="22" spans="1:16" ht="20.25" customHeight="1" x14ac:dyDescent="0.25">
      <c r="A22" s="52" t="s">
        <v>75</v>
      </c>
      <c r="B22" s="59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44"/>
      <c r="P22" s="69" t="str">
        <f t="shared" si="0"/>
        <v/>
      </c>
    </row>
    <row r="23" spans="1:16" ht="20.25" customHeight="1" x14ac:dyDescent="0.25">
      <c r="A23" s="53" t="s">
        <v>27</v>
      </c>
      <c r="B23" s="60" t="s">
        <v>24</v>
      </c>
      <c r="C23" s="150">
        <v>80.833333333333329</v>
      </c>
      <c r="D23" s="150">
        <v>78</v>
      </c>
      <c r="E23" s="156">
        <v>80</v>
      </c>
      <c r="F23" s="150">
        <v>85</v>
      </c>
      <c r="G23" s="150">
        <v>81.333333333333329</v>
      </c>
      <c r="H23" s="150">
        <v>83</v>
      </c>
      <c r="I23" s="150">
        <v>88.75</v>
      </c>
      <c r="J23" s="150">
        <v>84</v>
      </c>
      <c r="K23" s="150">
        <v>84.666666666666671</v>
      </c>
      <c r="L23" s="150">
        <v>80.75</v>
      </c>
      <c r="M23" s="150">
        <v>110</v>
      </c>
      <c r="N23" s="151" t="s">
        <v>63</v>
      </c>
      <c r="O23" s="44"/>
      <c r="P23" s="69">
        <f t="shared" si="0"/>
        <v>85.12121212121211</v>
      </c>
    </row>
    <row r="24" spans="1:16" ht="20.25" customHeight="1" x14ac:dyDescent="0.25">
      <c r="A24" s="55" t="s">
        <v>76</v>
      </c>
      <c r="B24" s="62" t="s">
        <v>24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44"/>
      <c r="P24" s="69" t="str">
        <f t="shared" si="0"/>
        <v/>
      </c>
    </row>
    <row r="25" spans="1:16" ht="20.25" customHeight="1" x14ac:dyDescent="0.25">
      <c r="A25" s="56" t="s">
        <v>77</v>
      </c>
      <c r="B25" s="62" t="s">
        <v>24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44"/>
      <c r="P25" s="69" t="str">
        <f t="shared" si="0"/>
        <v/>
      </c>
    </row>
    <row r="26" spans="1:16" ht="20.25" customHeight="1" x14ac:dyDescent="0.25">
      <c r="A26" s="56" t="s">
        <v>37</v>
      </c>
      <c r="B26" s="62" t="s">
        <v>24</v>
      </c>
      <c r="C26" s="156"/>
      <c r="D26" s="158"/>
      <c r="E26" s="158"/>
      <c r="F26" s="156"/>
      <c r="G26" s="158"/>
      <c r="H26" s="158"/>
      <c r="I26" s="158"/>
      <c r="J26" s="158"/>
      <c r="K26" s="158"/>
      <c r="L26" s="158"/>
      <c r="M26" s="156"/>
      <c r="N26" s="151"/>
      <c r="O26" s="44"/>
      <c r="P26" s="69" t="str">
        <f t="shared" si="0"/>
        <v/>
      </c>
    </row>
    <row r="27" spans="1:16" ht="20.25" customHeight="1" thickBot="1" x14ac:dyDescent="0.3">
      <c r="A27" s="54" t="s">
        <v>33</v>
      </c>
      <c r="B27" s="61" t="s">
        <v>24</v>
      </c>
      <c r="C27" s="153"/>
      <c r="D27" s="153"/>
      <c r="E27" s="151"/>
      <c r="F27" s="153"/>
      <c r="G27" s="153"/>
      <c r="H27" s="153"/>
      <c r="I27" s="153"/>
      <c r="J27" s="153"/>
      <c r="K27" s="153"/>
      <c r="L27" s="153"/>
      <c r="M27" s="153"/>
      <c r="N27" s="151"/>
      <c r="O27" s="44"/>
      <c r="P27" s="69" t="str">
        <f t="shared" si="0"/>
        <v/>
      </c>
    </row>
    <row r="28" spans="1:16" ht="20.25" customHeight="1" x14ac:dyDescent="0.25">
      <c r="A28" s="52" t="s">
        <v>78</v>
      </c>
      <c r="B28" s="5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  <c r="O28" s="44"/>
      <c r="P28" s="69" t="str">
        <f t="shared" si="0"/>
        <v/>
      </c>
    </row>
    <row r="29" spans="1:16" ht="20.25" customHeight="1" x14ac:dyDescent="0.25">
      <c r="A29" s="53" t="s">
        <v>26</v>
      </c>
      <c r="B29" s="60" t="s">
        <v>24</v>
      </c>
      <c r="C29" s="150">
        <v>59.125</v>
      </c>
      <c r="D29" s="150">
        <v>58</v>
      </c>
      <c r="E29" s="150">
        <v>61</v>
      </c>
      <c r="F29" s="150">
        <v>60</v>
      </c>
      <c r="G29" s="150">
        <v>59</v>
      </c>
      <c r="H29" s="150">
        <v>66.5</v>
      </c>
      <c r="I29" s="150">
        <v>71</v>
      </c>
      <c r="J29" s="150">
        <v>63.333333333333336</v>
      </c>
      <c r="K29" s="156">
        <v>70</v>
      </c>
      <c r="L29" s="150">
        <v>59.5</v>
      </c>
      <c r="M29" s="150">
        <v>105</v>
      </c>
      <c r="N29" s="151" t="s">
        <v>63</v>
      </c>
      <c r="O29" s="44"/>
      <c r="P29" s="69">
        <f t="shared" si="0"/>
        <v>66.587121212121204</v>
      </c>
    </row>
    <row r="30" spans="1:16" ht="20.25" customHeight="1" x14ac:dyDescent="0.25">
      <c r="A30" s="57" t="s">
        <v>79</v>
      </c>
      <c r="B30" s="62" t="s">
        <v>24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44"/>
      <c r="P30" s="69" t="str">
        <f t="shared" si="0"/>
        <v/>
      </c>
    </row>
    <row r="31" spans="1:16" ht="20.25" customHeight="1" x14ac:dyDescent="0.25">
      <c r="A31" s="56" t="s">
        <v>36</v>
      </c>
      <c r="B31" s="62" t="s">
        <v>24</v>
      </c>
      <c r="C31" s="156">
        <v>115.2</v>
      </c>
      <c r="D31" s="156">
        <v>108.75</v>
      </c>
      <c r="E31" s="156">
        <v>112</v>
      </c>
      <c r="F31" s="156">
        <v>110</v>
      </c>
      <c r="G31" s="156">
        <v>112.5</v>
      </c>
      <c r="H31" s="158"/>
      <c r="I31" s="156">
        <v>130.66666666666666</v>
      </c>
      <c r="J31" s="158"/>
      <c r="K31" s="158"/>
      <c r="L31" s="158"/>
      <c r="M31" s="158"/>
      <c r="N31" s="151" t="s">
        <v>63</v>
      </c>
      <c r="O31" s="44"/>
      <c r="P31" s="69">
        <f t="shared" si="0"/>
        <v>114.85277777777777</v>
      </c>
    </row>
    <row r="32" spans="1:16" ht="20.25" customHeight="1" x14ac:dyDescent="0.25">
      <c r="A32" s="56" t="s">
        <v>34</v>
      </c>
      <c r="B32" s="62" t="s">
        <v>24</v>
      </c>
      <c r="C32" s="156">
        <v>80.5</v>
      </c>
      <c r="D32" s="156">
        <v>76.5</v>
      </c>
      <c r="E32" s="156">
        <v>84.5</v>
      </c>
      <c r="F32" s="156">
        <v>87</v>
      </c>
      <c r="G32" s="156">
        <v>86</v>
      </c>
      <c r="H32" s="156"/>
      <c r="I32" s="156">
        <v>91</v>
      </c>
      <c r="J32" s="158"/>
      <c r="K32" s="158"/>
      <c r="L32" s="158"/>
      <c r="M32" s="156">
        <v>107</v>
      </c>
      <c r="N32" s="151" t="s">
        <v>63</v>
      </c>
      <c r="O32" s="2"/>
      <c r="P32" s="69">
        <f t="shared" si="0"/>
        <v>87.5</v>
      </c>
    </row>
    <row r="33" spans="1:16" ht="16.5" thickBot="1" x14ac:dyDescent="0.3">
      <c r="A33" s="58" t="s">
        <v>80</v>
      </c>
      <c r="B33" s="61" t="s">
        <v>24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2"/>
      <c r="P33" s="69" t="str">
        <f t="shared" si="0"/>
        <v/>
      </c>
    </row>
    <row r="34" spans="1:16" ht="15.75" x14ac:dyDescent="0.25">
      <c r="A34" s="52" t="s">
        <v>81</v>
      </c>
      <c r="B34" s="59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2"/>
      <c r="P34" s="69" t="str">
        <f t="shared" si="0"/>
        <v/>
      </c>
    </row>
    <row r="35" spans="1:16" ht="15.75" x14ac:dyDescent="0.25">
      <c r="A35" s="53" t="s">
        <v>82</v>
      </c>
      <c r="B35" s="62" t="s">
        <v>86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P35" s="69" t="str">
        <f t="shared" si="0"/>
        <v/>
      </c>
    </row>
    <row r="36" spans="1:16" ht="16.5" thickBot="1" x14ac:dyDescent="0.3">
      <c r="A36" s="54" t="s">
        <v>83</v>
      </c>
      <c r="B36" s="61" t="s">
        <v>24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P36" s="69" t="str">
        <f t="shared" si="0"/>
        <v/>
      </c>
    </row>
    <row r="37" spans="1:16" ht="15.75" x14ac:dyDescent="0.25">
      <c r="A37" s="52" t="s">
        <v>84</v>
      </c>
      <c r="B37" s="59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P37" s="69" t="str">
        <f t="shared" si="0"/>
        <v/>
      </c>
    </row>
    <row r="38" spans="1:16" ht="15.75" x14ac:dyDescent="0.25">
      <c r="A38" s="53" t="s">
        <v>23</v>
      </c>
      <c r="B38" s="60" t="s">
        <v>24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 t="s">
        <v>63</v>
      </c>
      <c r="P38" s="69" t="str">
        <f t="shared" si="0"/>
        <v/>
      </c>
    </row>
    <row r="39" spans="1:16" ht="15.75" x14ac:dyDescent="0.25">
      <c r="A39" s="56" t="s">
        <v>25</v>
      </c>
      <c r="B39" s="62" t="s">
        <v>24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1"/>
      <c r="N39" s="151" t="s">
        <v>63</v>
      </c>
      <c r="P39" s="69" t="str">
        <f t="shared" si="0"/>
        <v/>
      </c>
    </row>
    <row r="40" spans="1:16" ht="16.5" thickBot="1" x14ac:dyDescent="0.3">
      <c r="A40" s="54" t="s">
        <v>41</v>
      </c>
      <c r="B40" s="61" t="s">
        <v>24</v>
      </c>
      <c r="C40" s="152">
        <v>79.375</v>
      </c>
      <c r="D40" s="153"/>
      <c r="E40" s="152">
        <v>81.5</v>
      </c>
      <c r="F40" s="152">
        <v>82</v>
      </c>
      <c r="G40" s="152">
        <v>80</v>
      </c>
      <c r="H40" s="156">
        <v>84</v>
      </c>
      <c r="I40" s="152">
        <v>86.666666666666671</v>
      </c>
      <c r="J40" s="152">
        <v>83.333333333333329</v>
      </c>
      <c r="K40" s="153"/>
      <c r="L40" s="152">
        <v>77.5</v>
      </c>
      <c r="M40" s="152">
        <v>110</v>
      </c>
      <c r="N40" s="151" t="s">
        <v>63</v>
      </c>
      <c r="P40" s="69">
        <f t="shared" si="0"/>
        <v>84.930555555555557</v>
      </c>
    </row>
    <row r="41" spans="1:16" ht="15.75" x14ac:dyDescent="0.25">
      <c r="A41" s="52" t="s">
        <v>85</v>
      </c>
      <c r="B41" s="5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P41" s="69" t="str">
        <f t="shared" si="0"/>
        <v/>
      </c>
    </row>
    <row r="42" spans="1:16" ht="15.75" x14ac:dyDescent="0.25">
      <c r="A42" s="53" t="s">
        <v>28</v>
      </c>
      <c r="B42" s="63" t="s">
        <v>29</v>
      </c>
      <c r="C42" s="156">
        <v>12</v>
      </c>
      <c r="D42" s="158"/>
      <c r="E42" s="158"/>
      <c r="F42" s="156">
        <v>12</v>
      </c>
      <c r="G42" s="156">
        <v>12</v>
      </c>
      <c r="H42" s="150">
        <v>12</v>
      </c>
      <c r="I42" s="158"/>
      <c r="J42" s="158"/>
      <c r="K42" s="156"/>
      <c r="L42" s="158"/>
      <c r="M42" s="156">
        <v>31</v>
      </c>
      <c r="N42" s="156">
        <v>30.5</v>
      </c>
      <c r="P42" s="69">
        <f t="shared" si="0"/>
        <v>18.25</v>
      </c>
    </row>
    <row r="43" spans="1:16" ht="15.75" x14ac:dyDescent="0.25">
      <c r="A43" s="56" t="s">
        <v>30</v>
      </c>
      <c r="B43" s="62" t="s">
        <v>24</v>
      </c>
      <c r="C43" s="156"/>
      <c r="D43" s="158"/>
      <c r="E43" s="158"/>
      <c r="F43" s="156"/>
      <c r="G43" s="156"/>
      <c r="H43" s="150"/>
      <c r="I43" s="158"/>
      <c r="J43" s="158"/>
      <c r="K43" s="156"/>
      <c r="L43" s="158"/>
      <c r="M43" s="156"/>
      <c r="N43" s="156">
        <v>67</v>
      </c>
      <c r="P43" s="69">
        <f t="shared" si="0"/>
        <v>67</v>
      </c>
    </row>
    <row r="44" spans="1:16" ht="16.5" thickBot="1" x14ac:dyDescent="0.3">
      <c r="A44" s="54" t="s">
        <v>31</v>
      </c>
      <c r="B44" s="61" t="s">
        <v>24</v>
      </c>
      <c r="C44" s="152">
        <v>28</v>
      </c>
      <c r="D44" s="153"/>
      <c r="E44" s="153"/>
      <c r="F44" s="153"/>
      <c r="G44" s="152">
        <v>22</v>
      </c>
      <c r="H44" s="153"/>
      <c r="I44" s="152"/>
      <c r="J44" s="153"/>
      <c r="K44" s="153"/>
      <c r="L44" s="153"/>
      <c r="M44" s="153"/>
      <c r="N44" s="152">
        <v>39</v>
      </c>
      <c r="P44" s="70">
        <f t="shared" si="0"/>
        <v>29.666666666666668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  <c r="H47"/>
      <c r="I47"/>
      <c r="J47"/>
      <c r="K47"/>
      <c r="L47"/>
      <c r="M47"/>
      <c r="N47"/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3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8" zoomScale="80" zoomScaleNormal="80" workbookViewId="0">
      <selection activeCell="I26" sqref="I26"/>
    </sheetView>
  </sheetViews>
  <sheetFormatPr baseColWidth="10" defaultColWidth="13.140625" defaultRowHeight="12.75" x14ac:dyDescent="0.2"/>
  <cols>
    <col min="1" max="1" width="21.7109375" style="2" customWidth="1"/>
    <col min="2" max="2" width="14.28515625" style="2" customWidth="1"/>
    <col min="3" max="4" width="13.140625" style="2" customWidth="1"/>
    <col min="5" max="5" width="14.140625" style="2" customWidth="1"/>
    <col min="6" max="12" width="13.140625" style="2" customWidth="1"/>
    <col min="13" max="14" width="13.85546875" style="2" customWidth="1"/>
    <col min="15" max="15" width="2.5703125" style="1" customWidth="1"/>
    <col min="16" max="16" width="15.4257812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88</v>
      </c>
      <c r="C6" s="21">
        <v>2018</v>
      </c>
      <c r="D6" s="21"/>
      <c r="E6" s="22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12" t="s">
        <v>5</v>
      </c>
      <c r="F12" s="6"/>
      <c r="G12" s="7"/>
      <c r="H12" s="7"/>
      <c r="I12" s="13"/>
      <c r="J12" s="13"/>
      <c r="K12" s="13"/>
      <c r="L12" s="7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28" t="s">
        <v>40</v>
      </c>
      <c r="F13" s="37"/>
      <c r="G13" s="15"/>
      <c r="H13" s="15" t="s">
        <v>39</v>
      </c>
      <c r="I13" s="14"/>
      <c r="J13" s="13"/>
      <c r="K13" s="13"/>
      <c r="L13" s="7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171"/>
      <c r="F14" s="168"/>
      <c r="G14" s="168"/>
      <c r="H14" s="168"/>
      <c r="I14" s="169"/>
      <c r="J14" s="11"/>
      <c r="K14" s="11"/>
      <c r="L14" s="3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10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6" ht="70.5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O16" s="74"/>
      <c r="P16" s="31" t="s">
        <v>18</v>
      </c>
    </row>
    <row r="17" spans="1:17" ht="20.25" customHeight="1" thickBot="1" x14ac:dyDescent="0.25">
      <c r="A17" s="38"/>
      <c r="B17" s="39"/>
      <c r="C17" s="45" t="s">
        <v>63</v>
      </c>
      <c r="D17" s="45" t="s">
        <v>63</v>
      </c>
      <c r="E17" s="45" t="s">
        <v>63</v>
      </c>
      <c r="F17" s="45" t="s">
        <v>63</v>
      </c>
      <c r="G17" s="45" t="s">
        <v>63</v>
      </c>
      <c r="H17" s="45" t="s">
        <v>63</v>
      </c>
      <c r="I17" s="45" t="s">
        <v>63</v>
      </c>
      <c r="J17" s="45" t="s">
        <v>63</v>
      </c>
      <c r="K17" s="45" t="s">
        <v>63</v>
      </c>
      <c r="L17" s="45" t="s">
        <v>63</v>
      </c>
      <c r="M17" s="45" t="s">
        <v>63</v>
      </c>
      <c r="N17" s="45" t="s">
        <v>63</v>
      </c>
      <c r="O17" s="73"/>
      <c r="P17" s="76" t="str">
        <f>IF(SUM(C17:O17)=0,"",AVERAGE(C17:O17))</f>
        <v/>
      </c>
      <c r="Q17" s="75"/>
    </row>
    <row r="18" spans="1:17" ht="20.25" customHeight="1" x14ac:dyDescent="0.2">
      <c r="A18" s="52" t="s">
        <v>74</v>
      </c>
      <c r="B18" s="59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3"/>
      <c r="P18" s="77" t="str">
        <f t="shared" ref="P18:P44" si="0">IF(SUM(C18:O18)=0,"",AVERAGE(C18:O18))</f>
        <v/>
      </c>
      <c r="Q18" s="75"/>
    </row>
    <row r="19" spans="1:17" ht="20.25" customHeight="1" x14ac:dyDescent="0.25">
      <c r="A19" s="53" t="s">
        <v>38</v>
      </c>
      <c r="B19" s="60" t="s">
        <v>24</v>
      </c>
      <c r="C19" s="150">
        <v>58.4</v>
      </c>
      <c r="D19" s="150">
        <v>56.75</v>
      </c>
      <c r="E19" s="150">
        <v>58.5</v>
      </c>
      <c r="F19" s="150">
        <v>59</v>
      </c>
      <c r="G19" s="150">
        <v>58</v>
      </c>
      <c r="H19" s="150">
        <v>64.5</v>
      </c>
      <c r="I19" s="150">
        <v>65</v>
      </c>
      <c r="J19" s="150">
        <v>63</v>
      </c>
      <c r="K19" s="150">
        <v>64</v>
      </c>
      <c r="L19" s="150">
        <v>59.75</v>
      </c>
      <c r="M19" s="150">
        <v>87</v>
      </c>
      <c r="N19" s="151" t="s">
        <v>63</v>
      </c>
      <c r="O19" s="73"/>
      <c r="P19" s="77">
        <f t="shared" si="0"/>
        <v>63.081818181818178</v>
      </c>
      <c r="Q19" s="75"/>
    </row>
    <row r="20" spans="1:17" ht="20.25" customHeight="1" x14ac:dyDescent="0.25">
      <c r="A20" s="53" t="s">
        <v>60</v>
      </c>
      <c r="B20" s="60" t="s">
        <v>24</v>
      </c>
      <c r="C20" s="150">
        <v>59</v>
      </c>
      <c r="D20" s="150">
        <v>59.5</v>
      </c>
      <c r="E20" s="150">
        <v>59.5</v>
      </c>
      <c r="F20" s="150">
        <v>59</v>
      </c>
      <c r="G20" s="150">
        <v>60</v>
      </c>
      <c r="H20" s="150">
        <v>63</v>
      </c>
      <c r="I20" s="150">
        <v>70.333333333333329</v>
      </c>
      <c r="J20" s="150">
        <v>63.666666666666664</v>
      </c>
      <c r="K20" s="150">
        <v>70</v>
      </c>
      <c r="L20" s="150">
        <v>61.5</v>
      </c>
      <c r="M20" s="150">
        <v>96.5</v>
      </c>
      <c r="N20" s="151" t="s">
        <v>63</v>
      </c>
      <c r="O20" s="73"/>
      <c r="P20" s="77">
        <f t="shared" si="0"/>
        <v>65.63636363636364</v>
      </c>
      <c r="Q20" s="75"/>
    </row>
    <row r="21" spans="1:17" ht="20.25" customHeight="1" thickBot="1" x14ac:dyDescent="0.3">
      <c r="A21" s="54" t="s">
        <v>35</v>
      </c>
      <c r="B21" s="61" t="s">
        <v>24</v>
      </c>
      <c r="C21" s="152">
        <v>38</v>
      </c>
      <c r="D21" s="152">
        <v>37.25</v>
      </c>
      <c r="E21" s="152">
        <v>39</v>
      </c>
      <c r="F21" s="152">
        <v>39</v>
      </c>
      <c r="G21" s="152">
        <v>37</v>
      </c>
      <c r="H21" s="152">
        <v>44.5</v>
      </c>
      <c r="I21" s="152">
        <v>46</v>
      </c>
      <c r="J21" s="153"/>
      <c r="K21" s="152"/>
      <c r="L21" s="152">
        <v>39.5</v>
      </c>
      <c r="M21" s="152"/>
      <c r="N21" s="151" t="s">
        <v>63</v>
      </c>
      <c r="O21" s="73"/>
      <c r="P21" s="77">
        <f t="shared" si="0"/>
        <v>40.03125</v>
      </c>
      <c r="Q21" s="75"/>
    </row>
    <row r="22" spans="1:17" ht="20.25" customHeight="1" x14ac:dyDescent="0.2">
      <c r="A22" s="52" t="s">
        <v>75</v>
      </c>
      <c r="B22" s="59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73"/>
      <c r="P22" s="77" t="str">
        <f t="shared" si="0"/>
        <v/>
      </c>
      <c r="Q22" s="75"/>
    </row>
    <row r="23" spans="1:17" ht="20.25" customHeight="1" x14ac:dyDescent="0.25">
      <c r="A23" s="53" t="s">
        <v>27</v>
      </c>
      <c r="B23" s="60" t="s">
        <v>24</v>
      </c>
      <c r="C23" s="150">
        <v>81.333333333333329</v>
      </c>
      <c r="D23" s="150">
        <v>78</v>
      </c>
      <c r="E23" s="156">
        <v>79</v>
      </c>
      <c r="F23" s="150">
        <v>85</v>
      </c>
      <c r="G23" s="150">
        <v>84.333333333333329</v>
      </c>
      <c r="H23" s="150">
        <v>85.5</v>
      </c>
      <c r="I23" s="150">
        <v>89.75</v>
      </c>
      <c r="J23" s="150">
        <v>84</v>
      </c>
      <c r="K23" s="150">
        <v>86.5</v>
      </c>
      <c r="L23" s="150">
        <v>83</v>
      </c>
      <c r="M23" s="150">
        <v>110</v>
      </c>
      <c r="N23" s="151" t="s">
        <v>63</v>
      </c>
      <c r="O23" s="73"/>
      <c r="P23" s="77">
        <f t="shared" si="0"/>
        <v>86.037878787878782</v>
      </c>
      <c r="Q23" s="75"/>
    </row>
    <row r="24" spans="1:17" ht="20.25" customHeight="1" x14ac:dyDescent="0.2">
      <c r="A24" s="55" t="s">
        <v>76</v>
      </c>
      <c r="B24" s="62" t="s">
        <v>24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73"/>
      <c r="P24" s="77" t="str">
        <f t="shared" si="0"/>
        <v/>
      </c>
      <c r="Q24" s="75"/>
    </row>
    <row r="25" spans="1:17" ht="20.25" customHeight="1" x14ac:dyDescent="0.2">
      <c r="A25" s="56" t="s">
        <v>77</v>
      </c>
      <c r="B25" s="62" t="s">
        <v>24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73"/>
      <c r="P25" s="77" t="str">
        <f t="shared" si="0"/>
        <v/>
      </c>
      <c r="Q25" s="75"/>
    </row>
    <row r="26" spans="1:17" ht="20.25" customHeight="1" x14ac:dyDescent="0.25">
      <c r="A26" s="56" t="s">
        <v>37</v>
      </c>
      <c r="B26" s="62" t="s">
        <v>24</v>
      </c>
      <c r="C26" s="156"/>
      <c r="D26" s="158"/>
      <c r="E26" s="158"/>
      <c r="F26" s="156"/>
      <c r="G26" s="158"/>
      <c r="H26" s="158"/>
      <c r="I26" s="158"/>
      <c r="J26" s="158"/>
      <c r="K26" s="158"/>
      <c r="L26" s="158"/>
      <c r="M26" s="156"/>
      <c r="N26" s="151"/>
      <c r="O26" s="73"/>
      <c r="P26" s="77" t="str">
        <f t="shared" si="0"/>
        <v/>
      </c>
      <c r="Q26" s="75"/>
    </row>
    <row r="27" spans="1:17" ht="20.25" customHeight="1" thickBot="1" x14ac:dyDescent="0.3">
      <c r="A27" s="54" t="s">
        <v>33</v>
      </c>
      <c r="B27" s="61" t="s">
        <v>24</v>
      </c>
      <c r="C27" s="153"/>
      <c r="D27" s="153"/>
      <c r="E27" s="151"/>
      <c r="F27" s="153"/>
      <c r="G27" s="153"/>
      <c r="H27" s="153"/>
      <c r="I27" s="153"/>
      <c r="J27" s="153"/>
      <c r="K27" s="153"/>
      <c r="L27" s="153"/>
      <c r="M27" s="153"/>
      <c r="N27" s="151"/>
      <c r="O27" s="73"/>
      <c r="P27" s="77" t="str">
        <f t="shared" si="0"/>
        <v/>
      </c>
      <c r="Q27" s="75"/>
    </row>
    <row r="28" spans="1:17" ht="20.25" customHeight="1" x14ac:dyDescent="0.2">
      <c r="A28" s="52" t="s">
        <v>78</v>
      </c>
      <c r="B28" s="5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  <c r="O28" s="73"/>
      <c r="P28" s="77" t="str">
        <f t="shared" si="0"/>
        <v/>
      </c>
      <c r="Q28" s="75"/>
    </row>
    <row r="29" spans="1:17" ht="20.25" customHeight="1" x14ac:dyDescent="0.25">
      <c r="A29" s="53" t="s">
        <v>26</v>
      </c>
      <c r="B29" s="60" t="s">
        <v>24</v>
      </c>
      <c r="C29" s="150">
        <v>59.5</v>
      </c>
      <c r="D29" s="150">
        <v>57.75</v>
      </c>
      <c r="E29" s="150">
        <v>59.5</v>
      </c>
      <c r="F29" s="150">
        <v>60</v>
      </c>
      <c r="G29" s="150">
        <v>58.666666666666664</v>
      </c>
      <c r="H29" s="150">
        <v>66.5</v>
      </c>
      <c r="I29" s="150">
        <v>76.5</v>
      </c>
      <c r="J29" s="150">
        <v>61.333333333333336</v>
      </c>
      <c r="K29" s="156">
        <v>72.5</v>
      </c>
      <c r="L29" s="150">
        <v>60.25</v>
      </c>
      <c r="M29" s="150">
        <v>105</v>
      </c>
      <c r="N29" s="151" t="s">
        <v>63</v>
      </c>
      <c r="O29" s="73"/>
      <c r="P29" s="77">
        <f t="shared" si="0"/>
        <v>67.045454545454547</v>
      </c>
      <c r="Q29" s="75"/>
    </row>
    <row r="30" spans="1:17" ht="20.25" customHeight="1" x14ac:dyDescent="0.2">
      <c r="A30" s="57" t="s">
        <v>79</v>
      </c>
      <c r="B30" s="62" t="s">
        <v>24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73"/>
      <c r="P30" s="77" t="str">
        <f t="shared" si="0"/>
        <v/>
      </c>
      <c r="Q30" s="75"/>
    </row>
    <row r="31" spans="1:17" ht="20.25" customHeight="1" x14ac:dyDescent="0.25">
      <c r="A31" s="56" t="s">
        <v>36</v>
      </c>
      <c r="B31" s="62" t="s">
        <v>24</v>
      </c>
      <c r="C31" s="156">
        <v>115.8</v>
      </c>
      <c r="D31" s="156">
        <v>108.75</v>
      </c>
      <c r="E31" s="156">
        <v>112</v>
      </c>
      <c r="F31" s="156">
        <v>115</v>
      </c>
      <c r="G31" s="156">
        <v>110</v>
      </c>
      <c r="H31" s="158"/>
      <c r="I31" s="156">
        <v>130.66666666666666</v>
      </c>
      <c r="J31" s="158"/>
      <c r="K31" s="158"/>
      <c r="L31" s="158"/>
      <c r="M31" s="158"/>
      <c r="N31" s="151" t="s">
        <v>63</v>
      </c>
      <c r="O31" s="73"/>
      <c r="P31" s="77">
        <f t="shared" si="0"/>
        <v>115.36944444444443</v>
      </c>
      <c r="Q31" s="75"/>
    </row>
    <row r="32" spans="1:17" ht="20.25" customHeight="1" x14ac:dyDescent="0.25">
      <c r="A32" s="56" t="s">
        <v>34</v>
      </c>
      <c r="B32" s="62" t="s">
        <v>24</v>
      </c>
      <c r="C32" s="156">
        <v>80.5</v>
      </c>
      <c r="D32" s="156">
        <v>76.5</v>
      </c>
      <c r="E32" s="156">
        <v>84.5</v>
      </c>
      <c r="F32" s="156">
        <v>86</v>
      </c>
      <c r="G32" s="156">
        <v>88</v>
      </c>
      <c r="H32" s="156"/>
      <c r="I32" s="156">
        <v>93.666666666666671</v>
      </c>
      <c r="J32" s="158"/>
      <c r="K32" s="158"/>
      <c r="L32" s="158"/>
      <c r="M32" s="156">
        <v>107</v>
      </c>
      <c r="N32" s="151" t="s">
        <v>63</v>
      </c>
      <c r="O32" s="73"/>
      <c r="P32" s="77">
        <f t="shared" si="0"/>
        <v>88.023809523809533</v>
      </c>
      <c r="Q32" s="75"/>
    </row>
    <row r="33" spans="1:17" ht="15" thickBot="1" x14ac:dyDescent="0.25">
      <c r="A33" s="58" t="s">
        <v>80</v>
      </c>
      <c r="B33" s="61" t="s">
        <v>24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73"/>
      <c r="P33" s="77" t="str">
        <f t="shared" si="0"/>
        <v/>
      </c>
      <c r="Q33" s="75"/>
    </row>
    <row r="34" spans="1:17" ht="14.25" x14ac:dyDescent="0.2">
      <c r="A34" s="52" t="s">
        <v>81</v>
      </c>
      <c r="B34" s="59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73"/>
      <c r="P34" s="77" t="str">
        <f t="shared" si="0"/>
        <v/>
      </c>
      <c r="Q34" s="75"/>
    </row>
    <row r="35" spans="1:17" ht="14.25" x14ac:dyDescent="0.2">
      <c r="A35" s="53" t="s">
        <v>82</v>
      </c>
      <c r="B35" s="62" t="s">
        <v>86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73"/>
      <c r="P35" s="77" t="str">
        <f t="shared" si="0"/>
        <v/>
      </c>
      <c r="Q35" s="75"/>
    </row>
    <row r="36" spans="1:17" ht="15" thickBot="1" x14ac:dyDescent="0.25">
      <c r="A36" s="54" t="s">
        <v>83</v>
      </c>
      <c r="B36" s="61" t="s">
        <v>24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73"/>
      <c r="P36" s="77" t="str">
        <f t="shared" si="0"/>
        <v/>
      </c>
      <c r="Q36" s="75"/>
    </row>
    <row r="37" spans="1:17" ht="14.25" x14ac:dyDescent="0.2">
      <c r="A37" s="52" t="s">
        <v>84</v>
      </c>
      <c r="B37" s="59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O37" s="73"/>
      <c r="P37" s="77" t="str">
        <f t="shared" si="0"/>
        <v/>
      </c>
      <c r="Q37" s="75"/>
    </row>
    <row r="38" spans="1:17" ht="15" x14ac:dyDescent="0.25">
      <c r="A38" s="53" t="s">
        <v>23</v>
      </c>
      <c r="B38" s="60" t="s">
        <v>24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 t="s">
        <v>63</v>
      </c>
      <c r="O38" s="73"/>
      <c r="P38" s="77" t="str">
        <f t="shared" si="0"/>
        <v/>
      </c>
      <c r="Q38" s="75"/>
    </row>
    <row r="39" spans="1:17" ht="15" x14ac:dyDescent="0.25">
      <c r="A39" s="56" t="s">
        <v>25</v>
      </c>
      <c r="B39" s="62" t="s">
        <v>24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1"/>
      <c r="N39" s="151" t="s">
        <v>63</v>
      </c>
      <c r="O39" s="73"/>
      <c r="P39" s="77" t="str">
        <f t="shared" si="0"/>
        <v/>
      </c>
      <c r="Q39" s="75"/>
    </row>
    <row r="40" spans="1:17" ht="15.75" thickBot="1" x14ac:dyDescent="0.3">
      <c r="A40" s="54" t="s">
        <v>41</v>
      </c>
      <c r="B40" s="61" t="s">
        <v>24</v>
      </c>
      <c r="C40" s="152">
        <v>79.875</v>
      </c>
      <c r="D40" s="153"/>
      <c r="E40" s="152">
        <v>84.5</v>
      </c>
      <c r="F40" s="152">
        <v>82</v>
      </c>
      <c r="G40" s="152">
        <v>80</v>
      </c>
      <c r="H40" s="156">
        <v>84</v>
      </c>
      <c r="I40" s="152">
        <v>86.333333333333329</v>
      </c>
      <c r="J40" s="152">
        <v>81.333333333333329</v>
      </c>
      <c r="K40" s="153"/>
      <c r="L40" s="152">
        <v>78.5</v>
      </c>
      <c r="M40" s="152">
        <v>110</v>
      </c>
      <c r="N40" s="151" t="s">
        <v>63</v>
      </c>
      <c r="O40" s="73"/>
      <c r="P40" s="77">
        <f t="shared" si="0"/>
        <v>85.171296296296291</v>
      </c>
      <c r="Q40" s="75"/>
    </row>
    <row r="41" spans="1:17" ht="14.25" x14ac:dyDescent="0.2">
      <c r="A41" s="52" t="s">
        <v>85</v>
      </c>
      <c r="B41" s="5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73"/>
      <c r="P41" s="77" t="str">
        <f t="shared" si="0"/>
        <v/>
      </c>
      <c r="Q41" s="75"/>
    </row>
    <row r="42" spans="1:17" ht="15" x14ac:dyDescent="0.25">
      <c r="A42" s="53" t="s">
        <v>28</v>
      </c>
      <c r="B42" s="63" t="s">
        <v>29</v>
      </c>
      <c r="C42" s="156">
        <v>12</v>
      </c>
      <c r="D42" s="158"/>
      <c r="E42" s="158"/>
      <c r="F42" s="156">
        <v>12</v>
      </c>
      <c r="G42" s="156">
        <v>12</v>
      </c>
      <c r="H42" s="150">
        <v>12</v>
      </c>
      <c r="I42" s="158"/>
      <c r="J42" s="158"/>
      <c r="K42" s="156"/>
      <c r="L42" s="158"/>
      <c r="M42" s="156">
        <v>31</v>
      </c>
      <c r="N42" s="156">
        <v>30.5</v>
      </c>
      <c r="O42" s="73"/>
      <c r="P42" s="77">
        <f t="shared" si="0"/>
        <v>18.25</v>
      </c>
      <c r="Q42" s="75"/>
    </row>
    <row r="43" spans="1:17" ht="15" x14ac:dyDescent="0.25">
      <c r="A43" s="56" t="s">
        <v>30</v>
      </c>
      <c r="B43" s="62" t="s">
        <v>24</v>
      </c>
      <c r="C43" s="156"/>
      <c r="D43" s="158"/>
      <c r="E43" s="158"/>
      <c r="F43" s="156"/>
      <c r="G43" s="156"/>
      <c r="H43" s="150"/>
      <c r="I43" s="158"/>
      <c r="J43" s="158"/>
      <c r="K43" s="156"/>
      <c r="L43" s="158"/>
      <c r="M43" s="156"/>
      <c r="N43" s="156">
        <v>67</v>
      </c>
      <c r="O43" s="73"/>
      <c r="P43" s="77">
        <f t="shared" si="0"/>
        <v>67</v>
      </c>
      <c r="Q43" s="75"/>
    </row>
    <row r="44" spans="1:17" ht="15.75" thickBot="1" x14ac:dyDescent="0.3">
      <c r="A44" s="54" t="s">
        <v>31</v>
      </c>
      <c r="B44" s="61" t="s">
        <v>24</v>
      </c>
      <c r="C44" s="152">
        <v>28</v>
      </c>
      <c r="D44" s="153"/>
      <c r="E44" s="153"/>
      <c r="F44" s="153"/>
      <c r="G44" s="152">
        <v>22</v>
      </c>
      <c r="H44" s="153"/>
      <c r="I44" s="152"/>
      <c r="J44" s="153"/>
      <c r="K44" s="153"/>
      <c r="L44" s="153"/>
      <c r="M44" s="153"/>
      <c r="N44" s="152">
        <v>39</v>
      </c>
      <c r="O44" s="73"/>
      <c r="P44" s="78">
        <f t="shared" si="0"/>
        <v>29.666666666666668</v>
      </c>
      <c r="Q44" s="75"/>
    </row>
    <row r="45" spans="1:17" x14ac:dyDescent="0.2">
      <c r="A45" s="2" t="s">
        <v>73</v>
      </c>
    </row>
    <row r="46" spans="1:17" x14ac:dyDescent="0.2">
      <c r="A46" s="2" t="s">
        <v>64</v>
      </c>
      <c r="I46" s="2">
        <v>64</v>
      </c>
    </row>
    <row r="47" spans="1:17" x14ac:dyDescent="0.2">
      <c r="A47" s="2" t="s">
        <v>87</v>
      </c>
    </row>
  </sheetData>
  <mergeCells count="8">
    <mergeCell ref="A14:B14"/>
    <mergeCell ref="E14:I14"/>
    <mergeCell ref="A1:C1"/>
    <mergeCell ref="A2:C2"/>
    <mergeCell ref="A3:C3"/>
    <mergeCell ref="C7:E7"/>
    <mergeCell ref="A9:O9"/>
    <mergeCell ref="A10:O10"/>
  </mergeCells>
  <phoneticPr fontId="3" type="noConversion"/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8" zoomScale="80" zoomScaleNormal="80" workbookViewId="0">
      <selection activeCell="L26" sqref="L26"/>
    </sheetView>
  </sheetViews>
  <sheetFormatPr baseColWidth="10" defaultColWidth="13.140625" defaultRowHeight="12.75" x14ac:dyDescent="0.2"/>
  <cols>
    <col min="1" max="1" width="16.28515625" style="2" customWidth="1"/>
    <col min="2" max="2" width="14.28515625" style="2" customWidth="1"/>
    <col min="3" max="3" width="10.42578125" style="2" customWidth="1"/>
    <col min="4" max="4" width="9.42578125" style="2" customWidth="1"/>
    <col min="5" max="5" width="13.85546875" style="2" customWidth="1"/>
    <col min="6" max="6" width="9.85546875" style="2" customWidth="1"/>
    <col min="7" max="7" width="8.140625" style="2" customWidth="1"/>
    <col min="8" max="8" width="10.42578125" style="2" customWidth="1"/>
    <col min="9" max="9" width="10.5703125" style="2" customWidth="1"/>
    <col min="10" max="10" width="9" style="2" customWidth="1"/>
    <col min="11" max="12" width="13.140625" style="2" customWidth="1"/>
    <col min="13" max="13" width="10.140625" style="2" customWidth="1"/>
    <col min="14" max="14" width="10.28515625" style="2" customWidth="1"/>
    <col min="15" max="15" width="2.42578125" style="1" customWidth="1"/>
    <col min="16" max="16" width="12.570312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94</v>
      </c>
      <c r="C6" s="21">
        <v>2018</v>
      </c>
      <c r="D6" s="21"/>
      <c r="E6" s="22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12" t="s">
        <v>5</v>
      </c>
      <c r="F12" s="6"/>
      <c r="G12" s="7"/>
      <c r="H12" s="7"/>
      <c r="I12" s="13"/>
      <c r="J12" s="13"/>
      <c r="K12" s="13"/>
      <c r="L12" s="7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28" t="s">
        <v>40</v>
      </c>
      <c r="F13" s="37"/>
      <c r="G13" s="15"/>
      <c r="H13" s="15" t="s">
        <v>39</v>
      </c>
      <c r="I13" s="14"/>
      <c r="J13" s="13"/>
      <c r="K13" s="13"/>
      <c r="L13" s="7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171"/>
      <c r="F14" s="168"/>
      <c r="G14" s="168"/>
      <c r="H14" s="168"/>
      <c r="I14" s="169"/>
      <c r="J14" s="11"/>
      <c r="K14" s="11"/>
      <c r="L14" s="3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10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6" ht="70.5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O16" s="74"/>
      <c r="P16" s="79" t="s">
        <v>18</v>
      </c>
    </row>
    <row r="17" spans="1:17" ht="20.25" customHeight="1" thickBot="1" x14ac:dyDescent="0.25">
      <c r="A17" s="38"/>
      <c r="B17" s="39"/>
      <c r="C17" s="45" t="s">
        <v>63</v>
      </c>
      <c r="D17" s="45" t="s">
        <v>63</v>
      </c>
      <c r="E17" s="45" t="s">
        <v>63</v>
      </c>
      <c r="F17" s="45" t="s">
        <v>63</v>
      </c>
      <c r="G17" s="45" t="s">
        <v>63</v>
      </c>
      <c r="H17" s="45" t="s">
        <v>63</v>
      </c>
      <c r="I17" s="45" t="s">
        <v>63</v>
      </c>
      <c r="J17" s="45" t="s">
        <v>63</v>
      </c>
      <c r="K17" s="45" t="s">
        <v>63</v>
      </c>
      <c r="L17" s="45" t="s">
        <v>63</v>
      </c>
      <c r="M17" s="45" t="s">
        <v>63</v>
      </c>
      <c r="N17" s="45" t="s">
        <v>63</v>
      </c>
      <c r="O17" s="73"/>
      <c r="P17" s="76" t="str">
        <f>IF(SUM(C17:O17)=0,"",AVERAGE(C17:O17))</f>
        <v/>
      </c>
      <c r="Q17" s="75"/>
    </row>
    <row r="18" spans="1:17" ht="20.25" customHeight="1" x14ac:dyDescent="0.2">
      <c r="A18" s="52" t="s">
        <v>74</v>
      </c>
      <c r="B18" s="59"/>
      <c r="C18" s="45" t="s">
        <v>63</v>
      </c>
      <c r="D18" s="45" t="s">
        <v>63</v>
      </c>
      <c r="E18" s="45" t="s">
        <v>63</v>
      </c>
      <c r="F18" s="45" t="s">
        <v>63</v>
      </c>
      <c r="G18" s="45" t="s">
        <v>63</v>
      </c>
      <c r="H18" s="45" t="s">
        <v>63</v>
      </c>
      <c r="I18" s="45" t="s">
        <v>63</v>
      </c>
      <c r="J18" s="45" t="s">
        <v>63</v>
      </c>
      <c r="K18" s="45" t="s">
        <v>63</v>
      </c>
      <c r="L18" s="45" t="s">
        <v>63</v>
      </c>
      <c r="M18" s="45" t="s">
        <v>63</v>
      </c>
      <c r="N18" s="45"/>
      <c r="O18" s="73"/>
      <c r="P18" s="77" t="str">
        <f>IF(SUM(C18:O18)=0,"",AVERAGE(C18:O18))</f>
        <v/>
      </c>
      <c r="Q18" s="75"/>
    </row>
    <row r="19" spans="1:17" ht="20.25" customHeight="1" x14ac:dyDescent="0.25">
      <c r="A19" s="53" t="s">
        <v>38</v>
      </c>
      <c r="B19" s="60" t="s">
        <v>24</v>
      </c>
      <c r="C19" s="150">
        <v>61</v>
      </c>
      <c r="D19" s="150">
        <v>56.75</v>
      </c>
      <c r="E19" s="150">
        <v>58.5</v>
      </c>
      <c r="F19" s="150">
        <v>64</v>
      </c>
      <c r="G19" s="150">
        <v>62</v>
      </c>
      <c r="H19" s="150">
        <v>64.5</v>
      </c>
      <c r="I19" s="150">
        <v>64.5</v>
      </c>
      <c r="J19" s="150">
        <v>63</v>
      </c>
      <c r="K19" s="150">
        <v>64.333333333333329</v>
      </c>
      <c r="L19" s="150">
        <v>61</v>
      </c>
      <c r="M19" s="150">
        <v>88</v>
      </c>
      <c r="N19" s="151" t="s">
        <v>63</v>
      </c>
      <c r="O19" s="73"/>
      <c r="P19" s="77">
        <f t="shared" ref="P19:P44" si="0">IF(SUM(C19:O19)=0,"",AVERAGE(C19:O19))</f>
        <v>64.325757575757578</v>
      </c>
      <c r="Q19" s="75"/>
    </row>
    <row r="20" spans="1:17" ht="20.25" customHeight="1" x14ac:dyDescent="0.25">
      <c r="A20" s="53" t="s">
        <v>60</v>
      </c>
      <c r="B20" s="60" t="s">
        <v>24</v>
      </c>
      <c r="C20" s="150">
        <v>63.6</v>
      </c>
      <c r="D20" s="150">
        <v>59.5</v>
      </c>
      <c r="E20" s="150">
        <v>59.5</v>
      </c>
      <c r="F20" s="150">
        <v>64</v>
      </c>
      <c r="G20" s="150">
        <v>63.333333333333336</v>
      </c>
      <c r="H20" s="150">
        <v>63</v>
      </c>
      <c r="I20" s="150">
        <v>69.666666666666671</v>
      </c>
      <c r="J20" s="150">
        <v>63.666666666666664</v>
      </c>
      <c r="K20" s="150">
        <v>65</v>
      </c>
      <c r="L20" s="150">
        <v>65.5</v>
      </c>
      <c r="M20" s="150">
        <v>96.5</v>
      </c>
      <c r="N20" s="151" t="s">
        <v>63</v>
      </c>
      <c r="O20" s="73"/>
      <c r="P20" s="77">
        <f t="shared" si="0"/>
        <v>66.660606060606057</v>
      </c>
      <c r="Q20" s="75"/>
    </row>
    <row r="21" spans="1:17" ht="20.25" customHeight="1" thickBot="1" x14ac:dyDescent="0.3">
      <c r="A21" s="54" t="s">
        <v>35</v>
      </c>
      <c r="B21" s="61" t="s">
        <v>24</v>
      </c>
      <c r="C21" s="152">
        <v>39.333333333333336</v>
      </c>
      <c r="D21" s="152">
        <v>37.25</v>
      </c>
      <c r="E21" s="152">
        <v>39</v>
      </c>
      <c r="F21" s="152">
        <v>40.5</v>
      </c>
      <c r="G21" s="152">
        <v>38.333333333333336</v>
      </c>
      <c r="H21" s="152">
        <v>44.5</v>
      </c>
      <c r="I21" s="152">
        <v>44.333333333333336</v>
      </c>
      <c r="J21" s="153"/>
      <c r="K21" s="152"/>
      <c r="L21" s="152">
        <v>40.25</v>
      </c>
      <c r="M21" s="152"/>
      <c r="N21" s="151" t="s">
        <v>63</v>
      </c>
      <c r="O21" s="73"/>
      <c r="P21" s="77">
        <f t="shared" si="0"/>
        <v>40.4375</v>
      </c>
      <c r="Q21" s="75"/>
    </row>
    <row r="22" spans="1:17" ht="20.25" customHeight="1" x14ac:dyDescent="0.2">
      <c r="A22" s="52" t="s">
        <v>75</v>
      </c>
      <c r="B22" s="59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5"/>
      <c r="O22" s="73"/>
      <c r="P22" s="77" t="str">
        <f t="shared" si="0"/>
        <v/>
      </c>
      <c r="Q22" s="75"/>
    </row>
    <row r="23" spans="1:17" ht="20.25" customHeight="1" x14ac:dyDescent="0.25">
      <c r="A23" s="53" t="s">
        <v>27</v>
      </c>
      <c r="B23" s="60" t="s">
        <v>24</v>
      </c>
      <c r="C23" s="150">
        <v>86</v>
      </c>
      <c r="D23" s="150">
        <v>78</v>
      </c>
      <c r="E23" s="156">
        <v>79</v>
      </c>
      <c r="F23" s="150">
        <v>87</v>
      </c>
      <c r="G23" s="150">
        <v>87.333333333333329</v>
      </c>
      <c r="H23" s="150">
        <v>85.5</v>
      </c>
      <c r="I23" s="150">
        <v>88.75</v>
      </c>
      <c r="J23" s="150">
        <v>84</v>
      </c>
      <c r="K23" s="150">
        <v>88</v>
      </c>
      <c r="L23" s="150">
        <v>86.5</v>
      </c>
      <c r="M23" s="150">
        <v>110</v>
      </c>
      <c r="N23" s="151" t="s">
        <v>63</v>
      </c>
      <c r="O23" s="73"/>
      <c r="P23" s="77">
        <f t="shared" si="0"/>
        <v>87.280303030303017</v>
      </c>
      <c r="Q23" s="75"/>
    </row>
    <row r="24" spans="1:17" ht="20.25" customHeight="1" x14ac:dyDescent="0.2">
      <c r="A24" s="55" t="s">
        <v>76</v>
      </c>
      <c r="B24" s="62" t="s">
        <v>24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73"/>
      <c r="P24" s="77" t="str">
        <f t="shared" si="0"/>
        <v/>
      </c>
      <c r="Q24" s="75"/>
    </row>
    <row r="25" spans="1:17" ht="20.25" customHeight="1" x14ac:dyDescent="0.2">
      <c r="A25" s="56" t="s">
        <v>77</v>
      </c>
      <c r="B25" s="62" t="s">
        <v>24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73"/>
      <c r="P25" s="77" t="str">
        <f t="shared" si="0"/>
        <v/>
      </c>
      <c r="Q25" s="75"/>
    </row>
    <row r="26" spans="1:17" ht="20.25" customHeight="1" x14ac:dyDescent="0.25">
      <c r="A26" s="56" t="s">
        <v>37</v>
      </c>
      <c r="B26" s="62" t="s">
        <v>24</v>
      </c>
      <c r="C26" s="156"/>
      <c r="D26" s="158"/>
      <c r="E26" s="158"/>
      <c r="F26" s="158"/>
      <c r="G26" s="158"/>
      <c r="H26" s="158"/>
      <c r="I26" s="158"/>
      <c r="J26" s="158"/>
      <c r="K26" s="158"/>
      <c r="L26" s="158"/>
      <c r="M26" s="156"/>
      <c r="N26" s="151"/>
      <c r="O26" s="73"/>
      <c r="P26" s="77" t="str">
        <f t="shared" si="0"/>
        <v/>
      </c>
      <c r="Q26" s="75"/>
    </row>
    <row r="27" spans="1:17" ht="20.25" customHeight="1" thickBot="1" x14ac:dyDescent="0.3">
      <c r="A27" s="54" t="s">
        <v>33</v>
      </c>
      <c r="B27" s="61" t="s">
        <v>24</v>
      </c>
      <c r="C27" s="153"/>
      <c r="D27" s="153"/>
      <c r="E27" s="151"/>
      <c r="F27" s="153"/>
      <c r="G27" s="153"/>
      <c r="H27" s="153"/>
      <c r="I27" s="153"/>
      <c r="J27" s="153"/>
      <c r="K27" s="153"/>
      <c r="L27" s="153"/>
      <c r="M27" s="153"/>
      <c r="N27" s="151"/>
      <c r="O27" s="73"/>
      <c r="P27" s="77" t="str">
        <f t="shared" si="0"/>
        <v/>
      </c>
      <c r="Q27" s="75"/>
    </row>
    <row r="28" spans="1:17" ht="20.25" customHeight="1" x14ac:dyDescent="0.2">
      <c r="A28" s="52" t="s">
        <v>78</v>
      </c>
      <c r="B28" s="59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  <c r="O28" s="73"/>
      <c r="P28" s="77" t="str">
        <f t="shared" si="0"/>
        <v/>
      </c>
      <c r="Q28" s="75"/>
    </row>
    <row r="29" spans="1:17" ht="20.25" customHeight="1" x14ac:dyDescent="0.25">
      <c r="A29" s="53" t="s">
        <v>26</v>
      </c>
      <c r="B29" s="60" t="s">
        <v>24</v>
      </c>
      <c r="C29" s="150">
        <v>62.2</v>
      </c>
      <c r="D29" s="150">
        <v>57.75</v>
      </c>
      <c r="E29" s="150">
        <v>59.5</v>
      </c>
      <c r="F29" s="150">
        <v>65</v>
      </c>
      <c r="G29" s="150">
        <v>62</v>
      </c>
      <c r="H29" s="150">
        <v>66.5</v>
      </c>
      <c r="I29" s="150">
        <v>80</v>
      </c>
      <c r="J29" s="150">
        <v>61.333333333333336</v>
      </c>
      <c r="K29" s="156">
        <v>70</v>
      </c>
      <c r="L29" s="150">
        <v>68</v>
      </c>
      <c r="M29" s="150">
        <v>105</v>
      </c>
      <c r="N29" s="151" t="s">
        <v>63</v>
      </c>
      <c r="O29" s="73"/>
      <c r="P29" s="77">
        <f t="shared" si="0"/>
        <v>68.843939393939394</v>
      </c>
      <c r="Q29" s="75"/>
    </row>
    <row r="30" spans="1:17" ht="20.25" customHeight="1" x14ac:dyDescent="0.2">
      <c r="A30" s="57" t="s">
        <v>79</v>
      </c>
      <c r="B30" s="62" t="s">
        <v>24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73"/>
      <c r="P30" s="77" t="str">
        <f t="shared" si="0"/>
        <v/>
      </c>
      <c r="Q30" s="75"/>
    </row>
    <row r="31" spans="1:17" ht="20.25" customHeight="1" x14ac:dyDescent="0.25">
      <c r="A31" s="56" t="s">
        <v>36</v>
      </c>
      <c r="B31" s="62" t="s">
        <v>24</v>
      </c>
      <c r="C31" s="156">
        <v>115.4</v>
      </c>
      <c r="D31" s="156">
        <v>108.75</v>
      </c>
      <c r="E31" s="156">
        <v>112</v>
      </c>
      <c r="F31" s="156">
        <v>115</v>
      </c>
      <c r="G31" s="156">
        <v>116</v>
      </c>
      <c r="H31" s="158"/>
      <c r="I31" s="156">
        <v>132.5</v>
      </c>
      <c r="J31" s="158"/>
      <c r="K31" s="158"/>
      <c r="L31" s="158"/>
      <c r="M31" s="158"/>
      <c r="N31" s="151" t="s">
        <v>63</v>
      </c>
      <c r="O31" s="73"/>
      <c r="P31" s="77">
        <f t="shared" si="0"/>
        <v>116.60833333333333</v>
      </c>
      <c r="Q31" s="75"/>
    </row>
    <row r="32" spans="1:17" ht="20.25" customHeight="1" x14ac:dyDescent="0.25">
      <c r="A32" s="56" t="s">
        <v>34</v>
      </c>
      <c r="B32" s="62" t="s">
        <v>24</v>
      </c>
      <c r="C32" s="156">
        <v>79</v>
      </c>
      <c r="D32" s="156">
        <v>76.5</v>
      </c>
      <c r="E32" s="156">
        <v>84.5</v>
      </c>
      <c r="F32" s="156">
        <v>87</v>
      </c>
      <c r="G32" s="156">
        <v>85</v>
      </c>
      <c r="H32" s="156"/>
      <c r="I32" s="156">
        <v>92</v>
      </c>
      <c r="J32" s="158"/>
      <c r="K32" s="158"/>
      <c r="L32" s="158"/>
      <c r="M32" s="156">
        <v>107</v>
      </c>
      <c r="N32" s="151" t="s">
        <v>63</v>
      </c>
      <c r="O32" s="73"/>
      <c r="P32" s="77">
        <f t="shared" si="0"/>
        <v>87.285714285714292</v>
      </c>
      <c r="Q32" s="75"/>
    </row>
    <row r="33" spans="1:17" ht="15" thickBot="1" x14ac:dyDescent="0.25">
      <c r="A33" s="58" t="s">
        <v>80</v>
      </c>
      <c r="B33" s="61" t="s">
        <v>24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73"/>
      <c r="P33" s="77" t="str">
        <f t="shared" si="0"/>
        <v/>
      </c>
      <c r="Q33" s="75"/>
    </row>
    <row r="34" spans="1:17" ht="14.25" x14ac:dyDescent="0.2">
      <c r="A34" s="52" t="s">
        <v>81</v>
      </c>
      <c r="B34" s="59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73"/>
      <c r="P34" s="77" t="str">
        <f t="shared" si="0"/>
        <v/>
      </c>
      <c r="Q34" s="75"/>
    </row>
    <row r="35" spans="1:17" ht="14.25" x14ac:dyDescent="0.2">
      <c r="A35" s="53" t="s">
        <v>82</v>
      </c>
      <c r="B35" s="62" t="s">
        <v>86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73"/>
      <c r="P35" s="77" t="str">
        <f t="shared" si="0"/>
        <v/>
      </c>
      <c r="Q35" s="75"/>
    </row>
    <row r="36" spans="1:17" ht="15" thickBot="1" x14ac:dyDescent="0.25">
      <c r="A36" s="54" t="s">
        <v>83</v>
      </c>
      <c r="B36" s="61" t="s">
        <v>24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73"/>
      <c r="P36" s="77" t="str">
        <f t="shared" si="0"/>
        <v/>
      </c>
      <c r="Q36" s="75"/>
    </row>
    <row r="37" spans="1:17" ht="14.25" x14ac:dyDescent="0.2">
      <c r="A37" s="52" t="s">
        <v>84</v>
      </c>
      <c r="B37" s="59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O37" s="73"/>
      <c r="P37" s="77" t="str">
        <f t="shared" si="0"/>
        <v/>
      </c>
      <c r="Q37" s="75"/>
    </row>
    <row r="38" spans="1:17" ht="15" x14ac:dyDescent="0.25">
      <c r="A38" s="53" t="s">
        <v>23</v>
      </c>
      <c r="B38" s="60" t="s">
        <v>24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73"/>
      <c r="P38" s="77" t="str">
        <f t="shared" si="0"/>
        <v/>
      </c>
      <c r="Q38" s="75"/>
    </row>
    <row r="39" spans="1:17" ht="15" x14ac:dyDescent="0.25">
      <c r="A39" s="56" t="s">
        <v>25</v>
      </c>
      <c r="B39" s="62" t="s">
        <v>24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1"/>
      <c r="N39" s="151"/>
      <c r="O39" s="73"/>
      <c r="P39" s="77" t="str">
        <f t="shared" si="0"/>
        <v/>
      </c>
      <c r="Q39" s="75"/>
    </row>
    <row r="40" spans="1:17" ht="15.75" thickBot="1" x14ac:dyDescent="0.3">
      <c r="A40" s="54" t="s">
        <v>41</v>
      </c>
      <c r="B40" s="61" t="s">
        <v>24</v>
      </c>
      <c r="C40" s="152">
        <v>82</v>
      </c>
      <c r="D40" s="153"/>
      <c r="E40" s="152">
        <v>84.5</v>
      </c>
      <c r="F40" s="152"/>
      <c r="G40" s="152">
        <v>82.5</v>
      </c>
      <c r="H40" s="156">
        <v>84</v>
      </c>
      <c r="I40" s="152">
        <v>87.666666666666671</v>
      </c>
      <c r="J40" s="152">
        <v>81.333333333333329</v>
      </c>
      <c r="K40" s="153"/>
      <c r="L40" s="152">
        <v>82.25</v>
      </c>
      <c r="M40" s="152">
        <v>110</v>
      </c>
      <c r="N40" s="151" t="s">
        <v>63</v>
      </c>
      <c r="O40" s="73"/>
      <c r="P40" s="77">
        <f t="shared" si="0"/>
        <v>86.78125</v>
      </c>
      <c r="Q40" s="75"/>
    </row>
    <row r="41" spans="1:17" ht="14.25" x14ac:dyDescent="0.2">
      <c r="A41" s="52" t="s">
        <v>85</v>
      </c>
      <c r="B41" s="59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73"/>
      <c r="P41" s="77" t="str">
        <f t="shared" si="0"/>
        <v/>
      </c>
      <c r="Q41" s="75"/>
    </row>
    <row r="42" spans="1:17" ht="15" x14ac:dyDescent="0.25">
      <c r="A42" s="53" t="s">
        <v>28</v>
      </c>
      <c r="B42" s="63" t="s">
        <v>29</v>
      </c>
      <c r="C42" s="156">
        <v>13</v>
      </c>
      <c r="D42" s="158"/>
      <c r="E42" s="158"/>
      <c r="F42" s="156">
        <v>12</v>
      </c>
      <c r="G42" s="156">
        <v>12</v>
      </c>
      <c r="H42" s="150">
        <v>12</v>
      </c>
      <c r="I42" s="158"/>
      <c r="J42" s="158"/>
      <c r="K42" s="156"/>
      <c r="L42" s="158"/>
      <c r="M42" s="156">
        <v>31</v>
      </c>
      <c r="N42" s="156">
        <v>30.5</v>
      </c>
      <c r="O42" s="73"/>
      <c r="P42" s="77">
        <f t="shared" si="0"/>
        <v>18.416666666666668</v>
      </c>
      <c r="Q42" s="75"/>
    </row>
    <row r="43" spans="1:17" ht="15" x14ac:dyDescent="0.25">
      <c r="A43" s="56" t="s">
        <v>30</v>
      </c>
      <c r="B43" s="62" t="s">
        <v>24</v>
      </c>
      <c r="C43" s="156"/>
      <c r="D43" s="158"/>
      <c r="E43" s="158"/>
      <c r="F43" s="156"/>
      <c r="G43" s="156"/>
      <c r="H43" s="150"/>
      <c r="I43" s="158"/>
      <c r="J43" s="158"/>
      <c r="K43" s="156"/>
      <c r="L43" s="158"/>
      <c r="M43" s="156"/>
      <c r="N43" s="156">
        <v>67</v>
      </c>
      <c r="O43" s="73"/>
      <c r="P43" s="77">
        <f t="shared" si="0"/>
        <v>67</v>
      </c>
      <c r="Q43" s="75"/>
    </row>
    <row r="44" spans="1:17" ht="15.75" thickBot="1" x14ac:dyDescent="0.3">
      <c r="A44" s="54" t="s">
        <v>31</v>
      </c>
      <c r="B44" s="61" t="s">
        <v>24</v>
      </c>
      <c r="C44" s="152">
        <v>30</v>
      </c>
      <c r="D44" s="153"/>
      <c r="E44" s="153"/>
      <c r="F44" s="153"/>
      <c r="G44" s="152">
        <v>22</v>
      </c>
      <c r="H44" s="153"/>
      <c r="I44" s="152"/>
      <c r="J44" s="153"/>
      <c r="K44" s="153"/>
      <c r="L44" s="153"/>
      <c r="M44" s="153"/>
      <c r="N44" s="152">
        <v>39</v>
      </c>
      <c r="O44" s="73"/>
      <c r="P44" s="78">
        <f t="shared" si="0"/>
        <v>30.333333333333332</v>
      </c>
      <c r="Q44" s="75"/>
    </row>
    <row r="45" spans="1:17" x14ac:dyDescent="0.2">
      <c r="A45" s="2" t="s">
        <v>73</v>
      </c>
    </row>
    <row r="46" spans="1:17" x14ac:dyDescent="0.2">
      <c r="A46" s="2" t="s">
        <v>64</v>
      </c>
    </row>
    <row r="47" spans="1:17" x14ac:dyDescent="0.2">
      <c r="A47" s="2" t="s">
        <v>87</v>
      </c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">
      <c r="G51"/>
    </row>
  </sheetData>
  <mergeCells count="8">
    <mergeCell ref="A14:B14"/>
    <mergeCell ref="E14:I14"/>
    <mergeCell ref="A1:C1"/>
    <mergeCell ref="A2:C2"/>
    <mergeCell ref="A3:C3"/>
    <mergeCell ref="C7:E7"/>
    <mergeCell ref="A9:O9"/>
    <mergeCell ref="A10:O10"/>
  </mergeCells>
  <phoneticPr fontId="0" type="noConversion"/>
  <printOptions horizontalCentered="1"/>
  <pageMargins left="0.70866141732283472" right="0.70866141732283472" top="0" bottom="0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9" zoomScale="79" zoomScaleNormal="79" workbookViewId="0">
      <selection activeCell="L27" sqref="L27"/>
    </sheetView>
  </sheetViews>
  <sheetFormatPr baseColWidth="10" defaultColWidth="13.140625" defaultRowHeight="12.75" x14ac:dyDescent="0.2"/>
  <cols>
    <col min="1" max="1" width="23" style="2" customWidth="1"/>
    <col min="2" max="2" width="14.28515625" style="2" customWidth="1"/>
    <col min="3" max="4" width="9.7109375" style="2" customWidth="1"/>
    <col min="5" max="5" width="13.140625" style="2" customWidth="1"/>
    <col min="6" max="6" width="9.28515625" style="2" customWidth="1"/>
    <col min="7" max="7" width="8.42578125" style="2" customWidth="1"/>
    <col min="8" max="8" width="10.5703125" style="2" customWidth="1"/>
    <col min="9" max="9" width="7.85546875" style="2" customWidth="1"/>
    <col min="10" max="10" width="10" style="2" customWidth="1"/>
    <col min="11" max="12" width="13.140625" style="2" customWidth="1"/>
    <col min="13" max="13" width="13.85546875" style="2" customWidth="1"/>
    <col min="14" max="14" width="11" style="1" customWidth="1"/>
    <col min="15" max="15" width="1.7109375" style="2" customWidth="1"/>
    <col min="16" max="16" width="13.710937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4"/>
    </row>
    <row r="6" spans="1:16" ht="15.75" x14ac:dyDescent="0.25">
      <c r="A6" s="8" t="s">
        <v>2</v>
      </c>
      <c r="B6" s="20" t="s">
        <v>89</v>
      </c>
      <c r="C6" s="21">
        <v>2018</v>
      </c>
      <c r="D6" s="21"/>
      <c r="E6" s="22"/>
      <c r="F6" s="5"/>
      <c r="G6" s="5"/>
      <c r="H6" s="5"/>
      <c r="I6" s="5"/>
      <c r="J6" s="5"/>
      <c r="K6" s="5"/>
      <c r="L6" s="5"/>
      <c r="M6" s="5"/>
      <c r="N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27"/>
    </row>
    <row r="12" spans="1:16" ht="13.5" thickBot="1" x14ac:dyDescent="0.25">
      <c r="A12" s="12" t="s">
        <v>4</v>
      </c>
      <c r="B12" s="13"/>
      <c r="C12" s="7"/>
      <c r="D12" s="7"/>
      <c r="E12" s="12" t="s">
        <v>5</v>
      </c>
      <c r="F12" s="6"/>
      <c r="G12" s="7"/>
      <c r="H12" s="7"/>
      <c r="I12" s="13"/>
      <c r="J12" s="13"/>
      <c r="K12" s="13"/>
      <c r="L12" s="7"/>
      <c r="M12" s="7"/>
      <c r="N12" s="27"/>
    </row>
    <row r="13" spans="1:16" x14ac:dyDescent="0.2">
      <c r="A13" s="8" t="s">
        <v>6</v>
      </c>
      <c r="B13" s="14"/>
      <c r="C13" s="7"/>
      <c r="D13" s="7"/>
      <c r="E13" s="28" t="s">
        <v>40</v>
      </c>
      <c r="F13" s="37"/>
      <c r="G13" s="15"/>
      <c r="H13" s="15" t="s">
        <v>39</v>
      </c>
      <c r="I13" s="14"/>
      <c r="J13" s="13"/>
      <c r="K13" s="13"/>
      <c r="L13" s="7"/>
      <c r="M13" s="7"/>
      <c r="N13" s="27"/>
    </row>
    <row r="14" spans="1:16" ht="13.5" thickBot="1" x14ac:dyDescent="0.25">
      <c r="A14" s="171" t="s">
        <v>39</v>
      </c>
      <c r="B14" s="169"/>
      <c r="C14" s="3"/>
      <c r="D14" s="3"/>
      <c r="E14" s="171"/>
      <c r="F14" s="168"/>
      <c r="G14" s="168"/>
      <c r="H14" s="168"/>
      <c r="I14" s="169"/>
      <c r="J14" s="11"/>
      <c r="K14" s="11"/>
      <c r="L14" s="3"/>
      <c r="M14" s="3"/>
      <c r="N14" s="4"/>
    </row>
    <row r="15" spans="1:16" ht="13.5" thickBot="1" x14ac:dyDescent="0.25">
      <c r="A15" s="10"/>
      <c r="B15" s="10"/>
      <c r="C15" s="16"/>
      <c r="D15" s="3"/>
      <c r="E15" s="10"/>
      <c r="F15" s="3"/>
      <c r="G15" s="3"/>
      <c r="H15" s="3"/>
      <c r="I15" s="3"/>
      <c r="J15" s="3"/>
      <c r="K15" s="3"/>
      <c r="L15" s="3"/>
      <c r="M15" s="3"/>
      <c r="N15" s="4"/>
    </row>
    <row r="16" spans="1:16" ht="81" customHeight="1" thickBot="1" x14ac:dyDescent="0.25">
      <c r="A16" s="29" t="s">
        <v>7</v>
      </c>
      <c r="B16" s="30" t="s">
        <v>8</v>
      </c>
      <c r="C16" s="41" t="s">
        <v>17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O16" s="74"/>
      <c r="P16" s="79" t="s">
        <v>18</v>
      </c>
    </row>
    <row r="17" spans="1:17" ht="20.25" customHeight="1" thickBot="1" x14ac:dyDescent="0.25">
      <c r="A17" s="38"/>
      <c r="B17" s="39"/>
      <c r="C17" s="45" t="s">
        <v>63</v>
      </c>
      <c r="D17" s="45" t="s">
        <v>63</v>
      </c>
      <c r="E17" s="45" t="s">
        <v>63</v>
      </c>
      <c r="F17" s="45" t="s">
        <v>63</v>
      </c>
      <c r="G17" s="45" t="s">
        <v>63</v>
      </c>
      <c r="H17" s="45" t="s">
        <v>63</v>
      </c>
      <c r="I17" s="45" t="s">
        <v>63</v>
      </c>
      <c r="J17" s="45" t="s">
        <v>63</v>
      </c>
      <c r="K17" s="45" t="s">
        <v>63</v>
      </c>
      <c r="L17" s="45" t="s">
        <v>63</v>
      </c>
      <c r="M17" s="45" t="s">
        <v>63</v>
      </c>
      <c r="N17" s="45" t="s">
        <v>63</v>
      </c>
      <c r="O17" s="73"/>
      <c r="P17" s="76" t="str">
        <f>IF(SUM(C17:O17)=0,"",AVERAGE(C17:O17))</f>
        <v/>
      </c>
      <c r="Q17" s="75"/>
    </row>
    <row r="18" spans="1:17" ht="20.25" customHeight="1" thickBot="1" x14ac:dyDescent="0.25">
      <c r="A18" s="52" t="s">
        <v>74</v>
      </c>
      <c r="B18" s="59"/>
      <c r="C18" s="45" t="s">
        <v>63</v>
      </c>
      <c r="D18" s="45" t="s">
        <v>63</v>
      </c>
      <c r="E18" s="45" t="s">
        <v>63</v>
      </c>
      <c r="F18" s="45" t="s">
        <v>63</v>
      </c>
      <c r="G18" s="45" t="s">
        <v>63</v>
      </c>
      <c r="H18" s="45" t="s">
        <v>63</v>
      </c>
      <c r="I18" s="45" t="s">
        <v>63</v>
      </c>
      <c r="J18" s="45" t="s">
        <v>63</v>
      </c>
      <c r="K18" s="45" t="s">
        <v>63</v>
      </c>
      <c r="L18" s="45" t="s">
        <v>63</v>
      </c>
      <c r="M18" s="45" t="s">
        <v>63</v>
      </c>
      <c r="N18" s="45"/>
      <c r="O18" s="73"/>
      <c r="P18" s="77" t="str">
        <f>IF(SUM(C18:O18)=0,"",AVERAGE(C18:O18))</f>
        <v/>
      </c>
      <c r="Q18" s="75"/>
    </row>
    <row r="19" spans="1:17" ht="20.25" customHeight="1" thickBot="1" x14ac:dyDescent="0.25">
      <c r="A19" s="53" t="s">
        <v>38</v>
      </c>
      <c r="B19" s="60" t="s">
        <v>24</v>
      </c>
      <c r="C19" s="45">
        <v>60.571428571428569</v>
      </c>
      <c r="D19" s="45">
        <v>59.25</v>
      </c>
      <c r="E19" s="45">
        <v>58.5</v>
      </c>
      <c r="F19" s="45">
        <v>63</v>
      </c>
      <c r="G19" s="45">
        <v>62</v>
      </c>
      <c r="H19" s="45">
        <v>64.5</v>
      </c>
      <c r="I19" s="45">
        <v>64.333333333333329</v>
      </c>
      <c r="J19" s="45">
        <v>63.666666666666664</v>
      </c>
      <c r="K19" s="45">
        <v>64.666666666666671</v>
      </c>
      <c r="L19" s="45">
        <v>61.5</v>
      </c>
      <c r="M19" s="45">
        <v>91</v>
      </c>
      <c r="N19" s="45" t="s">
        <v>63</v>
      </c>
      <c r="O19" s="73"/>
      <c r="P19" s="77">
        <f t="shared" ref="P19:P44" si="0">IF(SUM(C19:O19)=0,"",AVERAGE(C19:O19))</f>
        <v>64.817099567099561</v>
      </c>
      <c r="Q19" s="75"/>
    </row>
    <row r="20" spans="1:17" ht="20.25" customHeight="1" thickBot="1" x14ac:dyDescent="0.25">
      <c r="A20" s="53" t="s">
        <v>60</v>
      </c>
      <c r="B20" s="60" t="s">
        <v>24</v>
      </c>
      <c r="C20" s="45">
        <v>62.142857142857146</v>
      </c>
      <c r="D20" s="45">
        <v>61.75</v>
      </c>
      <c r="E20" s="45">
        <v>59.5</v>
      </c>
      <c r="F20" s="45">
        <v>65</v>
      </c>
      <c r="G20" s="45">
        <v>63.666666666666664</v>
      </c>
      <c r="H20" s="45">
        <v>63</v>
      </c>
      <c r="I20" s="45">
        <v>70.666666666666671</v>
      </c>
      <c r="J20" s="45">
        <v>65.666666666666671</v>
      </c>
      <c r="K20" s="45">
        <v>65</v>
      </c>
      <c r="L20" s="45">
        <v>70</v>
      </c>
      <c r="M20" s="45">
        <v>100</v>
      </c>
      <c r="N20" s="45" t="s">
        <v>63</v>
      </c>
      <c r="O20" s="73"/>
      <c r="P20" s="77">
        <f t="shared" si="0"/>
        <v>67.853896103896105</v>
      </c>
      <c r="Q20" s="75"/>
    </row>
    <row r="21" spans="1:17" ht="20.25" customHeight="1" thickBot="1" x14ac:dyDescent="0.25">
      <c r="A21" s="54" t="s">
        <v>35</v>
      </c>
      <c r="B21" s="61" t="s">
        <v>24</v>
      </c>
      <c r="C21" s="45">
        <v>39.166666666666664</v>
      </c>
      <c r="D21" s="45">
        <v>38.25</v>
      </c>
      <c r="E21" s="45">
        <v>39</v>
      </c>
      <c r="F21" s="45">
        <v>41</v>
      </c>
      <c r="G21" s="45">
        <v>38.333333333333336</v>
      </c>
      <c r="H21" s="45">
        <v>45</v>
      </c>
      <c r="I21" s="45">
        <v>44.666666666666664</v>
      </c>
      <c r="J21" s="45"/>
      <c r="K21" s="45"/>
      <c r="L21" s="45">
        <v>41.5</v>
      </c>
      <c r="M21" s="45"/>
      <c r="N21" s="45" t="s">
        <v>63</v>
      </c>
      <c r="O21" s="73"/>
      <c r="P21" s="77">
        <f t="shared" si="0"/>
        <v>40.864583333333336</v>
      </c>
      <c r="Q21" s="75"/>
    </row>
    <row r="22" spans="1:17" ht="20.25" customHeight="1" thickBot="1" x14ac:dyDescent="0.25">
      <c r="A22" s="52" t="s">
        <v>75</v>
      </c>
      <c r="B22" s="5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3"/>
      <c r="P22" s="77" t="str">
        <f t="shared" si="0"/>
        <v/>
      </c>
      <c r="Q22" s="75"/>
    </row>
    <row r="23" spans="1:17" ht="20.25" customHeight="1" thickBot="1" x14ac:dyDescent="0.25">
      <c r="A23" s="53" t="s">
        <v>27</v>
      </c>
      <c r="B23" s="60" t="s">
        <v>24</v>
      </c>
      <c r="C23" s="45">
        <v>86.333333333333329</v>
      </c>
      <c r="D23" s="45">
        <v>87</v>
      </c>
      <c r="E23" s="45">
        <v>79</v>
      </c>
      <c r="F23" s="45">
        <v>87</v>
      </c>
      <c r="G23" s="45">
        <v>87.333333333333329</v>
      </c>
      <c r="H23" s="45">
        <v>85.5</v>
      </c>
      <c r="I23" s="45">
        <v>88</v>
      </c>
      <c r="J23" s="45">
        <v>88.333333333333329</v>
      </c>
      <c r="K23" s="45">
        <v>87.333333333333329</v>
      </c>
      <c r="L23" s="45">
        <v>87.5</v>
      </c>
      <c r="M23" s="45">
        <v>110</v>
      </c>
      <c r="N23" s="45" t="s">
        <v>63</v>
      </c>
      <c r="O23" s="73"/>
      <c r="P23" s="77">
        <f t="shared" si="0"/>
        <v>88.484848484848484</v>
      </c>
      <c r="Q23" s="75"/>
    </row>
    <row r="24" spans="1:17" ht="20.25" customHeight="1" thickBot="1" x14ac:dyDescent="0.25">
      <c r="A24" s="55" t="s">
        <v>76</v>
      </c>
      <c r="B24" s="62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3"/>
      <c r="P24" s="77" t="str">
        <f t="shared" si="0"/>
        <v/>
      </c>
      <c r="Q24" s="75"/>
    </row>
    <row r="25" spans="1:17" ht="20.25" customHeight="1" thickBot="1" x14ac:dyDescent="0.25">
      <c r="A25" s="56" t="s">
        <v>77</v>
      </c>
      <c r="B25" s="62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3"/>
      <c r="P25" s="77" t="str">
        <f t="shared" si="0"/>
        <v/>
      </c>
      <c r="Q25" s="75"/>
    </row>
    <row r="26" spans="1:17" ht="20.25" customHeight="1" thickBot="1" x14ac:dyDescent="0.25">
      <c r="A26" s="56" t="s">
        <v>37</v>
      </c>
      <c r="B26" s="62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73"/>
      <c r="P26" s="77" t="str">
        <f t="shared" si="0"/>
        <v/>
      </c>
      <c r="Q26" s="75"/>
    </row>
    <row r="27" spans="1:17" ht="20.25" customHeight="1" thickBot="1" x14ac:dyDescent="0.25">
      <c r="A27" s="54" t="s">
        <v>33</v>
      </c>
      <c r="B27" s="61" t="s">
        <v>24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3"/>
      <c r="P27" s="77" t="str">
        <f t="shared" si="0"/>
        <v/>
      </c>
      <c r="Q27" s="75"/>
    </row>
    <row r="28" spans="1:17" ht="20.25" customHeight="1" thickBot="1" x14ac:dyDescent="0.25">
      <c r="A28" s="52" t="s">
        <v>78</v>
      </c>
      <c r="B28" s="5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3"/>
      <c r="P28" s="77" t="str">
        <f t="shared" si="0"/>
        <v/>
      </c>
      <c r="Q28" s="75"/>
    </row>
    <row r="29" spans="1:17" ht="20.25" customHeight="1" thickBot="1" x14ac:dyDescent="0.25">
      <c r="A29" s="53" t="s">
        <v>26</v>
      </c>
      <c r="B29" s="60" t="s">
        <v>24</v>
      </c>
      <c r="C29" s="45">
        <v>63</v>
      </c>
      <c r="D29" s="45">
        <v>59.75</v>
      </c>
      <c r="E29" s="45">
        <v>59.5</v>
      </c>
      <c r="F29" s="45">
        <v>67.5</v>
      </c>
      <c r="G29" s="45">
        <v>62</v>
      </c>
      <c r="H29" s="45">
        <v>66.5</v>
      </c>
      <c r="I29" s="45">
        <v>80</v>
      </c>
      <c r="J29" s="45">
        <v>64</v>
      </c>
      <c r="K29" s="45">
        <v>70</v>
      </c>
      <c r="L29" s="45">
        <v>65.25</v>
      </c>
      <c r="M29" s="45">
        <v>105</v>
      </c>
      <c r="N29" s="45" t="s">
        <v>63</v>
      </c>
      <c r="O29" s="73"/>
      <c r="P29" s="77">
        <f t="shared" si="0"/>
        <v>69.318181818181813</v>
      </c>
      <c r="Q29" s="75"/>
    </row>
    <row r="30" spans="1:17" ht="20.25" customHeight="1" thickBot="1" x14ac:dyDescent="0.25">
      <c r="A30" s="57" t="s">
        <v>79</v>
      </c>
      <c r="B30" s="62" t="s">
        <v>24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73"/>
      <c r="P30" s="77" t="str">
        <f t="shared" si="0"/>
        <v/>
      </c>
      <c r="Q30" s="75"/>
    </row>
    <row r="31" spans="1:17" ht="20.25" customHeight="1" thickBot="1" x14ac:dyDescent="0.25">
      <c r="A31" s="56" t="s">
        <v>36</v>
      </c>
      <c r="B31" s="62" t="s">
        <v>24</v>
      </c>
      <c r="C31" s="45">
        <v>116.16666666666667</v>
      </c>
      <c r="D31" s="45">
        <v>110.75</v>
      </c>
      <c r="E31" s="45">
        <v>112</v>
      </c>
      <c r="F31" s="45">
        <v>115</v>
      </c>
      <c r="G31" s="45">
        <v>116</v>
      </c>
      <c r="H31" s="45"/>
      <c r="I31" s="45">
        <v>132.5</v>
      </c>
      <c r="J31" s="45"/>
      <c r="K31" s="45"/>
      <c r="L31" s="45"/>
      <c r="M31" s="45"/>
      <c r="N31" s="45" t="s">
        <v>63</v>
      </c>
      <c r="O31" s="73"/>
      <c r="P31" s="77">
        <f t="shared" si="0"/>
        <v>117.06944444444446</v>
      </c>
      <c r="Q31" s="75"/>
    </row>
    <row r="32" spans="1:17" ht="20.25" customHeight="1" thickBot="1" x14ac:dyDescent="0.25">
      <c r="A32" s="56" t="s">
        <v>34</v>
      </c>
      <c r="B32" s="62" t="s">
        <v>24</v>
      </c>
      <c r="C32" s="45">
        <v>78.5</v>
      </c>
      <c r="D32" s="45">
        <v>77</v>
      </c>
      <c r="E32" s="45">
        <v>84.5</v>
      </c>
      <c r="F32" s="45">
        <v>87</v>
      </c>
      <c r="G32" s="45">
        <v>85</v>
      </c>
      <c r="H32" s="45"/>
      <c r="I32" s="45">
        <v>95.5</v>
      </c>
      <c r="J32" s="45"/>
      <c r="K32" s="45"/>
      <c r="L32" s="45"/>
      <c r="M32" s="45">
        <v>107</v>
      </c>
      <c r="N32" s="45" t="s">
        <v>63</v>
      </c>
      <c r="O32" s="73"/>
      <c r="P32" s="77">
        <f t="shared" si="0"/>
        <v>87.785714285714292</v>
      </c>
      <c r="Q32" s="75"/>
    </row>
    <row r="33" spans="1:17" ht="13.5" thickBot="1" x14ac:dyDescent="0.25">
      <c r="A33" s="58" t="s">
        <v>80</v>
      </c>
      <c r="B33" s="61" t="s">
        <v>24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73"/>
      <c r="P33" s="77" t="str">
        <f t="shared" si="0"/>
        <v/>
      </c>
      <c r="Q33" s="75"/>
    </row>
    <row r="34" spans="1:17" ht="13.5" thickBot="1" x14ac:dyDescent="0.25">
      <c r="A34" s="52" t="s">
        <v>81</v>
      </c>
      <c r="B34" s="5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73"/>
      <c r="P34" s="77" t="str">
        <f t="shared" si="0"/>
        <v/>
      </c>
      <c r="Q34" s="75"/>
    </row>
    <row r="35" spans="1:17" ht="13.5" thickBot="1" x14ac:dyDescent="0.25">
      <c r="A35" s="53" t="s">
        <v>82</v>
      </c>
      <c r="B35" s="62" t="s">
        <v>86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73"/>
      <c r="P35" s="77" t="str">
        <f t="shared" si="0"/>
        <v/>
      </c>
      <c r="Q35" s="75"/>
    </row>
    <row r="36" spans="1:17" ht="13.5" thickBot="1" x14ac:dyDescent="0.25">
      <c r="A36" s="54" t="s">
        <v>83</v>
      </c>
      <c r="B36" s="61" t="s">
        <v>24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73"/>
      <c r="P36" s="77" t="str">
        <f t="shared" si="0"/>
        <v/>
      </c>
      <c r="Q36" s="75"/>
    </row>
    <row r="37" spans="1:17" ht="13.5" thickBot="1" x14ac:dyDescent="0.25">
      <c r="A37" s="52" t="s">
        <v>84</v>
      </c>
      <c r="B37" s="5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73"/>
      <c r="P37" s="77" t="str">
        <f t="shared" si="0"/>
        <v/>
      </c>
      <c r="Q37" s="75"/>
    </row>
    <row r="38" spans="1:17" ht="13.5" thickBot="1" x14ac:dyDescent="0.25">
      <c r="A38" s="53" t="s">
        <v>23</v>
      </c>
      <c r="B38" s="60" t="s">
        <v>24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73"/>
      <c r="P38" s="77" t="str">
        <f t="shared" si="0"/>
        <v/>
      </c>
      <c r="Q38" s="75"/>
    </row>
    <row r="39" spans="1:17" ht="13.5" thickBot="1" x14ac:dyDescent="0.25">
      <c r="A39" s="56" t="s">
        <v>25</v>
      </c>
      <c r="B39" s="62" t="s">
        <v>24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73"/>
      <c r="P39" s="77" t="str">
        <f t="shared" si="0"/>
        <v/>
      </c>
      <c r="Q39" s="75"/>
    </row>
    <row r="40" spans="1:17" ht="13.5" thickBot="1" x14ac:dyDescent="0.25">
      <c r="A40" s="54" t="s">
        <v>41</v>
      </c>
      <c r="B40" s="61" t="s">
        <v>24</v>
      </c>
      <c r="C40" s="45">
        <v>82.666666666666671</v>
      </c>
      <c r="D40" s="45"/>
      <c r="E40" s="45">
        <v>84.5</v>
      </c>
      <c r="F40" s="45"/>
      <c r="G40" s="45">
        <v>83</v>
      </c>
      <c r="H40" s="45">
        <v>84.5</v>
      </c>
      <c r="I40" s="45">
        <v>88</v>
      </c>
      <c r="J40" s="45">
        <v>86</v>
      </c>
      <c r="K40" s="45"/>
      <c r="L40" s="45">
        <v>80.5</v>
      </c>
      <c r="M40" s="45">
        <v>110</v>
      </c>
      <c r="N40" s="45" t="s">
        <v>63</v>
      </c>
      <c r="O40" s="73"/>
      <c r="P40" s="77">
        <f t="shared" si="0"/>
        <v>87.395833333333343</v>
      </c>
      <c r="Q40" s="75"/>
    </row>
    <row r="41" spans="1:17" ht="13.5" thickBot="1" x14ac:dyDescent="0.25">
      <c r="A41" s="52" t="s">
        <v>85</v>
      </c>
      <c r="B41" s="5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73"/>
      <c r="P41" s="77" t="str">
        <f t="shared" si="0"/>
        <v/>
      </c>
      <c r="Q41" s="75"/>
    </row>
    <row r="42" spans="1:17" ht="13.5" thickBot="1" x14ac:dyDescent="0.25">
      <c r="A42" s="53" t="s">
        <v>28</v>
      </c>
      <c r="B42" s="63" t="s">
        <v>29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>
        <v>67</v>
      </c>
      <c r="O42" s="73"/>
      <c r="P42" s="77">
        <f t="shared" si="0"/>
        <v>67</v>
      </c>
      <c r="Q42" s="75"/>
    </row>
    <row r="43" spans="1:17" ht="13.5" thickBot="1" x14ac:dyDescent="0.25">
      <c r="A43" s="56" t="s">
        <v>30</v>
      </c>
      <c r="B43" s="62" t="s">
        <v>24</v>
      </c>
      <c r="C43" s="45">
        <v>13</v>
      </c>
      <c r="D43" s="45"/>
      <c r="E43" s="45"/>
      <c r="F43" s="45">
        <v>12</v>
      </c>
      <c r="G43" s="45">
        <v>12</v>
      </c>
      <c r="H43" s="45">
        <v>12</v>
      </c>
      <c r="I43" s="45"/>
      <c r="J43" s="45"/>
      <c r="K43" s="45"/>
      <c r="L43" s="45"/>
      <c r="M43" s="45">
        <v>31</v>
      </c>
      <c r="N43" s="45">
        <v>30.5</v>
      </c>
      <c r="O43" s="73"/>
      <c r="P43" s="77">
        <f t="shared" si="0"/>
        <v>18.416666666666668</v>
      </c>
      <c r="Q43" s="75"/>
    </row>
    <row r="44" spans="1:17" ht="13.5" thickBot="1" x14ac:dyDescent="0.25">
      <c r="A44" s="54" t="s">
        <v>31</v>
      </c>
      <c r="B44" s="61" t="s">
        <v>24</v>
      </c>
      <c r="C44" s="146">
        <v>30</v>
      </c>
      <c r="D44" s="146"/>
      <c r="E44" s="146"/>
      <c r="F44" s="146"/>
      <c r="G44" s="146">
        <v>22</v>
      </c>
      <c r="H44" s="146"/>
      <c r="I44" s="146"/>
      <c r="J44" s="146"/>
      <c r="K44" s="146"/>
      <c r="L44" s="146"/>
      <c r="M44" s="146"/>
      <c r="N44" s="146">
        <v>39</v>
      </c>
      <c r="O44" s="73"/>
      <c r="P44" s="78">
        <f t="shared" si="0"/>
        <v>30.333333333333332</v>
      </c>
      <c r="Q44" s="75"/>
    </row>
    <row r="45" spans="1:17" x14ac:dyDescent="0.2">
      <c r="A45" s="2" t="s">
        <v>73</v>
      </c>
    </row>
    <row r="46" spans="1:17" x14ac:dyDescent="0.2">
      <c r="A46" s="2" t="s">
        <v>64</v>
      </c>
    </row>
    <row r="47" spans="1:17" x14ac:dyDescent="0.2">
      <c r="A47" s="2" t="s">
        <v>87</v>
      </c>
    </row>
    <row r="49" spans="3:16" x14ac:dyDescent="0.2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</sheetData>
  <mergeCells count="8">
    <mergeCell ref="A14:B14"/>
    <mergeCell ref="E14:I14"/>
    <mergeCell ref="A1:C1"/>
    <mergeCell ref="A2:C2"/>
    <mergeCell ref="A3:C3"/>
    <mergeCell ref="C7:E7"/>
    <mergeCell ref="A9:N9"/>
    <mergeCell ref="A10:N10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7" zoomScale="78" zoomScaleNormal="78" workbookViewId="0">
      <selection activeCell="K24" sqref="K24"/>
    </sheetView>
  </sheetViews>
  <sheetFormatPr baseColWidth="10" defaultColWidth="13.140625" defaultRowHeight="12.75" x14ac:dyDescent="0.2"/>
  <cols>
    <col min="1" max="1" width="18.85546875" style="2" customWidth="1"/>
    <col min="2" max="2" width="17.7109375" style="2" customWidth="1"/>
    <col min="3" max="12" width="13.140625" style="2" customWidth="1"/>
    <col min="13" max="13" width="13.85546875" style="2" customWidth="1"/>
    <col min="14" max="14" width="13.140625" style="2" customWidth="1"/>
    <col min="15" max="15" width="4.140625" style="1" customWidth="1"/>
    <col min="16" max="16" width="16.14062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93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63" customHeight="1" thickBot="1" x14ac:dyDescent="0.25">
      <c r="A16" s="29" t="s">
        <v>7</v>
      </c>
      <c r="B16" s="30" t="s">
        <v>8</v>
      </c>
      <c r="C16" s="18" t="s">
        <v>17</v>
      </c>
      <c r="D16" s="18" t="s">
        <v>9</v>
      </c>
      <c r="E16" s="18" t="s">
        <v>71</v>
      </c>
      <c r="F16" s="17" t="s">
        <v>10</v>
      </c>
      <c r="G16" s="18" t="s">
        <v>15</v>
      </c>
      <c r="H16" s="18" t="s">
        <v>11</v>
      </c>
      <c r="I16" s="18" t="s">
        <v>16</v>
      </c>
      <c r="J16" s="17" t="s">
        <v>12</v>
      </c>
      <c r="K16" s="18" t="s">
        <v>13</v>
      </c>
      <c r="L16" s="18" t="s">
        <v>14</v>
      </c>
      <c r="M16" s="18" t="s">
        <v>59</v>
      </c>
      <c r="N16" s="18" t="s">
        <v>66</v>
      </c>
      <c r="P16" s="31" t="s">
        <v>18</v>
      </c>
    </row>
    <row r="17" spans="1:16" ht="20.25" customHeight="1" thickBot="1" x14ac:dyDescent="0.25">
      <c r="A17" s="38"/>
      <c r="B17" s="39"/>
      <c r="C17" s="43" t="s">
        <v>63</v>
      </c>
      <c r="D17" s="43" t="s">
        <v>63</v>
      </c>
      <c r="E17" s="43" t="s">
        <v>63</v>
      </c>
      <c r="F17" s="43" t="s">
        <v>63</v>
      </c>
      <c r="G17" s="43" t="s">
        <v>63</v>
      </c>
      <c r="H17" s="43" t="s">
        <v>63</v>
      </c>
      <c r="I17" s="43" t="s">
        <v>63</v>
      </c>
      <c r="J17" s="43" t="s">
        <v>63</v>
      </c>
      <c r="K17" s="43" t="s">
        <v>63</v>
      </c>
      <c r="L17" s="43" t="s">
        <v>63</v>
      </c>
      <c r="M17" s="43" t="s">
        <v>63</v>
      </c>
      <c r="N17" s="43" t="s">
        <v>63</v>
      </c>
      <c r="O17" s="3"/>
      <c r="P17" s="87" t="str">
        <f>IF(SUM(C17:N17)=0,"",AVERAGE(C17:N17))</f>
        <v/>
      </c>
    </row>
    <row r="18" spans="1:16" ht="20.25" customHeight="1" x14ac:dyDescent="0.2">
      <c r="A18" s="52" t="s">
        <v>74</v>
      </c>
      <c r="B18" s="59"/>
      <c r="C18" s="43" t="s">
        <v>63</v>
      </c>
      <c r="D18" s="43" t="s">
        <v>63</v>
      </c>
      <c r="E18" s="43" t="s">
        <v>63</v>
      </c>
      <c r="F18" s="43" t="s">
        <v>63</v>
      </c>
      <c r="G18" s="43" t="s">
        <v>63</v>
      </c>
      <c r="H18" s="43" t="s">
        <v>63</v>
      </c>
      <c r="I18" s="43" t="s">
        <v>63</v>
      </c>
      <c r="J18" s="43" t="s">
        <v>63</v>
      </c>
      <c r="K18" s="43" t="s">
        <v>63</v>
      </c>
      <c r="L18" s="43" t="s">
        <v>63</v>
      </c>
      <c r="M18" s="43" t="s">
        <v>63</v>
      </c>
      <c r="N18" s="43" t="s">
        <v>63</v>
      </c>
      <c r="O18" s="3"/>
      <c r="P18" s="86" t="str">
        <f t="shared" ref="P18" si="0">IF(SUM(C18:N18)=0,"",AVERAGE(C18:N18))</f>
        <v/>
      </c>
    </row>
    <row r="19" spans="1:16" ht="20.25" customHeight="1" x14ac:dyDescent="0.2">
      <c r="A19" s="53" t="s">
        <v>38</v>
      </c>
      <c r="B19" s="60" t="s">
        <v>24</v>
      </c>
      <c r="C19" s="95">
        <v>60.571428571428569</v>
      </c>
      <c r="D19" s="95">
        <v>59.25</v>
      </c>
      <c r="E19" s="95">
        <v>58.5</v>
      </c>
      <c r="F19" s="95">
        <v>63</v>
      </c>
      <c r="G19" s="95">
        <v>62</v>
      </c>
      <c r="H19" s="95">
        <v>64.5</v>
      </c>
      <c r="I19" s="95">
        <v>64.333333333333329</v>
      </c>
      <c r="J19" s="95">
        <v>63.666666666666664</v>
      </c>
      <c r="K19" s="95">
        <v>64.666666666666671</v>
      </c>
      <c r="L19" s="95">
        <v>61.5</v>
      </c>
      <c r="M19" s="95">
        <v>91</v>
      </c>
      <c r="N19" s="95" t="s">
        <v>63</v>
      </c>
      <c r="O19" s="3"/>
      <c r="P19" s="86">
        <f>IF(SUM(C19:N19)=0,"",AVERAGE(C19:N19))</f>
        <v>64.817099567099561</v>
      </c>
    </row>
    <row r="20" spans="1:16" ht="20.25" customHeight="1" x14ac:dyDescent="0.2">
      <c r="A20" s="53" t="s">
        <v>60</v>
      </c>
      <c r="B20" s="60" t="s">
        <v>24</v>
      </c>
      <c r="C20" s="95">
        <v>62.142857142857146</v>
      </c>
      <c r="D20" s="95">
        <v>61.75</v>
      </c>
      <c r="E20" s="95">
        <v>59.5</v>
      </c>
      <c r="F20" s="95">
        <v>65</v>
      </c>
      <c r="G20" s="95">
        <v>63.666666666666664</v>
      </c>
      <c r="H20" s="95">
        <v>63</v>
      </c>
      <c r="I20" s="95">
        <v>70.666666666666671</v>
      </c>
      <c r="J20" s="95">
        <v>65.666666666666671</v>
      </c>
      <c r="K20" s="95">
        <v>65</v>
      </c>
      <c r="L20" s="95">
        <v>70</v>
      </c>
      <c r="M20" s="95">
        <v>100</v>
      </c>
      <c r="N20" s="95" t="s">
        <v>63</v>
      </c>
      <c r="O20" s="3"/>
      <c r="P20" s="86">
        <f t="shared" ref="P20:P44" si="1">IF(SUM(C20:N20)=0,"",AVERAGE(C20:N20))</f>
        <v>67.853896103896105</v>
      </c>
    </row>
    <row r="21" spans="1:16" ht="20.25" customHeight="1" thickBot="1" x14ac:dyDescent="0.25">
      <c r="A21" s="54" t="s">
        <v>35</v>
      </c>
      <c r="B21" s="61" t="s">
        <v>24</v>
      </c>
      <c r="C21" s="95">
        <v>39.166666666666664</v>
      </c>
      <c r="D21" s="95">
        <v>38.25</v>
      </c>
      <c r="E21" s="95">
        <v>39</v>
      </c>
      <c r="F21" s="95">
        <v>41</v>
      </c>
      <c r="G21" s="95">
        <v>38.333333333333336</v>
      </c>
      <c r="H21" s="95">
        <v>45</v>
      </c>
      <c r="I21" s="95">
        <v>44.666666666666664</v>
      </c>
      <c r="J21" s="95"/>
      <c r="K21" s="95"/>
      <c r="L21" s="95">
        <v>41.5</v>
      </c>
      <c r="M21" s="95"/>
      <c r="N21" s="95" t="s">
        <v>63</v>
      </c>
      <c r="O21" s="3"/>
      <c r="P21" s="86">
        <f t="shared" si="1"/>
        <v>40.864583333333336</v>
      </c>
    </row>
    <row r="22" spans="1:16" ht="20.25" customHeight="1" x14ac:dyDescent="0.2">
      <c r="A22" s="52" t="s">
        <v>75</v>
      </c>
      <c r="B22" s="59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3"/>
      <c r="P22" s="86" t="str">
        <f t="shared" si="1"/>
        <v/>
      </c>
    </row>
    <row r="23" spans="1:16" ht="20.25" customHeight="1" x14ac:dyDescent="0.2">
      <c r="A23" s="53" t="s">
        <v>27</v>
      </c>
      <c r="B23" s="60" t="s">
        <v>24</v>
      </c>
      <c r="C23" s="95">
        <v>86.333333333333329</v>
      </c>
      <c r="D23" s="95">
        <v>87</v>
      </c>
      <c r="E23" s="95">
        <v>79</v>
      </c>
      <c r="F23" s="95">
        <v>87</v>
      </c>
      <c r="G23" s="95">
        <v>87.333333333333329</v>
      </c>
      <c r="H23" s="95">
        <v>85.5</v>
      </c>
      <c r="I23" s="95">
        <v>88</v>
      </c>
      <c r="J23" s="95">
        <v>88.333333333333329</v>
      </c>
      <c r="K23" s="95">
        <v>87.333333333333329</v>
      </c>
      <c r="L23" s="95">
        <v>87.5</v>
      </c>
      <c r="M23" s="95">
        <v>110</v>
      </c>
      <c r="N23" s="95" t="s">
        <v>63</v>
      </c>
      <c r="O23" s="3"/>
      <c r="P23" s="86">
        <f t="shared" si="1"/>
        <v>88.484848484848484</v>
      </c>
    </row>
    <row r="24" spans="1:16" ht="20.25" customHeight="1" x14ac:dyDescent="0.2">
      <c r="A24" s="55" t="s">
        <v>76</v>
      </c>
      <c r="B24" s="62" t="s">
        <v>24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3"/>
      <c r="P24" s="86" t="str">
        <f t="shared" si="1"/>
        <v/>
      </c>
    </row>
    <row r="25" spans="1:16" ht="20.25" customHeight="1" x14ac:dyDescent="0.2">
      <c r="A25" s="56" t="s">
        <v>77</v>
      </c>
      <c r="B25" s="62" t="s">
        <v>24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3"/>
      <c r="P25" s="86" t="str">
        <f t="shared" si="1"/>
        <v/>
      </c>
    </row>
    <row r="26" spans="1:16" ht="20.25" customHeight="1" x14ac:dyDescent="0.2">
      <c r="A26" s="56" t="s">
        <v>37</v>
      </c>
      <c r="B26" s="62" t="s">
        <v>24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3"/>
      <c r="P26" s="86" t="str">
        <f t="shared" si="1"/>
        <v/>
      </c>
    </row>
    <row r="27" spans="1:16" ht="20.25" customHeight="1" thickBot="1" x14ac:dyDescent="0.25">
      <c r="A27" s="54" t="s">
        <v>33</v>
      </c>
      <c r="B27" s="61" t="s">
        <v>24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3"/>
      <c r="P27" s="86" t="str">
        <f t="shared" si="1"/>
        <v/>
      </c>
    </row>
    <row r="28" spans="1:16" ht="20.25" customHeight="1" x14ac:dyDescent="0.2">
      <c r="A28" s="52" t="s">
        <v>78</v>
      </c>
      <c r="B28" s="59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3"/>
      <c r="P28" s="86" t="str">
        <f t="shared" si="1"/>
        <v/>
      </c>
    </row>
    <row r="29" spans="1:16" ht="20.25" customHeight="1" x14ac:dyDescent="0.2">
      <c r="A29" s="53" t="s">
        <v>26</v>
      </c>
      <c r="B29" s="60" t="s">
        <v>24</v>
      </c>
      <c r="C29" s="95">
        <v>63</v>
      </c>
      <c r="D29" s="95">
        <v>59.75</v>
      </c>
      <c r="E29" s="95">
        <v>59.5</v>
      </c>
      <c r="F29" s="95">
        <v>67.5</v>
      </c>
      <c r="G29" s="95">
        <v>62</v>
      </c>
      <c r="H29" s="95">
        <v>66.5</v>
      </c>
      <c r="I29" s="95">
        <v>80</v>
      </c>
      <c r="J29" s="95">
        <v>64</v>
      </c>
      <c r="K29" s="95">
        <v>70</v>
      </c>
      <c r="L29" s="95">
        <v>65.25</v>
      </c>
      <c r="M29" s="95">
        <v>105</v>
      </c>
      <c r="N29" s="95" t="s">
        <v>63</v>
      </c>
      <c r="O29" s="3"/>
      <c r="P29" s="86">
        <f t="shared" si="1"/>
        <v>69.318181818181813</v>
      </c>
    </row>
    <row r="30" spans="1:16" ht="20.25" customHeight="1" x14ac:dyDescent="0.2">
      <c r="A30" s="57" t="s">
        <v>79</v>
      </c>
      <c r="B30" s="62" t="s">
        <v>24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3"/>
      <c r="P30" s="86" t="str">
        <f t="shared" si="1"/>
        <v/>
      </c>
    </row>
    <row r="31" spans="1:16" ht="20.25" customHeight="1" x14ac:dyDescent="0.2">
      <c r="A31" s="56" t="s">
        <v>36</v>
      </c>
      <c r="B31" s="62" t="s">
        <v>24</v>
      </c>
      <c r="C31" s="95">
        <v>116.16666666666667</v>
      </c>
      <c r="D31" s="95">
        <v>110.75</v>
      </c>
      <c r="E31" s="95">
        <v>112</v>
      </c>
      <c r="F31" s="95">
        <v>115</v>
      </c>
      <c r="G31" s="95">
        <v>116</v>
      </c>
      <c r="H31" s="95"/>
      <c r="I31" s="95">
        <v>132.5</v>
      </c>
      <c r="J31" s="95"/>
      <c r="K31" s="95"/>
      <c r="L31" s="95"/>
      <c r="M31" s="95"/>
      <c r="N31" s="95" t="s">
        <v>63</v>
      </c>
      <c r="O31" s="3"/>
      <c r="P31" s="86">
        <f t="shared" si="1"/>
        <v>117.06944444444446</v>
      </c>
    </row>
    <row r="32" spans="1:16" ht="20.25" customHeight="1" x14ac:dyDescent="0.2">
      <c r="A32" s="56" t="s">
        <v>34</v>
      </c>
      <c r="B32" s="62" t="s">
        <v>24</v>
      </c>
      <c r="C32" s="95">
        <v>78.5</v>
      </c>
      <c r="D32" s="95">
        <v>77</v>
      </c>
      <c r="E32" s="95">
        <v>84.5</v>
      </c>
      <c r="F32" s="95">
        <v>87</v>
      </c>
      <c r="G32" s="95">
        <v>85</v>
      </c>
      <c r="H32" s="95"/>
      <c r="I32" s="95">
        <v>95.5</v>
      </c>
      <c r="J32" s="95"/>
      <c r="K32" s="95"/>
      <c r="L32" s="95"/>
      <c r="M32" s="95">
        <v>107</v>
      </c>
      <c r="N32" s="95" t="s">
        <v>63</v>
      </c>
      <c r="O32" s="2"/>
      <c r="P32" s="86">
        <f t="shared" si="1"/>
        <v>87.785714285714292</v>
      </c>
    </row>
    <row r="33" spans="1:16" ht="13.5" thickBot="1" x14ac:dyDescent="0.25">
      <c r="A33" s="58" t="s">
        <v>80</v>
      </c>
      <c r="B33" s="61" t="s">
        <v>24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2"/>
      <c r="P33" s="86" t="str">
        <f t="shared" si="1"/>
        <v/>
      </c>
    </row>
    <row r="34" spans="1:16" x14ac:dyDescent="0.2">
      <c r="A34" s="52" t="s">
        <v>81</v>
      </c>
      <c r="B34" s="59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2"/>
      <c r="P34" s="86" t="str">
        <f t="shared" si="1"/>
        <v/>
      </c>
    </row>
    <row r="35" spans="1:16" x14ac:dyDescent="0.2">
      <c r="A35" s="53" t="s">
        <v>82</v>
      </c>
      <c r="B35" s="62" t="s">
        <v>86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P35" s="86" t="str">
        <f t="shared" si="1"/>
        <v/>
      </c>
    </row>
    <row r="36" spans="1:16" ht="13.5" thickBot="1" x14ac:dyDescent="0.25">
      <c r="A36" s="54" t="s">
        <v>83</v>
      </c>
      <c r="B36" s="61" t="s">
        <v>24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P36" s="86" t="str">
        <f t="shared" si="1"/>
        <v/>
      </c>
    </row>
    <row r="37" spans="1:16" x14ac:dyDescent="0.2">
      <c r="A37" s="52" t="s">
        <v>84</v>
      </c>
      <c r="B37" s="59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P37" s="86" t="str">
        <f t="shared" si="1"/>
        <v/>
      </c>
    </row>
    <row r="38" spans="1:16" x14ac:dyDescent="0.2">
      <c r="A38" s="53" t="s">
        <v>23</v>
      </c>
      <c r="B38" s="60" t="s">
        <v>24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P38" s="86" t="str">
        <f t="shared" si="1"/>
        <v/>
      </c>
    </row>
    <row r="39" spans="1:16" x14ac:dyDescent="0.2">
      <c r="A39" s="56" t="s">
        <v>25</v>
      </c>
      <c r="B39" s="62" t="s">
        <v>24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P39" s="86" t="str">
        <f t="shared" si="1"/>
        <v/>
      </c>
    </row>
    <row r="40" spans="1:16" ht="13.5" thickBot="1" x14ac:dyDescent="0.25">
      <c r="A40" s="54" t="s">
        <v>41</v>
      </c>
      <c r="B40" s="61" t="s">
        <v>24</v>
      </c>
      <c r="C40" s="95">
        <v>82.666666666666671</v>
      </c>
      <c r="D40" s="95"/>
      <c r="E40" s="95">
        <v>84.5</v>
      </c>
      <c r="F40" s="95"/>
      <c r="G40" s="95">
        <v>83</v>
      </c>
      <c r="H40" s="95">
        <v>84.5</v>
      </c>
      <c r="I40" s="95">
        <v>88</v>
      </c>
      <c r="J40" s="95">
        <v>86</v>
      </c>
      <c r="K40" s="95"/>
      <c r="L40" s="95">
        <v>80.5</v>
      </c>
      <c r="M40" s="95">
        <v>110</v>
      </c>
      <c r="N40" s="95" t="s">
        <v>63</v>
      </c>
      <c r="P40" s="86">
        <f t="shared" si="1"/>
        <v>87.395833333333343</v>
      </c>
    </row>
    <row r="41" spans="1:16" x14ac:dyDescent="0.2">
      <c r="A41" s="52" t="s">
        <v>85</v>
      </c>
      <c r="B41" s="59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P41" s="86" t="str">
        <f t="shared" si="1"/>
        <v/>
      </c>
    </row>
    <row r="42" spans="1:16" x14ac:dyDescent="0.2">
      <c r="A42" s="53" t="s">
        <v>28</v>
      </c>
      <c r="B42" s="63" t="s">
        <v>29</v>
      </c>
      <c r="C42" s="95">
        <v>13</v>
      </c>
      <c r="D42" s="95"/>
      <c r="E42" s="95"/>
      <c r="F42" s="95">
        <v>12</v>
      </c>
      <c r="G42" s="95">
        <v>12</v>
      </c>
      <c r="H42" s="95">
        <v>12</v>
      </c>
      <c r="I42" s="95"/>
      <c r="J42" s="95"/>
      <c r="K42" s="95"/>
      <c r="L42" s="95"/>
      <c r="M42" s="95">
        <v>31</v>
      </c>
      <c r="N42" s="95">
        <v>30.5</v>
      </c>
      <c r="P42" s="86">
        <f t="shared" si="1"/>
        <v>18.416666666666668</v>
      </c>
    </row>
    <row r="43" spans="1:16" x14ac:dyDescent="0.2">
      <c r="A43" s="56" t="s">
        <v>30</v>
      </c>
      <c r="B43" s="62" t="s">
        <v>24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>
        <v>67</v>
      </c>
      <c r="P43" s="86">
        <f t="shared" si="1"/>
        <v>67</v>
      </c>
    </row>
    <row r="44" spans="1:16" ht="13.5" thickBot="1" x14ac:dyDescent="0.25">
      <c r="A44" s="54" t="s">
        <v>31</v>
      </c>
      <c r="B44" s="61" t="s">
        <v>24</v>
      </c>
      <c r="C44" s="95">
        <v>30</v>
      </c>
      <c r="D44" s="95"/>
      <c r="E44" s="95"/>
      <c r="F44" s="95"/>
      <c r="G44" s="95">
        <v>22</v>
      </c>
      <c r="H44" s="95"/>
      <c r="I44" s="95"/>
      <c r="J44" s="95"/>
      <c r="K44" s="95"/>
      <c r="L44" s="95"/>
      <c r="M44" s="95"/>
      <c r="N44" s="95">
        <v>39</v>
      </c>
      <c r="P44" s="88">
        <f t="shared" si="1"/>
        <v>30.333333333333332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9" zoomScale="86" zoomScaleNormal="86" workbookViewId="0">
      <selection activeCell="A19" sqref="A19:P44"/>
    </sheetView>
  </sheetViews>
  <sheetFormatPr baseColWidth="10" defaultColWidth="13.140625" defaultRowHeight="12.75" x14ac:dyDescent="0.2"/>
  <cols>
    <col min="1" max="1" width="21.140625" style="2" customWidth="1"/>
    <col min="2" max="2" width="14.28515625" style="2" customWidth="1"/>
    <col min="3" max="12" width="13.140625" style="2" customWidth="1"/>
    <col min="13" max="13" width="13.85546875" style="2" customWidth="1"/>
    <col min="14" max="14" width="10.7109375" style="1" customWidth="1"/>
    <col min="15" max="15" width="3.140625" style="2" customWidth="1"/>
    <col min="16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4"/>
    </row>
    <row r="6" spans="1:16" ht="15.75" x14ac:dyDescent="0.25">
      <c r="A6" s="8" t="s">
        <v>2</v>
      </c>
      <c r="B6" s="20" t="s">
        <v>92</v>
      </c>
      <c r="C6" s="21">
        <v>2018</v>
      </c>
      <c r="D6" s="21"/>
      <c r="E6" s="22"/>
      <c r="F6" s="5"/>
      <c r="G6" s="5"/>
      <c r="H6" s="5"/>
      <c r="I6" s="5"/>
      <c r="J6" s="5"/>
      <c r="K6" s="5"/>
      <c r="L6" s="5"/>
      <c r="M6" s="5"/>
      <c r="N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27"/>
    </row>
    <row r="12" spans="1:16" ht="13.5" thickBot="1" x14ac:dyDescent="0.25">
      <c r="A12" s="12" t="s">
        <v>4</v>
      </c>
      <c r="B12" s="13"/>
      <c r="C12" s="7"/>
      <c r="D12" s="7"/>
      <c r="E12" s="12" t="s">
        <v>5</v>
      </c>
      <c r="F12" s="6"/>
      <c r="G12" s="7"/>
      <c r="H12" s="7"/>
      <c r="I12" s="13"/>
      <c r="J12" s="13"/>
      <c r="K12" s="13"/>
      <c r="L12" s="7"/>
      <c r="M12" s="7"/>
      <c r="N12" s="27"/>
    </row>
    <row r="13" spans="1:16" x14ac:dyDescent="0.2">
      <c r="A13" s="8" t="s">
        <v>6</v>
      </c>
      <c r="B13" s="14"/>
      <c r="C13" s="7"/>
      <c r="D13" s="7"/>
      <c r="E13" s="28" t="s">
        <v>40</v>
      </c>
      <c r="F13" s="37"/>
      <c r="G13" s="15"/>
      <c r="H13" s="15" t="s">
        <v>39</v>
      </c>
      <c r="I13" s="14"/>
      <c r="J13" s="13"/>
      <c r="K13" s="13"/>
      <c r="L13" s="7"/>
      <c r="M13" s="7"/>
      <c r="N13" s="27"/>
    </row>
    <row r="14" spans="1:16" ht="13.5" thickBot="1" x14ac:dyDescent="0.25">
      <c r="A14" s="171" t="s">
        <v>39</v>
      </c>
      <c r="B14" s="169"/>
      <c r="C14" s="3"/>
      <c r="D14" s="3"/>
      <c r="E14" s="171"/>
      <c r="F14" s="168"/>
      <c r="G14" s="168"/>
      <c r="H14" s="168"/>
      <c r="I14" s="169"/>
      <c r="J14" s="11"/>
      <c r="K14" s="11"/>
      <c r="L14" s="3"/>
      <c r="M14" s="3"/>
      <c r="N14" s="4"/>
    </row>
    <row r="15" spans="1:16" ht="13.5" thickBot="1" x14ac:dyDescent="0.25">
      <c r="A15" s="10"/>
      <c r="B15" s="10"/>
      <c r="C15" s="16"/>
      <c r="D15" s="3"/>
      <c r="E15" s="10"/>
      <c r="F15" s="3"/>
      <c r="G15" s="3"/>
      <c r="H15" s="3"/>
      <c r="I15" s="3"/>
      <c r="J15" s="3"/>
      <c r="K15" s="3"/>
      <c r="L15" s="3"/>
      <c r="M15" s="3"/>
      <c r="N15" s="4"/>
    </row>
    <row r="16" spans="1:16" ht="63" customHeight="1" thickBot="1" x14ac:dyDescent="0.25">
      <c r="A16" s="29" t="s">
        <v>7</v>
      </c>
      <c r="B16" s="30" t="s">
        <v>8</v>
      </c>
      <c r="C16" s="41" t="s">
        <v>72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O16" s="74"/>
      <c r="P16" s="31" t="s">
        <v>18</v>
      </c>
    </row>
    <row r="17" spans="1:17" ht="20.25" customHeight="1" thickBot="1" x14ac:dyDescent="0.25">
      <c r="A17" s="38"/>
      <c r="B17" s="39"/>
      <c r="C17" s="45" t="s">
        <v>63</v>
      </c>
      <c r="D17" s="45" t="s">
        <v>63</v>
      </c>
      <c r="E17" s="45" t="s">
        <v>63</v>
      </c>
      <c r="F17" s="45" t="s">
        <v>63</v>
      </c>
      <c r="G17" s="45" t="s">
        <v>63</v>
      </c>
      <c r="H17" s="45" t="s">
        <v>63</v>
      </c>
      <c r="I17" s="45" t="s">
        <v>63</v>
      </c>
      <c r="J17" s="45" t="s">
        <v>63</v>
      </c>
      <c r="K17" s="45" t="s">
        <v>63</v>
      </c>
      <c r="L17" s="45" t="s">
        <v>63</v>
      </c>
      <c r="M17" s="45" t="s">
        <v>63</v>
      </c>
      <c r="N17" s="45" t="s">
        <v>63</v>
      </c>
      <c r="O17" s="73"/>
      <c r="P17" s="76" t="str">
        <f>IF(SUM(C17:O17)=0,"",AVERAGE(C17:O17))</f>
        <v/>
      </c>
      <c r="Q17" s="75"/>
    </row>
    <row r="18" spans="1:17" ht="20.25" customHeight="1" thickBot="1" x14ac:dyDescent="0.25">
      <c r="A18" s="52" t="s">
        <v>74</v>
      </c>
      <c r="B18" s="59"/>
      <c r="C18" s="45" t="s">
        <v>63</v>
      </c>
      <c r="D18" s="45" t="s">
        <v>63</v>
      </c>
      <c r="E18" s="45" t="s">
        <v>63</v>
      </c>
      <c r="F18" s="45" t="s">
        <v>63</v>
      </c>
      <c r="G18" s="45" t="s">
        <v>63</v>
      </c>
      <c r="H18" s="45" t="s">
        <v>63</v>
      </c>
      <c r="I18" s="45" t="s">
        <v>63</v>
      </c>
      <c r="J18" s="45" t="s">
        <v>63</v>
      </c>
      <c r="K18" s="45" t="s">
        <v>63</v>
      </c>
      <c r="L18" s="45" t="s">
        <v>63</v>
      </c>
      <c r="M18" s="45" t="s">
        <v>63</v>
      </c>
      <c r="N18" s="45"/>
      <c r="O18" s="73"/>
      <c r="P18" s="77" t="str">
        <f>IF(SUM(C18:O18)=0,"",AVERAGE(C18:O18))</f>
        <v/>
      </c>
      <c r="Q18" s="75"/>
    </row>
    <row r="19" spans="1:17" ht="20.25" customHeight="1" thickBot="1" x14ac:dyDescent="0.25">
      <c r="A19" s="53" t="s">
        <v>38</v>
      </c>
      <c r="B19" s="60" t="s">
        <v>24</v>
      </c>
      <c r="C19" s="45">
        <v>61.857142857142854</v>
      </c>
      <c r="D19" s="45">
        <v>60.25</v>
      </c>
      <c r="E19" s="45">
        <v>60.5</v>
      </c>
      <c r="F19" s="45">
        <v>63</v>
      </c>
      <c r="G19" s="45">
        <v>65</v>
      </c>
      <c r="H19" s="45">
        <v>65.5</v>
      </c>
      <c r="I19" s="45">
        <v>65</v>
      </c>
      <c r="J19" s="45">
        <v>65</v>
      </c>
      <c r="K19" s="45">
        <v>65.666666666666671</v>
      </c>
      <c r="L19" s="45">
        <v>66</v>
      </c>
      <c r="M19" s="45">
        <v>92.5</v>
      </c>
      <c r="N19" s="45" t="s">
        <v>63</v>
      </c>
      <c r="O19" s="73"/>
      <c r="P19" s="77">
        <f t="shared" ref="P19:P44" si="0">IF(SUM(C19:O19)=0,"",AVERAGE(C19:O19))</f>
        <v>66.388528138528144</v>
      </c>
      <c r="Q19" s="75"/>
    </row>
    <row r="20" spans="1:17" ht="20.25" customHeight="1" thickBot="1" x14ac:dyDescent="0.25">
      <c r="A20" s="53" t="s">
        <v>60</v>
      </c>
      <c r="B20" s="60" t="s">
        <v>24</v>
      </c>
      <c r="C20" s="45">
        <v>63.142857142857146</v>
      </c>
      <c r="D20" s="45">
        <v>61.75</v>
      </c>
      <c r="E20" s="45">
        <v>59.5</v>
      </c>
      <c r="F20" s="45">
        <v>65</v>
      </c>
      <c r="G20" s="45">
        <v>64</v>
      </c>
      <c r="H20" s="45">
        <v>63</v>
      </c>
      <c r="I20" s="45">
        <v>70.666666666666671</v>
      </c>
      <c r="J20" s="45">
        <v>66.666666666666671</v>
      </c>
      <c r="K20" s="45">
        <v>70</v>
      </c>
      <c r="L20" s="45">
        <v>67.75</v>
      </c>
      <c r="M20" s="45">
        <v>100</v>
      </c>
      <c r="N20" s="45" t="s">
        <v>63</v>
      </c>
      <c r="O20" s="73"/>
      <c r="P20" s="77">
        <f t="shared" si="0"/>
        <v>68.316017316017323</v>
      </c>
      <c r="Q20" s="75"/>
    </row>
    <row r="21" spans="1:17" ht="20.25" customHeight="1" thickBot="1" x14ac:dyDescent="0.25">
      <c r="A21" s="54" t="s">
        <v>35</v>
      </c>
      <c r="B21" s="61" t="s">
        <v>24</v>
      </c>
      <c r="C21" s="45">
        <v>39</v>
      </c>
      <c r="D21" s="45">
        <v>38.75</v>
      </c>
      <c r="E21" s="45">
        <v>39</v>
      </c>
      <c r="F21" s="45">
        <v>41</v>
      </c>
      <c r="G21" s="45">
        <v>38.666666666666664</v>
      </c>
      <c r="H21" s="45">
        <v>45.5</v>
      </c>
      <c r="I21" s="45">
        <v>47</v>
      </c>
      <c r="J21" s="45" t="s">
        <v>63</v>
      </c>
      <c r="K21" s="45" t="s">
        <v>63</v>
      </c>
      <c r="L21" s="45">
        <v>41.75</v>
      </c>
      <c r="M21" s="45" t="s">
        <v>63</v>
      </c>
      <c r="N21" s="45" t="s">
        <v>63</v>
      </c>
      <c r="O21" s="73"/>
      <c r="P21" s="77">
        <f t="shared" si="0"/>
        <v>41.333333333333329</v>
      </c>
      <c r="Q21" s="75"/>
    </row>
    <row r="22" spans="1:17" ht="20.25" customHeight="1" thickBot="1" x14ac:dyDescent="0.25">
      <c r="A22" s="52" t="s">
        <v>75</v>
      </c>
      <c r="B22" s="5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3"/>
      <c r="P22" s="77" t="str">
        <f t="shared" si="0"/>
        <v/>
      </c>
      <c r="Q22" s="75"/>
    </row>
    <row r="23" spans="1:17" ht="20.25" customHeight="1" thickBot="1" x14ac:dyDescent="0.25">
      <c r="A23" s="53" t="s">
        <v>27</v>
      </c>
      <c r="B23" s="60" t="s">
        <v>24</v>
      </c>
      <c r="C23" s="45">
        <v>87.166666666666671</v>
      </c>
      <c r="D23" s="45">
        <v>87.5</v>
      </c>
      <c r="E23" s="45">
        <v>79</v>
      </c>
      <c r="F23" s="45">
        <v>89</v>
      </c>
      <c r="G23" s="45">
        <v>90.666666666666671</v>
      </c>
      <c r="H23" s="45">
        <v>86</v>
      </c>
      <c r="I23" s="45">
        <v>88</v>
      </c>
      <c r="J23" s="45">
        <v>89.666666666666671</v>
      </c>
      <c r="K23" s="45">
        <v>89</v>
      </c>
      <c r="L23" s="45">
        <v>87.5</v>
      </c>
      <c r="M23" s="45">
        <v>110</v>
      </c>
      <c r="N23" s="45" t="s">
        <v>63</v>
      </c>
      <c r="O23" s="73"/>
      <c r="P23" s="77">
        <f t="shared" si="0"/>
        <v>89.409090909090907</v>
      </c>
      <c r="Q23" s="75"/>
    </row>
    <row r="24" spans="1:17" ht="20.25" customHeight="1" thickBot="1" x14ac:dyDescent="0.25">
      <c r="A24" s="56" t="s">
        <v>76</v>
      </c>
      <c r="B24" s="62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3"/>
      <c r="P24" s="77" t="str">
        <f t="shared" si="0"/>
        <v/>
      </c>
      <c r="Q24" s="75"/>
    </row>
    <row r="25" spans="1:17" ht="20.25" customHeight="1" thickBot="1" x14ac:dyDescent="0.25">
      <c r="A25" s="56" t="s">
        <v>77</v>
      </c>
      <c r="B25" s="62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3"/>
      <c r="P25" s="77" t="str">
        <f t="shared" si="0"/>
        <v/>
      </c>
      <c r="Q25" s="75"/>
    </row>
    <row r="26" spans="1:17" ht="20.25" customHeight="1" thickBot="1" x14ac:dyDescent="0.25">
      <c r="A26" s="56" t="s">
        <v>37</v>
      </c>
      <c r="B26" s="62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73"/>
      <c r="P26" s="77" t="str">
        <f t="shared" si="0"/>
        <v/>
      </c>
      <c r="Q26" s="75"/>
    </row>
    <row r="27" spans="1:17" ht="20.25" customHeight="1" thickBot="1" x14ac:dyDescent="0.25">
      <c r="A27" s="54" t="s">
        <v>33</v>
      </c>
      <c r="B27" s="61" t="s">
        <v>24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3"/>
      <c r="P27" s="77" t="str">
        <f t="shared" si="0"/>
        <v/>
      </c>
      <c r="Q27" s="75"/>
    </row>
    <row r="28" spans="1:17" ht="20.25" customHeight="1" thickBot="1" x14ac:dyDescent="0.25">
      <c r="A28" s="52" t="s">
        <v>78</v>
      </c>
      <c r="B28" s="5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3"/>
      <c r="P28" s="77" t="str">
        <f t="shared" si="0"/>
        <v/>
      </c>
      <c r="Q28" s="75"/>
    </row>
    <row r="29" spans="1:17" ht="20.25" customHeight="1" thickBot="1" x14ac:dyDescent="0.25">
      <c r="A29" s="53" t="s">
        <v>26</v>
      </c>
      <c r="B29" s="60" t="s">
        <v>24</v>
      </c>
      <c r="C29" s="45">
        <v>62.7</v>
      </c>
      <c r="D29" s="45">
        <v>60.25</v>
      </c>
      <c r="E29" s="45">
        <v>61.5</v>
      </c>
      <c r="F29" s="45">
        <v>66.5</v>
      </c>
      <c r="G29" s="45">
        <v>64.333333333333329</v>
      </c>
      <c r="H29" s="45">
        <v>66.5</v>
      </c>
      <c r="I29" s="45">
        <v>81.5</v>
      </c>
      <c r="J29" s="45">
        <v>64.333333333333329</v>
      </c>
      <c r="K29" s="45">
        <v>70</v>
      </c>
      <c r="L29" s="45">
        <v>67</v>
      </c>
      <c r="M29" s="45">
        <v>105</v>
      </c>
      <c r="N29" s="45" t="s">
        <v>63</v>
      </c>
      <c r="O29" s="73"/>
      <c r="P29" s="77">
        <f t="shared" si="0"/>
        <v>69.965151515151518</v>
      </c>
      <c r="Q29" s="75"/>
    </row>
    <row r="30" spans="1:17" ht="20.25" customHeight="1" thickBot="1" x14ac:dyDescent="0.25">
      <c r="A30" s="57" t="s">
        <v>79</v>
      </c>
      <c r="B30" s="62" t="s">
        <v>24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73"/>
      <c r="P30" s="77" t="str">
        <f t="shared" si="0"/>
        <v/>
      </c>
      <c r="Q30" s="75"/>
    </row>
    <row r="31" spans="1:17" ht="20.25" customHeight="1" thickBot="1" x14ac:dyDescent="0.25">
      <c r="A31" s="56" t="s">
        <v>36</v>
      </c>
      <c r="B31" s="62" t="s">
        <v>24</v>
      </c>
      <c r="C31" s="45">
        <v>119.4</v>
      </c>
      <c r="D31" s="45">
        <v>111.75</v>
      </c>
      <c r="E31" s="45">
        <v>112</v>
      </c>
      <c r="F31" s="45">
        <v>114</v>
      </c>
      <c r="G31" s="45">
        <v>111</v>
      </c>
      <c r="H31" s="45"/>
      <c r="I31" s="45">
        <v>132.5</v>
      </c>
      <c r="J31" s="45"/>
      <c r="K31" s="45"/>
      <c r="L31" s="45"/>
      <c r="M31" s="45"/>
      <c r="N31" s="45" t="s">
        <v>63</v>
      </c>
      <c r="O31" s="73"/>
      <c r="P31" s="77">
        <f t="shared" si="0"/>
        <v>116.77499999999999</v>
      </c>
      <c r="Q31" s="75"/>
    </row>
    <row r="32" spans="1:17" ht="20.25" customHeight="1" thickBot="1" x14ac:dyDescent="0.25">
      <c r="A32" s="56" t="s">
        <v>34</v>
      </c>
      <c r="B32" s="62" t="s">
        <v>24</v>
      </c>
      <c r="C32" s="45">
        <v>82.75</v>
      </c>
      <c r="D32" s="45">
        <v>77.5</v>
      </c>
      <c r="E32" s="45">
        <v>84.5</v>
      </c>
      <c r="F32" s="45">
        <v>93</v>
      </c>
      <c r="G32" s="45">
        <v>82</v>
      </c>
      <c r="H32" s="45"/>
      <c r="I32" s="45">
        <v>95.5</v>
      </c>
      <c r="J32" s="45"/>
      <c r="K32" s="45"/>
      <c r="L32" s="45"/>
      <c r="M32" s="45">
        <v>110</v>
      </c>
      <c r="N32" s="45" t="s">
        <v>63</v>
      </c>
      <c r="O32" s="73"/>
      <c r="P32" s="77">
        <f t="shared" si="0"/>
        <v>89.321428571428569</v>
      </c>
      <c r="Q32" s="75"/>
    </row>
    <row r="33" spans="1:17" ht="13.5" thickBot="1" x14ac:dyDescent="0.25">
      <c r="A33" s="58" t="s">
        <v>80</v>
      </c>
      <c r="B33" s="61" t="s">
        <v>24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73"/>
      <c r="P33" s="77" t="str">
        <f t="shared" si="0"/>
        <v/>
      </c>
      <c r="Q33" s="75"/>
    </row>
    <row r="34" spans="1:17" ht="13.5" thickBot="1" x14ac:dyDescent="0.25">
      <c r="A34" s="52" t="s">
        <v>81</v>
      </c>
      <c r="B34" s="5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73"/>
      <c r="P34" s="77" t="str">
        <f t="shared" si="0"/>
        <v/>
      </c>
      <c r="Q34" s="75"/>
    </row>
    <row r="35" spans="1:17" ht="13.5" thickBot="1" x14ac:dyDescent="0.25">
      <c r="A35" s="53" t="s">
        <v>82</v>
      </c>
      <c r="B35" s="62" t="s">
        <v>86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73"/>
      <c r="P35" s="77" t="str">
        <f t="shared" si="0"/>
        <v/>
      </c>
      <c r="Q35" s="75"/>
    </row>
    <row r="36" spans="1:17" ht="13.5" thickBot="1" x14ac:dyDescent="0.25">
      <c r="A36" s="54" t="s">
        <v>83</v>
      </c>
      <c r="B36" s="61" t="s">
        <v>24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73"/>
      <c r="P36" s="77" t="str">
        <f t="shared" si="0"/>
        <v/>
      </c>
      <c r="Q36" s="75"/>
    </row>
    <row r="37" spans="1:17" ht="13.5" thickBot="1" x14ac:dyDescent="0.25">
      <c r="A37" s="52" t="s">
        <v>84</v>
      </c>
      <c r="B37" s="5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73"/>
      <c r="P37" s="77" t="str">
        <f t="shared" si="0"/>
        <v/>
      </c>
      <c r="Q37" s="75"/>
    </row>
    <row r="38" spans="1:17" ht="13.5" thickBot="1" x14ac:dyDescent="0.25">
      <c r="A38" s="53" t="s">
        <v>23</v>
      </c>
      <c r="B38" s="60" t="s">
        <v>24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73"/>
      <c r="P38" s="77" t="str">
        <f t="shared" si="0"/>
        <v/>
      </c>
      <c r="Q38" s="75"/>
    </row>
    <row r="39" spans="1:17" ht="13.5" thickBot="1" x14ac:dyDescent="0.25">
      <c r="A39" s="56" t="s">
        <v>25</v>
      </c>
      <c r="B39" s="62" t="s">
        <v>24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73"/>
      <c r="P39" s="77" t="str">
        <f t="shared" si="0"/>
        <v/>
      </c>
      <c r="Q39" s="75"/>
    </row>
    <row r="40" spans="1:17" ht="13.5" thickBot="1" x14ac:dyDescent="0.25">
      <c r="A40" s="54" t="s">
        <v>41</v>
      </c>
      <c r="B40" s="61" t="s">
        <v>24</v>
      </c>
      <c r="C40" s="45">
        <v>84.5</v>
      </c>
      <c r="D40" s="45"/>
      <c r="E40" s="45">
        <v>84.5</v>
      </c>
      <c r="F40" s="45"/>
      <c r="G40" s="45">
        <v>80</v>
      </c>
      <c r="H40" s="45">
        <v>85</v>
      </c>
      <c r="I40" s="45">
        <v>88.666666666666671</v>
      </c>
      <c r="J40" s="45">
        <v>84</v>
      </c>
      <c r="K40" s="45"/>
      <c r="L40" s="45">
        <v>81.75</v>
      </c>
      <c r="M40" s="45">
        <v>110</v>
      </c>
      <c r="N40" s="45" t="s">
        <v>63</v>
      </c>
      <c r="O40" s="73"/>
      <c r="P40" s="77">
        <f t="shared" si="0"/>
        <v>87.302083333333343</v>
      </c>
      <c r="Q40" s="75"/>
    </row>
    <row r="41" spans="1:17" ht="13.5" thickBot="1" x14ac:dyDescent="0.25">
      <c r="A41" s="52" t="s">
        <v>85</v>
      </c>
      <c r="B41" s="5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73"/>
      <c r="P41" s="77" t="str">
        <f t="shared" si="0"/>
        <v/>
      </c>
      <c r="Q41" s="75"/>
    </row>
    <row r="42" spans="1:17" ht="13.5" thickBot="1" x14ac:dyDescent="0.25">
      <c r="A42" s="53" t="s">
        <v>28</v>
      </c>
      <c r="B42" s="80" t="s">
        <v>29</v>
      </c>
      <c r="C42" s="45">
        <v>13</v>
      </c>
      <c r="D42" s="45"/>
      <c r="E42" s="45"/>
      <c r="F42" s="45">
        <v>12</v>
      </c>
      <c r="G42" s="45">
        <v>12</v>
      </c>
      <c r="H42" s="45">
        <v>12</v>
      </c>
      <c r="I42" s="45"/>
      <c r="J42" s="45"/>
      <c r="K42" s="45"/>
      <c r="L42" s="45"/>
      <c r="M42" s="45">
        <v>31</v>
      </c>
      <c r="N42" s="45">
        <v>30.5</v>
      </c>
      <c r="O42" s="73"/>
      <c r="P42" s="77">
        <f t="shared" si="0"/>
        <v>18.416666666666668</v>
      </c>
      <c r="Q42" s="75"/>
    </row>
    <row r="43" spans="1:17" ht="13.5" thickBot="1" x14ac:dyDescent="0.25">
      <c r="A43" s="56" t="s">
        <v>30</v>
      </c>
      <c r="B43" s="81" t="s">
        <v>24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>
        <v>67</v>
      </c>
      <c r="O43" s="73"/>
      <c r="P43" s="77">
        <f t="shared" si="0"/>
        <v>67</v>
      </c>
      <c r="Q43" s="75"/>
    </row>
    <row r="44" spans="1:17" ht="13.5" thickBot="1" x14ac:dyDescent="0.25">
      <c r="A44" s="54" t="s">
        <v>31</v>
      </c>
      <c r="B44" s="82" t="s">
        <v>24</v>
      </c>
      <c r="C44" s="45">
        <v>30</v>
      </c>
      <c r="D44" s="45"/>
      <c r="E44" s="45"/>
      <c r="F44" s="45"/>
      <c r="G44" s="45">
        <v>22</v>
      </c>
      <c r="H44" s="45"/>
      <c r="I44" s="45"/>
      <c r="J44" s="45"/>
      <c r="K44" s="45"/>
      <c r="L44" s="45"/>
      <c r="M44" s="45"/>
      <c r="N44" s="146">
        <v>39</v>
      </c>
      <c r="O44" s="73"/>
      <c r="P44" s="78">
        <f t="shared" si="0"/>
        <v>30.333333333333332</v>
      </c>
      <c r="Q44" s="75"/>
    </row>
    <row r="45" spans="1:17" x14ac:dyDescent="0.2">
      <c r="A45" s="40" t="s">
        <v>111</v>
      </c>
      <c r="B45" s="174" t="s">
        <v>112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2"/>
    </row>
    <row r="46" spans="1:17" x14ac:dyDescent="0.2">
      <c r="A46" s="94" t="s">
        <v>64</v>
      </c>
      <c r="B46"/>
      <c r="C46"/>
      <c r="D46"/>
      <c r="E46"/>
      <c r="F46"/>
      <c r="G46"/>
      <c r="H46"/>
      <c r="I46"/>
      <c r="J46"/>
      <c r="K46"/>
      <c r="L46"/>
      <c r="M46"/>
    </row>
    <row r="47" spans="1:17" x14ac:dyDescent="0.2">
      <c r="A47" s="94" t="s">
        <v>65</v>
      </c>
      <c r="B47"/>
      <c r="C47"/>
      <c r="D47"/>
      <c r="E47"/>
      <c r="F47"/>
      <c r="G47"/>
      <c r="H47"/>
      <c r="I47"/>
      <c r="J47"/>
      <c r="K47"/>
      <c r="L47"/>
      <c r="M47"/>
    </row>
    <row r="49" spans="3:17" x14ac:dyDescent="0.2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</sheetData>
  <mergeCells count="9">
    <mergeCell ref="B45:M45"/>
    <mergeCell ref="A14:B14"/>
    <mergeCell ref="E14:I14"/>
    <mergeCell ref="A1:C1"/>
    <mergeCell ref="A2:C2"/>
    <mergeCell ref="A3:C3"/>
    <mergeCell ref="C7:E7"/>
    <mergeCell ref="A9:N9"/>
    <mergeCell ref="A10:N10"/>
  </mergeCells>
  <phoneticPr fontId="0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9" zoomScale="80" zoomScaleNormal="80" workbookViewId="0">
      <selection activeCell="O57" sqref="O57"/>
    </sheetView>
  </sheetViews>
  <sheetFormatPr baseColWidth="10" defaultColWidth="13.140625" defaultRowHeight="12.75" x14ac:dyDescent="0.2"/>
  <cols>
    <col min="1" max="1" width="21.5703125" style="2" customWidth="1"/>
    <col min="2" max="2" width="14.42578125" style="2" customWidth="1"/>
    <col min="3" max="3" width="11.5703125" style="2" customWidth="1"/>
    <col min="4" max="4" width="10.5703125" style="2" customWidth="1"/>
    <col min="5" max="5" width="15" style="2" customWidth="1"/>
    <col min="6" max="6" width="10.42578125" style="2" customWidth="1"/>
    <col min="7" max="7" width="9.28515625" style="2" customWidth="1"/>
    <col min="8" max="8" width="10.42578125" style="2" customWidth="1"/>
    <col min="9" max="9" width="10.5703125" style="2" customWidth="1"/>
    <col min="10" max="10" width="10.42578125" style="2" customWidth="1"/>
    <col min="11" max="12" width="13.140625" style="2" customWidth="1"/>
    <col min="13" max="13" width="13.85546875" style="2" customWidth="1"/>
    <col min="14" max="14" width="10" style="1" customWidth="1"/>
    <col min="15" max="15" width="1.28515625" style="2" customWidth="1"/>
    <col min="16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4"/>
    </row>
    <row r="6" spans="1:16" ht="15.75" x14ac:dyDescent="0.25">
      <c r="A6" s="8" t="s">
        <v>2</v>
      </c>
      <c r="B6" s="20" t="s">
        <v>91</v>
      </c>
      <c r="C6" s="21">
        <v>2018</v>
      </c>
      <c r="D6" s="21"/>
      <c r="E6" s="22"/>
      <c r="F6" s="5"/>
      <c r="G6" s="5"/>
      <c r="H6" s="5"/>
      <c r="I6" s="5"/>
      <c r="J6" s="5"/>
      <c r="K6" s="5"/>
      <c r="L6" s="5"/>
      <c r="M6" s="5"/>
      <c r="N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27"/>
    </row>
    <row r="12" spans="1:16" ht="13.5" thickBot="1" x14ac:dyDescent="0.25">
      <c r="A12" s="12" t="s">
        <v>4</v>
      </c>
      <c r="B12" s="13"/>
      <c r="C12" s="7"/>
      <c r="D12" s="7"/>
      <c r="E12" s="12" t="s">
        <v>5</v>
      </c>
      <c r="F12" s="6"/>
      <c r="G12" s="7"/>
      <c r="H12" s="7"/>
      <c r="I12" s="13"/>
      <c r="J12" s="13"/>
      <c r="K12" s="13"/>
      <c r="L12" s="7"/>
      <c r="M12" s="7"/>
      <c r="N12" s="27"/>
    </row>
    <row r="13" spans="1:16" x14ac:dyDescent="0.2">
      <c r="A13" s="8" t="s">
        <v>6</v>
      </c>
      <c r="B13" s="14"/>
      <c r="C13" s="7"/>
      <c r="D13" s="7"/>
      <c r="E13" s="28" t="s">
        <v>40</v>
      </c>
      <c r="F13" s="37"/>
      <c r="G13" s="15"/>
      <c r="H13" s="15" t="s">
        <v>39</v>
      </c>
      <c r="I13" s="14"/>
      <c r="J13" s="13"/>
      <c r="K13" s="13"/>
      <c r="L13" s="7"/>
      <c r="M13" s="7"/>
      <c r="N13" s="27"/>
    </row>
    <row r="14" spans="1:16" ht="13.5" thickBot="1" x14ac:dyDescent="0.25">
      <c r="A14" s="171" t="s">
        <v>39</v>
      </c>
      <c r="B14" s="169"/>
      <c r="C14" s="3"/>
      <c r="D14" s="3"/>
      <c r="E14" s="171"/>
      <c r="F14" s="168"/>
      <c r="G14" s="168"/>
      <c r="H14" s="168"/>
      <c r="I14" s="169"/>
      <c r="J14" s="11"/>
      <c r="K14" s="11"/>
      <c r="L14" s="3"/>
      <c r="M14" s="3"/>
      <c r="N14" s="4"/>
    </row>
    <row r="15" spans="1:16" ht="13.5" thickBot="1" x14ac:dyDescent="0.25">
      <c r="A15" s="10"/>
      <c r="B15" s="10"/>
      <c r="C15" s="16"/>
      <c r="D15" s="3"/>
      <c r="E15" s="10"/>
      <c r="F15" s="3"/>
      <c r="G15" s="3"/>
      <c r="H15" s="3"/>
      <c r="I15" s="3"/>
      <c r="J15" s="3"/>
      <c r="K15" s="3"/>
      <c r="L15" s="3"/>
      <c r="M15" s="3"/>
      <c r="N15" s="4"/>
    </row>
    <row r="16" spans="1:16" ht="63" customHeight="1" thickBot="1" x14ac:dyDescent="0.25">
      <c r="A16" s="29" t="s">
        <v>7</v>
      </c>
      <c r="B16" s="30" t="s">
        <v>8</v>
      </c>
      <c r="C16" s="41" t="s">
        <v>72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O16" s="74"/>
      <c r="P16" s="31" t="s">
        <v>18</v>
      </c>
    </row>
    <row r="17" spans="1:17" ht="20.25" customHeight="1" thickBot="1" x14ac:dyDescent="0.25">
      <c r="A17" s="38"/>
      <c r="B17" s="39"/>
      <c r="C17" s="45" t="s">
        <v>63</v>
      </c>
      <c r="D17" s="45" t="s">
        <v>63</v>
      </c>
      <c r="E17" s="45" t="s">
        <v>63</v>
      </c>
      <c r="F17" s="45" t="s">
        <v>63</v>
      </c>
      <c r="G17" s="45" t="s">
        <v>63</v>
      </c>
      <c r="H17" s="45" t="s">
        <v>63</v>
      </c>
      <c r="I17" s="45" t="s">
        <v>63</v>
      </c>
      <c r="J17" s="45" t="s">
        <v>63</v>
      </c>
      <c r="K17" s="45" t="s">
        <v>63</v>
      </c>
      <c r="L17" s="45" t="s">
        <v>63</v>
      </c>
      <c r="M17" s="45" t="s">
        <v>63</v>
      </c>
      <c r="N17" s="45" t="s">
        <v>63</v>
      </c>
      <c r="O17" s="73"/>
      <c r="P17" s="76" t="str">
        <f>IF(SUM(C17:O17)=0,"",AVERAGE(C17:O17))</f>
        <v/>
      </c>
      <c r="Q17" s="75"/>
    </row>
    <row r="18" spans="1:17" ht="20.25" customHeight="1" thickBot="1" x14ac:dyDescent="0.25">
      <c r="A18" s="52" t="s">
        <v>74</v>
      </c>
      <c r="B18" s="59"/>
      <c r="C18" s="45" t="s">
        <v>63</v>
      </c>
      <c r="D18" s="45" t="s">
        <v>63</v>
      </c>
      <c r="E18" s="45" t="s">
        <v>63</v>
      </c>
      <c r="F18" s="45" t="s">
        <v>63</v>
      </c>
      <c r="G18" s="45" t="s">
        <v>63</v>
      </c>
      <c r="H18" s="45" t="s">
        <v>63</v>
      </c>
      <c r="I18" s="45" t="s">
        <v>63</v>
      </c>
      <c r="J18" s="45" t="s">
        <v>63</v>
      </c>
      <c r="K18" s="45" t="s">
        <v>63</v>
      </c>
      <c r="L18" s="45" t="s">
        <v>63</v>
      </c>
      <c r="M18" s="45" t="s">
        <v>63</v>
      </c>
      <c r="N18" s="45"/>
      <c r="O18" s="73"/>
      <c r="P18" s="77" t="str">
        <f>IF(SUM(C18:O18)=0,"",AVERAGE(C18:O18))</f>
        <v/>
      </c>
      <c r="Q18" s="75"/>
    </row>
    <row r="19" spans="1:17" ht="20.25" customHeight="1" thickBot="1" x14ac:dyDescent="0.25">
      <c r="A19" s="53" t="s">
        <v>38</v>
      </c>
      <c r="B19" s="60" t="s">
        <v>24</v>
      </c>
      <c r="C19" s="45">
        <v>64.642857142857139</v>
      </c>
      <c r="D19" s="45">
        <v>61.5</v>
      </c>
      <c r="E19" s="45">
        <v>64</v>
      </c>
      <c r="F19" s="45">
        <v>65</v>
      </c>
      <c r="G19" s="45">
        <v>65</v>
      </c>
      <c r="H19" s="45">
        <v>65.5</v>
      </c>
      <c r="I19" s="45">
        <v>68.333333333333329</v>
      </c>
      <c r="J19" s="45">
        <v>66</v>
      </c>
      <c r="K19" s="45">
        <v>68.666666666666671</v>
      </c>
      <c r="L19" s="45">
        <v>66.25</v>
      </c>
      <c r="M19" s="45">
        <v>92.5</v>
      </c>
      <c r="N19" s="45" t="s">
        <v>63</v>
      </c>
      <c r="O19" s="73"/>
      <c r="P19" s="77">
        <f t="shared" ref="P19:P44" si="0">IF(SUM(C19:O19)=0,"",AVERAGE(C19:O19))</f>
        <v>67.944805194805184</v>
      </c>
      <c r="Q19" s="75"/>
    </row>
    <row r="20" spans="1:17" ht="20.25" customHeight="1" thickBot="1" x14ac:dyDescent="0.25">
      <c r="A20" s="53" t="s">
        <v>60</v>
      </c>
      <c r="B20" s="60" t="s">
        <v>24</v>
      </c>
      <c r="C20" s="45">
        <v>64</v>
      </c>
      <c r="D20" s="45">
        <v>62.5</v>
      </c>
      <c r="E20" s="45">
        <v>64.5</v>
      </c>
      <c r="F20" s="45">
        <v>65</v>
      </c>
      <c r="G20" s="45">
        <v>64.666666666666671</v>
      </c>
      <c r="H20" s="45">
        <v>63</v>
      </c>
      <c r="I20" s="45">
        <v>69.333333333333329</v>
      </c>
      <c r="J20" s="45">
        <v>66.333333333333329</v>
      </c>
      <c r="K20" s="45">
        <v>70</v>
      </c>
      <c r="L20" s="45">
        <v>67.75</v>
      </c>
      <c r="M20" s="45">
        <v>100</v>
      </c>
      <c r="N20" s="45" t="s">
        <v>63</v>
      </c>
      <c r="O20" s="73"/>
      <c r="P20" s="77">
        <f t="shared" si="0"/>
        <v>68.825757575757578</v>
      </c>
      <c r="Q20" s="75"/>
    </row>
    <row r="21" spans="1:17" ht="20.25" customHeight="1" thickBot="1" x14ac:dyDescent="0.25">
      <c r="A21" s="54" t="s">
        <v>35</v>
      </c>
      <c r="B21" s="61" t="s">
        <v>24</v>
      </c>
      <c r="C21" s="45">
        <v>39.428571428571431</v>
      </c>
      <c r="D21" s="45">
        <v>38</v>
      </c>
      <c r="E21" s="45">
        <v>39</v>
      </c>
      <c r="F21" s="45">
        <v>41</v>
      </c>
      <c r="G21" s="45">
        <v>39</v>
      </c>
      <c r="H21" s="45">
        <v>45.5</v>
      </c>
      <c r="I21" s="45">
        <v>48</v>
      </c>
      <c r="J21" s="45" t="s">
        <v>63</v>
      </c>
      <c r="K21" s="45" t="s">
        <v>63</v>
      </c>
      <c r="L21" s="45">
        <v>41.5</v>
      </c>
      <c r="M21" s="45" t="s">
        <v>63</v>
      </c>
      <c r="N21" s="45" t="s">
        <v>63</v>
      </c>
      <c r="O21" s="73"/>
      <c r="P21" s="77">
        <f t="shared" si="0"/>
        <v>41.428571428571431</v>
      </c>
      <c r="Q21" s="75"/>
    </row>
    <row r="22" spans="1:17" ht="20.25" customHeight="1" thickBot="1" x14ac:dyDescent="0.25">
      <c r="A22" s="52" t="s">
        <v>75</v>
      </c>
      <c r="B22" s="5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73"/>
      <c r="P22" s="77" t="str">
        <f t="shared" si="0"/>
        <v/>
      </c>
      <c r="Q22" s="75"/>
    </row>
    <row r="23" spans="1:17" ht="20.25" customHeight="1" thickBot="1" x14ac:dyDescent="0.25">
      <c r="A23" s="53" t="s">
        <v>27</v>
      </c>
      <c r="B23" s="60" t="s">
        <v>24</v>
      </c>
      <c r="C23" s="45">
        <v>87.428571428571431</v>
      </c>
      <c r="D23" s="45">
        <v>87.25</v>
      </c>
      <c r="E23" s="45">
        <v>88</v>
      </c>
      <c r="F23" s="45">
        <v>89</v>
      </c>
      <c r="G23" s="45">
        <v>91.333333333333329</v>
      </c>
      <c r="H23" s="45">
        <v>86</v>
      </c>
      <c r="I23" s="45">
        <v>91.333333333333329</v>
      </c>
      <c r="J23" s="45">
        <v>91</v>
      </c>
      <c r="K23" s="45">
        <v>90</v>
      </c>
      <c r="L23" s="45">
        <v>90</v>
      </c>
      <c r="M23" s="45">
        <v>115</v>
      </c>
      <c r="N23" s="45" t="s">
        <v>63</v>
      </c>
      <c r="O23" s="73"/>
      <c r="P23" s="77">
        <f t="shared" si="0"/>
        <v>91.485930735930751</v>
      </c>
      <c r="Q23" s="75"/>
    </row>
    <row r="24" spans="1:17" ht="20.25" customHeight="1" thickBot="1" x14ac:dyDescent="0.25">
      <c r="A24" s="55" t="s">
        <v>76</v>
      </c>
      <c r="B24" s="62" t="s">
        <v>24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73"/>
      <c r="P24" s="77" t="str">
        <f t="shared" si="0"/>
        <v/>
      </c>
      <c r="Q24" s="75"/>
    </row>
    <row r="25" spans="1:17" ht="20.25" customHeight="1" thickBot="1" x14ac:dyDescent="0.25">
      <c r="A25" s="56" t="s">
        <v>77</v>
      </c>
      <c r="B25" s="62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3"/>
      <c r="P25" s="77" t="str">
        <f t="shared" si="0"/>
        <v/>
      </c>
      <c r="Q25" s="75"/>
    </row>
    <row r="26" spans="1:17" ht="20.25" customHeight="1" thickBot="1" x14ac:dyDescent="0.25">
      <c r="A26" s="56" t="s">
        <v>37</v>
      </c>
      <c r="B26" s="62" t="s">
        <v>24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73"/>
      <c r="P26" s="77" t="str">
        <f t="shared" si="0"/>
        <v/>
      </c>
      <c r="Q26" s="75"/>
    </row>
    <row r="27" spans="1:17" ht="20.25" customHeight="1" thickBot="1" x14ac:dyDescent="0.25">
      <c r="A27" s="54" t="s">
        <v>33</v>
      </c>
      <c r="B27" s="61" t="s">
        <v>24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73"/>
      <c r="P27" s="77" t="str">
        <f t="shared" si="0"/>
        <v/>
      </c>
      <c r="Q27" s="75"/>
    </row>
    <row r="28" spans="1:17" ht="20.25" customHeight="1" thickBot="1" x14ac:dyDescent="0.25">
      <c r="A28" s="52" t="s">
        <v>78</v>
      </c>
      <c r="B28" s="5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73"/>
      <c r="P28" s="77" t="str">
        <f t="shared" si="0"/>
        <v/>
      </c>
      <c r="Q28" s="75"/>
    </row>
    <row r="29" spans="1:17" ht="20.25" customHeight="1" thickBot="1" x14ac:dyDescent="0.25">
      <c r="A29" s="53" t="s">
        <v>26</v>
      </c>
      <c r="B29" s="60" t="s">
        <v>24</v>
      </c>
      <c r="C29" s="45">
        <v>65</v>
      </c>
      <c r="D29" s="45">
        <v>60</v>
      </c>
      <c r="E29" s="45">
        <v>59.5</v>
      </c>
      <c r="F29" s="45">
        <v>66.5</v>
      </c>
      <c r="G29" s="45">
        <v>64.666666666666671</v>
      </c>
      <c r="H29" s="45">
        <v>66.5</v>
      </c>
      <c r="I29" s="45">
        <v>84</v>
      </c>
      <c r="J29" s="45">
        <v>65.333333333333329</v>
      </c>
      <c r="K29" s="45">
        <v>70</v>
      </c>
      <c r="L29" s="45">
        <v>66.75</v>
      </c>
      <c r="M29" s="45">
        <v>105</v>
      </c>
      <c r="N29" s="45" t="s">
        <v>63</v>
      </c>
      <c r="O29" s="73"/>
      <c r="P29" s="77">
        <f t="shared" si="0"/>
        <v>70.295454545454547</v>
      </c>
      <c r="Q29" s="75"/>
    </row>
    <row r="30" spans="1:17" ht="20.25" customHeight="1" thickBot="1" x14ac:dyDescent="0.25">
      <c r="A30" s="57" t="s">
        <v>79</v>
      </c>
      <c r="B30" s="62" t="s">
        <v>24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73"/>
      <c r="P30" s="77" t="str">
        <f t="shared" si="0"/>
        <v/>
      </c>
      <c r="Q30" s="75"/>
    </row>
    <row r="31" spans="1:17" ht="20.25" customHeight="1" thickBot="1" x14ac:dyDescent="0.25">
      <c r="A31" s="56" t="s">
        <v>36</v>
      </c>
      <c r="B31" s="62" t="s">
        <v>24</v>
      </c>
      <c r="C31" s="45">
        <v>116.5</v>
      </c>
      <c r="D31" s="45">
        <v>111.5</v>
      </c>
      <c r="E31" s="45">
        <v>109.5</v>
      </c>
      <c r="F31" s="45">
        <v>112</v>
      </c>
      <c r="G31" s="45">
        <v>111</v>
      </c>
      <c r="H31" s="45" t="s">
        <v>63</v>
      </c>
      <c r="I31" s="45">
        <v>132.5</v>
      </c>
      <c r="J31" s="45" t="s">
        <v>63</v>
      </c>
      <c r="K31" s="45" t="s">
        <v>63</v>
      </c>
      <c r="L31" s="45" t="s">
        <v>63</v>
      </c>
      <c r="M31" s="45">
        <v>125</v>
      </c>
      <c r="N31" s="45" t="s">
        <v>63</v>
      </c>
      <c r="O31" s="73"/>
      <c r="P31" s="77">
        <f t="shared" si="0"/>
        <v>116.85714285714286</v>
      </c>
      <c r="Q31" s="75"/>
    </row>
    <row r="32" spans="1:17" ht="20.25" customHeight="1" thickBot="1" x14ac:dyDescent="0.25">
      <c r="A32" s="56" t="s">
        <v>34</v>
      </c>
      <c r="B32" s="62" t="s">
        <v>24</v>
      </c>
      <c r="C32" s="45">
        <v>79</v>
      </c>
      <c r="D32" s="45">
        <v>79.5</v>
      </c>
      <c r="E32" s="45">
        <v>83</v>
      </c>
      <c r="F32" s="45">
        <v>90</v>
      </c>
      <c r="G32" s="45">
        <v>82</v>
      </c>
      <c r="H32" s="45" t="s">
        <v>63</v>
      </c>
      <c r="I32" s="45">
        <v>95</v>
      </c>
      <c r="J32" s="45" t="s">
        <v>63</v>
      </c>
      <c r="K32" s="45" t="s">
        <v>63</v>
      </c>
      <c r="L32" s="45" t="s">
        <v>63</v>
      </c>
      <c r="M32" s="45">
        <v>110</v>
      </c>
      <c r="N32" s="45" t="s">
        <v>63</v>
      </c>
      <c r="O32" s="73"/>
      <c r="P32" s="77">
        <f t="shared" si="0"/>
        <v>88.357142857142861</v>
      </c>
      <c r="Q32" s="75"/>
    </row>
    <row r="33" spans="1:17" ht="13.5" thickBot="1" x14ac:dyDescent="0.25">
      <c r="A33" s="58" t="s">
        <v>80</v>
      </c>
      <c r="B33" s="61" t="s">
        <v>24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73"/>
      <c r="P33" s="77" t="str">
        <f t="shared" si="0"/>
        <v/>
      </c>
      <c r="Q33" s="75"/>
    </row>
    <row r="34" spans="1:17" ht="13.5" thickBot="1" x14ac:dyDescent="0.25">
      <c r="A34" s="52" t="s">
        <v>81</v>
      </c>
      <c r="B34" s="5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73"/>
      <c r="P34" s="77" t="str">
        <f t="shared" si="0"/>
        <v/>
      </c>
      <c r="Q34" s="75"/>
    </row>
    <row r="35" spans="1:17" ht="13.5" thickBot="1" x14ac:dyDescent="0.25">
      <c r="A35" s="53" t="s">
        <v>82</v>
      </c>
      <c r="B35" s="62" t="s">
        <v>86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73"/>
      <c r="P35" s="77" t="str">
        <f t="shared" si="0"/>
        <v/>
      </c>
      <c r="Q35" s="75"/>
    </row>
    <row r="36" spans="1:17" ht="13.5" thickBot="1" x14ac:dyDescent="0.25">
      <c r="A36" s="54" t="s">
        <v>83</v>
      </c>
      <c r="B36" s="61" t="s">
        <v>24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73"/>
      <c r="P36" s="77" t="str">
        <f t="shared" si="0"/>
        <v/>
      </c>
      <c r="Q36" s="75"/>
    </row>
    <row r="37" spans="1:17" ht="13.5" thickBot="1" x14ac:dyDescent="0.25">
      <c r="A37" s="52" t="s">
        <v>84</v>
      </c>
      <c r="B37" s="5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73"/>
      <c r="P37" s="77" t="str">
        <f t="shared" si="0"/>
        <v/>
      </c>
      <c r="Q37" s="75"/>
    </row>
    <row r="38" spans="1:17" ht="13.5" thickBot="1" x14ac:dyDescent="0.25">
      <c r="A38" s="53" t="s">
        <v>23</v>
      </c>
      <c r="B38" s="60" t="s">
        <v>24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73"/>
      <c r="P38" s="77" t="str">
        <f t="shared" si="0"/>
        <v/>
      </c>
      <c r="Q38" s="75"/>
    </row>
    <row r="39" spans="1:17" ht="13.5" thickBot="1" x14ac:dyDescent="0.25">
      <c r="A39" s="56" t="s">
        <v>25</v>
      </c>
      <c r="B39" s="62" t="s">
        <v>24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73"/>
      <c r="P39" s="77" t="str">
        <f t="shared" si="0"/>
        <v/>
      </c>
      <c r="Q39" s="75"/>
    </row>
    <row r="40" spans="1:17" ht="13.5" thickBot="1" x14ac:dyDescent="0.25">
      <c r="A40" s="54" t="s">
        <v>41</v>
      </c>
      <c r="B40" s="61" t="s">
        <v>24</v>
      </c>
      <c r="C40" s="45">
        <v>81.333333333333329</v>
      </c>
      <c r="D40" s="45"/>
      <c r="E40" s="45">
        <v>83</v>
      </c>
      <c r="F40" s="45" t="s">
        <v>63</v>
      </c>
      <c r="G40" s="45">
        <v>82</v>
      </c>
      <c r="H40" s="45">
        <v>85</v>
      </c>
      <c r="I40" s="45">
        <v>89.666666666666671</v>
      </c>
      <c r="J40" s="45">
        <v>86.666666666666671</v>
      </c>
      <c r="K40" s="45" t="s">
        <v>63</v>
      </c>
      <c r="L40" s="45">
        <v>83.25</v>
      </c>
      <c r="M40" s="45">
        <v>110</v>
      </c>
      <c r="N40" s="45" t="s">
        <v>63</v>
      </c>
      <c r="O40" s="73"/>
      <c r="P40" s="77">
        <f t="shared" si="0"/>
        <v>87.614583333333343</v>
      </c>
      <c r="Q40" s="75"/>
    </row>
    <row r="41" spans="1:17" ht="13.5" thickBot="1" x14ac:dyDescent="0.25">
      <c r="A41" s="52" t="s">
        <v>85</v>
      </c>
      <c r="B41" s="5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73"/>
      <c r="P41" s="77" t="str">
        <f t="shared" si="0"/>
        <v/>
      </c>
      <c r="Q41" s="75"/>
    </row>
    <row r="42" spans="1:17" ht="13.5" thickBot="1" x14ac:dyDescent="0.25">
      <c r="A42" s="53" t="s">
        <v>28</v>
      </c>
      <c r="B42" s="63" t="s">
        <v>29</v>
      </c>
      <c r="C42" s="45">
        <v>13</v>
      </c>
      <c r="D42" s="45" t="s">
        <v>63</v>
      </c>
      <c r="E42" s="45" t="s">
        <v>63</v>
      </c>
      <c r="F42" s="45">
        <v>12</v>
      </c>
      <c r="G42" s="45">
        <v>12</v>
      </c>
      <c r="H42" s="45">
        <v>12</v>
      </c>
      <c r="I42" s="45" t="s">
        <v>63</v>
      </c>
      <c r="J42" s="45" t="s">
        <v>63</v>
      </c>
      <c r="K42" s="45" t="s">
        <v>63</v>
      </c>
      <c r="L42" s="45" t="s">
        <v>63</v>
      </c>
      <c r="M42" s="45">
        <v>31</v>
      </c>
      <c r="N42" s="45">
        <v>30.5</v>
      </c>
      <c r="O42" s="73"/>
      <c r="P42" s="77">
        <f t="shared" si="0"/>
        <v>18.416666666666668</v>
      </c>
      <c r="Q42" s="75"/>
    </row>
    <row r="43" spans="1:17" ht="13.5" thickBot="1" x14ac:dyDescent="0.25">
      <c r="A43" s="56" t="s">
        <v>30</v>
      </c>
      <c r="B43" s="62" t="s">
        <v>24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>
        <v>67</v>
      </c>
      <c r="O43" s="73"/>
      <c r="P43" s="77">
        <f t="shared" si="0"/>
        <v>67</v>
      </c>
      <c r="Q43" s="75"/>
    </row>
    <row r="44" spans="1:17" ht="13.5" thickBot="1" x14ac:dyDescent="0.25">
      <c r="A44" s="54" t="s">
        <v>31</v>
      </c>
      <c r="B44" s="61" t="s">
        <v>24</v>
      </c>
      <c r="C44" s="146">
        <v>30</v>
      </c>
      <c r="D44" s="146" t="s">
        <v>63</v>
      </c>
      <c r="E44" s="146" t="s">
        <v>63</v>
      </c>
      <c r="F44" s="146" t="s">
        <v>63</v>
      </c>
      <c r="G44" s="146">
        <v>22</v>
      </c>
      <c r="H44" s="146" t="s">
        <v>63</v>
      </c>
      <c r="I44" s="146" t="s">
        <v>63</v>
      </c>
      <c r="J44" s="146" t="s">
        <v>63</v>
      </c>
      <c r="K44" s="146" t="s">
        <v>63</v>
      </c>
      <c r="L44" s="146" t="s">
        <v>63</v>
      </c>
      <c r="M44" s="146" t="s">
        <v>63</v>
      </c>
      <c r="N44" s="146">
        <v>39</v>
      </c>
      <c r="O44" s="73"/>
      <c r="P44" s="78">
        <f t="shared" si="0"/>
        <v>30.333333333333332</v>
      </c>
      <c r="Q44" s="75"/>
    </row>
    <row r="45" spans="1:17" x14ac:dyDescent="0.2">
      <c r="B45" s="2" t="s">
        <v>73</v>
      </c>
    </row>
    <row r="46" spans="1:17" x14ac:dyDescent="0.2">
      <c r="B46" s="2" t="s">
        <v>64</v>
      </c>
    </row>
    <row r="47" spans="1:17" x14ac:dyDescent="0.2">
      <c r="B47" s="2" t="s">
        <v>87</v>
      </c>
    </row>
  </sheetData>
  <mergeCells count="8">
    <mergeCell ref="A14:B14"/>
    <mergeCell ref="E14:I14"/>
    <mergeCell ref="A1:C1"/>
    <mergeCell ref="A2:C2"/>
    <mergeCell ref="A3:C3"/>
    <mergeCell ref="C7:E7"/>
    <mergeCell ref="A9:N9"/>
    <mergeCell ref="A10:N10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9" zoomScale="80" zoomScaleNormal="80" workbookViewId="0">
      <selection activeCell="A19" sqref="A19:P44"/>
    </sheetView>
  </sheetViews>
  <sheetFormatPr baseColWidth="10" defaultColWidth="13.140625" defaultRowHeight="12.75" x14ac:dyDescent="0.2"/>
  <cols>
    <col min="1" max="1" width="21.28515625" style="2" customWidth="1"/>
    <col min="2" max="2" width="16.28515625" style="2" customWidth="1"/>
    <col min="3" max="3" width="10.42578125" style="2" customWidth="1"/>
    <col min="4" max="4" width="9.42578125" style="2" customWidth="1"/>
    <col min="5" max="5" width="14.5703125" style="2" customWidth="1"/>
    <col min="6" max="6" width="11.140625" style="2" customWidth="1"/>
    <col min="7" max="7" width="9" style="2" customWidth="1"/>
    <col min="8" max="8" width="11.28515625" style="2" customWidth="1"/>
    <col min="9" max="9" width="13.140625" style="2" customWidth="1"/>
    <col min="10" max="10" width="11.7109375" style="2" customWidth="1"/>
    <col min="11" max="12" width="13.140625" style="2" customWidth="1"/>
    <col min="13" max="13" width="10" style="2" customWidth="1"/>
    <col min="14" max="14" width="9.28515625" style="2" customWidth="1"/>
    <col min="15" max="15" width="4.140625" style="1" customWidth="1"/>
    <col min="16" max="16" width="15" style="2" customWidth="1"/>
    <col min="17" max="16384" width="13.140625" style="2"/>
  </cols>
  <sheetData>
    <row r="1" spans="1:16" ht="15.75" x14ac:dyDescent="0.25">
      <c r="A1" s="166" t="s">
        <v>0</v>
      </c>
      <c r="B1" s="166"/>
      <c r="C1" s="166"/>
    </row>
    <row r="2" spans="1:16" ht="15.75" x14ac:dyDescent="0.25">
      <c r="A2" s="166" t="s">
        <v>1</v>
      </c>
      <c r="B2" s="166"/>
      <c r="C2" s="166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ht="13.5" thickBot="1" x14ac:dyDescent="0.25">
      <c r="A5" s="6" t="s">
        <v>21</v>
      </c>
      <c r="B5" s="6"/>
      <c r="C5" s="6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4"/>
    </row>
    <row r="6" spans="1:16" ht="15.75" x14ac:dyDescent="0.25">
      <c r="A6" s="8" t="s">
        <v>2</v>
      </c>
      <c r="B6" s="20" t="s">
        <v>90</v>
      </c>
      <c r="C6" s="21">
        <v>2018</v>
      </c>
      <c r="D6" s="21"/>
      <c r="E6" s="21"/>
      <c r="F6" s="22"/>
      <c r="G6" s="5"/>
      <c r="H6" s="5"/>
      <c r="I6" s="5"/>
      <c r="J6" s="5"/>
      <c r="K6" s="5"/>
      <c r="L6" s="5"/>
      <c r="M6" s="5"/>
      <c r="N6" s="5"/>
      <c r="O6" s="4"/>
    </row>
    <row r="7" spans="1:16" ht="13.5" thickBot="1" x14ac:dyDescent="0.25">
      <c r="A7" s="9"/>
      <c r="B7" s="10"/>
      <c r="C7" s="168"/>
      <c r="D7" s="168"/>
      <c r="E7" s="168"/>
      <c r="F7" s="169"/>
      <c r="G7" s="3"/>
      <c r="H7" s="3"/>
      <c r="I7" s="3"/>
      <c r="J7" s="3"/>
      <c r="K7" s="3"/>
      <c r="L7" s="3"/>
      <c r="M7" s="3"/>
      <c r="N7" s="3"/>
      <c r="O7" s="4"/>
    </row>
    <row r="8" spans="1:16" x14ac:dyDescent="0.2">
      <c r="A8" s="23"/>
      <c r="B8" s="24"/>
      <c r="C8" s="25"/>
      <c r="D8" s="25"/>
      <c r="E8" s="25"/>
      <c r="F8" s="25"/>
      <c r="G8" s="3"/>
      <c r="H8" s="3"/>
      <c r="I8" s="3"/>
      <c r="J8" s="3"/>
      <c r="K8" s="3"/>
      <c r="L8" s="3"/>
      <c r="M8" s="3"/>
      <c r="N8" s="3"/>
      <c r="O8" s="4"/>
    </row>
    <row r="9" spans="1:16" ht="18" x14ac:dyDescent="0.25">
      <c r="A9" s="170" t="s">
        <v>22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</row>
    <row r="11" spans="1:16" x14ac:dyDescent="0.2">
      <c r="A11" s="26"/>
      <c r="B11" s="26"/>
      <c r="C11" s="26"/>
      <c r="D11" s="26"/>
      <c r="E11" s="26"/>
      <c r="F11" s="7"/>
      <c r="G11" s="7"/>
      <c r="H11" s="7"/>
      <c r="I11" s="7"/>
      <c r="J11" s="7"/>
      <c r="K11" s="7"/>
      <c r="L11" s="7"/>
      <c r="M11" s="7"/>
      <c r="N11" s="7"/>
      <c r="O11" s="27"/>
    </row>
    <row r="12" spans="1:16" ht="13.5" thickBot="1" x14ac:dyDescent="0.25">
      <c r="A12" s="12" t="s">
        <v>4</v>
      </c>
      <c r="B12" s="13"/>
      <c r="C12" s="7"/>
      <c r="D12" s="7"/>
      <c r="E12" s="7"/>
      <c r="F12" s="12" t="s">
        <v>5</v>
      </c>
      <c r="G12" s="6"/>
      <c r="H12" s="7"/>
      <c r="I12" s="7"/>
      <c r="J12" s="13"/>
      <c r="K12" s="13"/>
      <c r="L12" s="13"/>
      <c r="M12" s="7"/>
      <c r="N12" s="7"/>
      <c r="O12" s="27"/>
    </row>
    <row r="13" spans="1:16" x14ac:dyDescent="0.2">
      <c r="A13" s="8" t="s">
        <v>6</v>
      </c>
      <c r="B13" s="14"/>
      <c r="C13" s="7"/>
      <c r="D13" s="7"/>
      <c r="E13" s="7"/>
      <c r="F13" s="28" t="s">
        <v>40</v>
      </c>
      <c r="G13" s="37"/>
      <c r="H13" s="15"/>
      <c r="I13" s="15" t="s">
        <v>39</v>
      </c>
      <c r="J13" s="14"/>
      <c r="K13" s="13"/>
      <c r="L13" s="13"/>
      <c r="M13" s="7"/>
      <c r="N13" s="7"/>
      <c r="O13" s="27"/>
    </row>
    <row r="14" spans="1:16" ht="13.5" thickBot="1" x14ac:dyDescent="0.25">
      <c r="A14" s="171" t="s">
        <v>39</v>
      </c>
      <c r="B14" s="169"/>
      <c r="C14" s="3"/>
      <c r="D14" s="3"/>
      <c r="E14" s="3"/>
      <c r="F14" s="171"/>
      <c r="G14" s="168"/>
      <c r="H14" s="168"/>
      <c r="I14" s="168"/>
      <c r="J14" s="169"/>
      <c r="K14" s="11"/>
      <c r="L14" s="11"/>
      <c r="M14" s="3"/>
      <c r="N14" s="3"/>
      <c r="O14" s="4"/>
    </row>
    <row r="15" spans="1:16" ht="13.5" thickBot="1" x14ac:dyDescent="0.25">
      <c r="A15" s="10"/>
      <c r="B15" s="10"/>
      <c r="C15" s="16"/>
      <c r="D15" s="3"/>
      <c r="E15" s="3"/>
      <c r="F15" s="10"/>
      <c r="G15" s="3"/>
      <c r="H15" s="3"/>
      <c r="I15" s="3"/>
      <c r="J15" s="3"/>
      <c r="K15" s="3"/>
      <c r="L15" s="3"/>
      <c r="M15" s="3"/>
      <c r="N15" s="3"/>
      <c r="O15" s="4"/>
    </row>
    <row r="16" spans="1:16" ht="73.5" customHeight="1" thickBot="1" x14ac:dyDescent="0.25">
      <c r="A16" s="29" t="s">
        <v>7</v>
      </c>
      <c r="B16" s="30" t="s">
        <v>8</v>
      </c>
      <c r="C16" s="41" t="s">
        <v>72</v>
      </c>
      <c r="D16" s="41" t="s">
        <v>9</v>
      </c>
      <c r="E16" s="41" t="s">
        <v>71</v>
      </c>
      <c r="F16" s="42" t="s">
        <v>10</v>
      </c>
      <c r="G16" s="41" t="s">
        <v>15</v>
      </c>
      <c r="H16" s="41" t="s">
        <v>11</v>
      </c>
      <c r="I16" s="41" t="s">
        <v>16</v>
      </c>
      <c r="J16" s="42" t="s">
        <v>12</v>
      </c>
      <c r="K16" s="41" t="s">
        <v>13</v>
      </c>
      <c r="L16" s="41" t="s">
        <v>14</v>
      </c>
      <c r="M16" s="41" t="s">
        <v>59</v>
      </c>
      <c r="N16" s="41" t="s">
        <v>66</v>
      </c>
      <c r="P16" s="31" t="s">
        <v>18</v>
      </c>
    </row>
    <row r="17" spans="1:16" ht="20.25" customHeight="1" thickBot="1" x14ac:dyDescent="0.25">
      <c r="A17" s="38"/>
      <c r="B17" s="39"/>
      <c r="C17" s="49" t="s">
        <v>63</v>
      </c>
      <c r="D17" s="49" t="s">
        <v>63</v>
      </c>
      <c r="E17" s="49" t="s">
        <v>63</v>
      </c>
      <c r="F17" s="49" t="s">
        <v>63</v>
      </c>
      <c r="G17" s="49" t="s">
        <v>63</v>
      </c>
      <c r="H17" s="49" t="s">
        <v>63</v>
      </c>
      <c r="I17" s="49" t="s">
        <v>63</v>
      </c>
      <c r="J17" s="49" t="s">
        <v>63</v>
      </c>
      <c r="K17" s="49" t="s">
        <v>63</v>
      </c>
      <c r="L17" s="49" t="s">
        <v>63</v>
      </c>
      <c r="M17" s="49" t="s">
        <v>63</v>
      </c>
      <c r="N17" s="49" t="s">
        <v>63</v>
      </c>
      <c r="O17" s="3"/>
      <c r="P17" s="46" t="str">
        <f>IF(SUM(C17:N17)=0,"",AVERAGE(C17:N17))</f>
        <v/>
      </c>
    </row>
    <row r="18" spans="1:16" ht="20.25" customHeight="1" thickBot="1" x14ac:dyDescent="0.25">
      <c r="A18" s="52" t="s">
        <v>74</v>
      </c>
      <c r="B18" s="59"/>
      <c r="C18" s="96" t="s">
        <v>63</v>
      </c>
      <c r="D18" s="96" t="s">
        <v>63</v>
      </c>
      <c r="E18" s="96" t="s">
        <v>63</v>
      </c>
      <c r="F18" s="96" t="s">
        <v>63</v>
      </c>
      <c r="G18" s="96" t="s">
        <v>63</v>
      </c>
      <c r="H18" s="96" t="s">
        <v>63</v>
      </c>
      <c r="I18" s="96" t="s">
        <v>63</v>
      </c>
      <c r="J18" s="96" t="s">
        <v>63</v>
      </c>
      <c r="K18" s="96" t="s">
        <v>63</v>
      </c>
      <c r="L18" s="96" t="s">
        <v>63</v>
      </c>
      <c r="M18" s="96" t="s">
        <v>63</v>
      </c>
      <c r="N18" s="96" t="s">
        <v>63</v>
      </c>
      <c r="O18" s="3"/>
      <c r="P18" s="47" t="str">
        <f t="shared" ref="P18:P44" si="0">IF(SUM(C18:N18)=0,"",AVERAGE(C18:N18))</f>
        <v/>
      </c>
    </row>
    <row r="19" spans="1:16" ht="20.25" customHeight="1" thickBot="1" x14ac:dyDescent="0.25">
      <c r="A19" s="53" t="s">
        <v>38</v>
      </c>
      <c r="B19" s="60" t="s">
        <v>24</v>
      </c>
      <c r="C19" s="96">
        <v>64.714285714285708</v>
      </c>
      <c r="D19" s="96">
        <v>62.5</v>
      </c>
      <c r="E19" s="96">
        <v>64</v>
      </c>
      <c r="F19" s="96">
        <v>64.5</v>
      </c>
      <c r="G19" s="96">
        <v>66</v>
      </c>
      <c r="H19" s="96">
        <v>67.5</v>
      </c>
      <c r="I19" s="96">
        <v>69.333333333333329</v>
      </c>
      <c r="J19" s="96">
        <v>65.333333333333329</v>
      </c>
      <c r="K19" s="96">
        <v>68.666666666666671</v>
      </c>
      <c r="L19" s="96">
        <v>66</v>
      </c>
      <c r="M19" s="96">
        <v>92.5</v>
      </c>
      <c r="N19" s="96" t="s">
        <v>63</v>
      </c>
      <c r="O19" s="3"/>
      <c r="P19" s="47">
        <f t="shared" si="0"/>
        <v>68.277056277056275</v>
      </c>
    </row>
    <row r="20" spans="1:16" ht="20.25" customHeight="1" thickBot="1" x14ac:dyDescent="0.25">
      <c r="A20" s="53" t="s">
        <v>60</v>
      </c>
      <c r="B20" s="60" t="s">
        <v>24</v>
      </c>
      <c r="C20" s="96">
        <v>64.428571428571431</v>
      </c>
      <c r="D20" s="96">
        <v>62.25</v>
      </c>
      <c r="E20" s="96">
        <v>64.5</v>
      </c>
      <c r="F20" s="96">
        <v>64.5</v>
      </c>
      <c r="G20" s="96">
        <v>64.666666666666671</v>
      </c>
      <c r="H20" s="96">
        <v>63.5</v>
      </c>
      <c r="I20" s="96">
        <v>72.666666666666671</v>
      </c>
      <c r="J20" s="96">
        <v>65.666666666666671</v>
      </c>
      <c r="K20" s="96">
        <v>70</v>
      </c>
      <c r="L20" s="96">
        <v>67.75</v>
      </c>
      <c r="M20" s="96">
        <v>100</v>
      </c>
      <c r="N20" s="96" t="s">
        <v>63</v>
      </c>
      <c r="O20" s="3"/>
      <c r="P20" s="47">
        <f t="shared" si="0"/>
        <v>69.084415584415581</v>
      </c>
    </row>
    <row r="21" spans="1:16" ht="20.25" customHeight="1" thickBot="1" x14ac:dyDescent="0.25">
      <c r="A21" s="54" t="s">
        <v>35</v>
      </c>
      <c r="B21" s="61" t="s">
        <v>24</v>
      </c>
      <c r="C21" s="96">
        <v>39.285714285714285</v>
      </c>
      <c r="D21" s="96">
        <v>36.5</v>
      </c>
      <c r="E21" s="96">
        <v>39</v>
      </c>
      <c r="F21" s="96">
        <v>39.5</v>
      </c>
      <c r="G21" s="96">
        <v>39.333333333333336</v>
      </c>
      <c r="H21" s="96">
        <v>43</v>
      </c>
      <c r="I21" s="96">
        <v>48</v>
      </c>
      <c r="J21" s="96" t="s">
        <v>63</v>
      </c>
      <c r="K21" s="96" t="s">
        <v>63</v>
      </c>
      <c r="L21" s="96">
        <v>41.25</v>
      </c>
      <c r="M21" s="96" t="s">
        <v>63</v>
      </c>
      <c r="N21" s="96" t="s">
        <v>63</v>
      </c>
      <c r="O21" s="3"/>
      <c r="P21" s="47">
        <f t="shared" si="0"/>
        <v>40.733630952380949</v>
      </c>
    </row>
    <row r="22" spans="1:16" ht="20.25" customHeight="1" thickBot="1" x14ac:dyDescent="0.25">
      <c r="A22" s="52" t="s">
        <v>75</v>
      </c>
      <c r="B22" s="59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3"/>
      <c r="P22" s="47" t="str">
        <f t="shared" si="0"/>
        <v/>
      </c>
    </row>
    <row r="23" spans="1:16" ht="20.25" customHeight="1" thickBot="1" x14ac:dyDescent="0.25">
      <c r="A23" s="53" t="s">
        <v>27</v>
      </c>
      <c r="B23" s="60" t="s">
        <v>24</v>
      </c>
      <c r="C23" s="96">
        <v>89.166666666666671</v>
      </c>
      <c r="D23" s="96">
        <v>87.75</v>
      </c>
      <c r="E23" s="96">
        <v>88</v>
      </c>
      <c r="F23" s="96">
        <v>90.5</v>
      </c>
      <c r="G23" s="96">
        <v>91.666666666666671</v>
      </c>
      <c r="H23" s="96">
        <v>90.5</v>
      </c>
      <c r="I23" s="96">
        <v>91</v>
      </c>
      <c r="J23" s="96">
        <v>91.666666666666671</v>
      </c>
      <c r="K23" s="96">
        <v>91</v>
      </c>
      <c r="L23" s="96">
        <v>90</v>
      </c>
      <c r="M23" s="96">
        <v>115</v>
      </c>
      <c r="N23" s="96" t="s">
        <v>63</v>
      </c>
      <c r="O23" s="3"/>
      <c r="P23" s="47">
        <f t="shared" si="0"/>
        <v>92.38636363636364</v>
      </c>
    </row>
    <row r="24" spans="1:16" ht="20.25" customHeight="1" thickBot="1" x14ac:dyDescent="0.25">
      <c r="A24" s="55" t="s">
        <v>76</v>
      </c>
      <c r="B24" s="62" t="s">
        <v>24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3"/>
      <c r="P24" s="47" t="str">
        <f t="shared" si="0"/>
        <v/>
      </c>
    </row>
    <row r="25" spans="1:16" ht="20.25" customHeight="1" thickBot="1" x14ac:dyDescent="0.25">
      <c r="A25" s="56" t="s">
        <v>77</v>
      </c>
      <c r="B25" s="62" t="s">
        <v>24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3"/>
      <c r="P25" s="47" t="str">
        <f t="shared" si="0"/>
        <v/>
      </c>
    </row>
    <row r="26" spans="1:16" ht="20.25" customHeight="1" thickBot="1" x14ac:dyDescent="0.25">
      <c r="A26" s="56" t="s">
        <v>37</v>
      </c>
      <c r="B26" s="62" t="s">
        <v>24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3"/>
      <c r="P26" s="47" t="str">
        <f t="shared" si="0"/>
        <v/>
      </c>
    </row>
    <row r="27" spans="1:16" ht="20.25" customHeight="1" thickBot="1" x14ac:dyDescent="0.25">
      <c r="A27" s="54" t="s">
        <v>33</v>
      </c>
      <c r="B27" s="61" t="s">
        <v>24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3"/>
      <c r="P27" s="47" t="str">
        <f t="shared" si="0"/>
        <v/>
      </c>
    </row>
    <row r="28" spans="1:16" ht="20.25" customHeight="1" thickBot="1" x14ac:dyDescent="0.25">
      <c r="A28" s="52" t="s">
        <v>78</v>
      </c>
      <c r="B28" s="59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3"/>
      <c r="P28" s="47" t="str">
        <f t="shared" si="0"/>
        <v/>
      </c>
    </row>
    <row r="29" spans="1:16" ht="20.25" customHeight="1" thickBot="1" x14ac:dyDescent="0.25">
      <c r="A29" s="53" t="s">
        <v>26</v>
      </c>
      <c r="B29" s="60" t="s">
        <v>24</v>
      </c>
      <c r="C29" s="96">
        <v>65.599999999999994</v>
      </c>
      <c r="D29" s="96">
        <v>61.75</v>
      </c>
      <c r="E29" s="96">
        <v>59.5</v>
      </c>
      <c r="F29" s="96">
        <v>64</v>
      </c>
      <c r="G29" s="96">
        <v>64.666666666666671</v>
      </c>
      <c r="H29" s="96">
        <v>66.5</v>
      </c>
      <c r="I29" s="96">
        <v>87</v>
      </c>
      <c r="J29" s="96">
        <v>64</v>
      </c>
      <c r="K29" s="96">
        <v>70</v>
      </c>
      <c r="L29" s="96">
        <v>67</v>
      </c>
      <c r="M29" s="96">
        <v>105</v>
      </c>
      <c r="N29" s="96" t="s">
        <v>63</v>
      </c>
      <c r="O29" s="3"/>
      <c r="P29" s="47">
        <f t="shared" si="0"/>
        <v>70.456060606060603</v>
      </c>
    </row>
    <row r="30" spans="1:16" ht="20.25" customHeight="1" thickBot="1" x14ac:dyDescent="0.25">
      <c r="A30" s="57" t="s">
        <v>79</v>
      </c>
      <c r="B30" s="62" t="s">
        <v>24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3"/>
      <c r="P30" s="47" t="str">
        <f t="shared" si="0"/>
        <v/>
      </c>
    </row>
    <row r="31" spans="1:16" ht="20.25" customHeight="1" thickBot="1" x14ac:dyDescent="0.25">
      <c r="A31" s="56" t="s">
        <v>36</v>
      </c>
      <c r="B31" s="62" t="s">
        <v>24</v>
      </c>
      <c r="C31" s="96">
        <v>115.66666666666667</v>
      </c>
      <c r="D31" s="96">
        <v>110.75</v>
      </c>
      <c r="E31" s="96">
        <v>109.5</v>
      </c>
      <c r="F31" s="96">
        <v>112</v>
      </c>
      <c r="G31" s="96">
        <v>111</v>
      </c>
      <c r="H31" s="96" t="s">
        <v>63</v>
      </c>
      <c r="I31" s="96">
        <v>132.5</v>
      </c>
      <c r="J31" s="96" t="s">
        <v>63</v>
      </c>
      <c r="K31" s="96" t="s">
        <v>63</v>
      </c>
      <c r="L31" s="96" t="s">
        <v>63</v>
      </c>
      <c r="M31" s="96">
        <v>125</v>
      </c>
      <c r="N31" s="96" t="s">
        <v>63</v>
      </c>
      <c r="O31" s="3"/>
      <c r="P31" s="47">
        <f t="shared" si="0"/>
        <v>116.63095238095239</v>
      </c>
    </row>
    <row r="32" spans="1:16" ht="20.25" customHeight="1" thickBot="1" x14ac:dyDescent="0.25">
      <c r="A32" s="56" t="s">
        <v>34</v>
      </c>
      <c r="B32" s="62" t="s">
        <v>24</v>
      </c>
      <c r="C32" s="96">
        <v>82.333333333333329</v>
      </c>
      <c r="D32" s="96">
        <v>75.75</v>
      </c>
      <c r="E32" s="96">
        <v>83</v>
      </c>
      <c r="F32" s="96">
        <v>84</v>
      </c>
      <c r="G32" s="96">
        <v>82</v>
      </c>
      <c r="H32" s="96" t="s">
        <v>63</v>
      </c>
      <c r="I32" s="96">
        <v>95.5</v>
      </c>
      <c r="J32" s="96" t="s">
        <v>63</v>
      </c>
      <c r="K32" s="96" t="s">
        <v>63</v>
      </c>
      <c r="L32" s="96" t="s">
        <v>63</v>
      </c>
      <c r="M32" s="96">
        <v>100</v>
      </c>
      <c r="N32" s="96" t="s">
        <v>63</v>
      </c>
      <c r="O32" s="2"/>
      <c r="P32" s="47">
        <f t="shared" si="0"/>
        <v>86.083333333333329</v>
      </c>
    </row>
    <row r="33" spans="1:16" ht="13.5" thickBot="1" x14ac:dyDescent="0.25">
      <c r="A33" s="58" t="s">
        <v>80</v>
      </c>
      <c r="B33" s="61" t="s">
        <v>24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2"/>
      <c r="P33" s="47" t="str">
        <f t="shared" si="0"/>
        <v/>
      </c>
    </row>
    <row r="34" spans="1:16" ht="13.5" thickBot="1" x14ac:dyDescent="0.25">
      <c r="A34" s="52" t="s">
        <v>81</v>
      </c>
      <c r="B34" s="59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2"/>
      <c r="P34" s="47" t="str">
        <f t="shared" si="0"/>
        <v/>
      </c>
    </row>
    <row r="35" spans="1:16" ht="13.5" thickBot="1" x14ac:dyDescent="0.25">
      <c r="A35" s="53" t="s">
        <v>82</v>
      </c>
      <c r="B35" s="62" t="s">
        <v>86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P35" s="47" t="str">
        <f t="shared" si="0"/>
        <v/>
      </c>
    </row>
    <row r="36" spans="1:16" ht="13.5" thickBot="1" x14ac:dyDescent="0.25">
      <c r="A36" s="54" t="s">
        <v>83</v>
      </c>
      <c r="B36" s="61" t="s">
        <v>24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P36" s="47" t="str">
        <f t="shared" si="0"/>
        <v/>
      </c>
    </row>
    <row r="37" spans="1:16" ht="13.5" thickBot="1" x14ac:dyDescent="0.25">
      <c r="A37" s="52" t="s">
        <v>84</v>
      </c>
      <c r="B37" s="5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P37" s="47" t="str">
        <f t="shared" si="0"/>
        <v/>
      </c>
    </row>
    <row r="38" spans="1:16" ht="13.5" thickBot="1" x14ac:dyDescent="0.25">
      <c r="A38" s="53" t="s">
        <v>23</v>
      </c>
      <c r="B38" s="60" t="s">
        <v>24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P38" s="47" t="str">
        <f t="shared" si="0"/>
        <v/>
      </c>
    </row>
    <row r="39" spans="1:16" ht="13.5" thickBot="1" x14ac:dyDescent="0.25">
      <c r="A39" s="56" t="s">
        <v>25</v>
      </c>
      <c r="B39" s="62" t="s">
        <v>24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P39" s="47" t="str">
        <f t="shared" si="0"/>
        <v/>
      </c>
    </row>
    <row r="40" spans="1:16" ht="13.5" thickBot="1" x14ac:dyDescent="0.25">
      <c r="A40" s="54" t="s">
        <v>41</v>
      </c>
      <c r="B40" s="61" t="s">
        <v>24</v>
      </c>
      <c r="C40" s="96">
        <v>84</v>
      </c>
      <c r="D40" s="96" t="s">
        <v>63</v>
      </c>
      <c r="E40" s="96">
        <v>83</v>
      </c>
      <c r="F40" s="96" t="s">
        <v>63</v>
      </c>
      <c r="G40" s="96">
        <v>82</v>
      </c>
      <c r="H40" s="96">
        <v>85</v>
      </c>
      <c r="I40" s="96">
        <v>90</v>
      </c>
      <c r="J40" s="96">
        <v>85</v>
      </c>
      <c r="K40" s="96" t="s">
        <v>63</v>
      </c>
      <c r="L40" s="96">
        <v>83.5</v>
      </c>
      <c r="M40" s="96">
        <v>110</v>
      </c>
      <c r="N40" s="96" t="s">
        <v>63</v>
      </c>
      <c r="P40" s="47">
        <f t="shared" si="0"/>
        <v>87.8125</v>
      </c>
    </row>
    <row r="41" spans="1:16" ht="13.5" thickBot="1" x14ac:dyDescent="0.25">
      <c r="A41" s="52" t="s">
        <v>85</v>
      </c>
      <c r="B41" s="5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P41" s="47" t="str">
        <f t="shared" si="0"/>
        <v/>
      </c>
    </row>
    <row r="42" spans="1:16" ht="13.5" thickBot="1" x14ac:dyDescent="0.25">
      <c r="A42" s="53" t="s">
        <v>28</v>
      </c>
      <c r="B42" s="63" t="s">
        <v>29</v>
      </c>
      <c r="C42" s="96">
        <v>13</v>
      </c>
      <c r="D42" s="96" t="s">
        <v>63</v>
      </c>
      <c r="E42" s="96" t="s">
        <v>63</v>
      </c>
      <c r="F42" s="96">
        <v>12</v>
      </c>
      <c r="G42" s="96">
        <v>12</v>
      </c>
      <c r="H42" s="96">
        <v>12</v>
      </c>
      <c r="I42" s="96" t="s">
        <v>63</v>
      </c>
      <c r="J42" s="96" t="s">
        <v>63</v>
      </c>
      <c r="K42" s="96" t="s">
        <v>63</v>
      </c>
      <c r="L42" s="96" t="s">
        <v>63</v>
      </c>
      <c r="M42" s="96">
        <v>31</v>
      </c>
      <c r="N42" s="96">
        <v>30.5</v>
      </c>
      <c r="P42" s="47">
        <f t="shared" si="0"/>
        <v>18.416666666666668</v>
      </c>
    </row>
    <row r="43" spans="1:16" ht="13.5" thickBot="1" x14ac:dyDescent="0.25">
      <c r="A43" s="56" t="s">
        <v>30</v>
      </c>
      <c r="B43" s="62" t="s">
        <v>24</v>
      </c>
      <c r="C43" s="96" t="s">
        <v>63</v>
      </c>
      <c r="D43" s="96" t="s">
        <v>63</v>
      </c>
      <c r="E43" s="96" t="s">
        <v>63</v>
      </c>
      <c r="F43" s="96" t="s">
        <v>63</v>
      </c>
      <c r="G43" s="96" t="s">
        <v>63</v>
      </c>
      <c r="H43" s="96" t="s">
        <v>63</v>
      </c>
      <c r="I43" s="96" t="s">
        <v>63</v>
      </c>
      <c r="J43" s="96" t="s">
        <v>63</v>
      </c>
      <c r="K43" s="96" t="s">
        <v>63</v>
      </c>
      <c r="L43" s="96" t="s">
        <v>63</v>
      </c>
      <c r="M43" s="96" t="s">
        <v>63</v>
      </c>
      <c r="N43" s="96">
        <v>67</v>
      </c>
      <c r="P43" s="47">
        <f t="shared" si="0"/>
        <v>67</v>
      </c>
    </row>
    <row r="44" spans="1:16" ht="13.5" thickBot="1" x14ac:dyDescent="0.25">
      <c r="A44" s="54" t="s">
        <v>31</v>
      </c>
      <c r="B44" s="61" t="s">
        <v>24</v>
      </c>
      <c r="C44" s="147">
        <v>30</v>
      </c>
      <c r="D44" s="147" t="s">
        <v>63</v>
      </c>
      <c r="E44" s="147" t="s">
        <v>63</v>
      </c>
      <c r="F44" s="147" t="s">
        <v>63</v>
      </c>
      <c r="G44" s="147">
        <v>22</v>
      </c>
      <c r="H44" s="147" t="s">
        <v>63</v>
      </c>
      <c r="I44" s="147" t="s">
        <v>63</v>
      </c>
      <c r="J44" s="147" t="s">
        <v>63</v>
      </c>
      <c r="K44" s="147" t="s">
        <v>63</v>
      </c>
      <c r="L44" s="147" t="s">
        <v>63</v>
      </c>
      <c r="M44" s="147" t="s">
        <v>63</v>
      </c>
      <c r="N44" s="147">
        <v>39</v>
      </c>
      <c r="P44" s="48">
        <f t="shared" si="0"/>
        <v>30.333333333333332</v>
      </c>
    </row>
    <row r="45" spans="1:16" x14ac:dyDescent="0.2">
      <c r="A45" s="2" t="s">
        <v>73</v>
      </c>
    </row>
    <row r="46" spans="1:16" x14ac:dyDescent="0.2">
      <c r="A46" s="2" t="s">
        <v>64</v>
      </c>
    </row>
    <row r="47" spans="1:16" x14ac:dyDescent="0.2">
      <c r="A47" s="2" t="s">
        <v>87</v>
      </c>
    </row>
    <row r="48" spans="1:16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</sheetData>
  <mergeCells count="8">
    <mergeCell ref="A14:B14"/>
    <mergeCell ref="F14:J14"/>
    <mergeCell ref="A1:C1"/>
    <mergeCell ref="A2:C2"/>
    <mergeCell ref="A3:C3"/>
    <mergeCell ref="C7:F7"/>
    <mergeCell ref="A9:O9"/>
    <mergeCell ref="A10:O10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7" zoomScale="78" zoomScaleNormal="78" workbookViewId="0">
      <selection activeCell="T98" sqref="T98"/>
    </sheetView>
  </sheetViews>
  <sheetFormatPr baseColWidth="10" defaultRowHeight="12.75" x14ac:dyDescent="0.2"/>
  <cols>
    <col min="1" max="1" width="26" customWidth="1"/>
    <col min="2" max="2" width="16.85546875" customWidth="1"/>
    <col min="3" max="3" width="8.28515625" customWidth="1"/>
    <col min="4" max="4" width="8.5703125" customWidth="1"/>
    <col min="5" max="7" width="8.28515625" customWidth="1"/>
    <col min="8" max="8" width="9.7109375" customWidth="1"/>
    <col min="9" max="10" width="8.28515625" customWidth="1"/>
    <col min="11" max="11" width="9.85546875" customWidth="1"/>
    <col min="12" max="12" width="9.7109375" customWidth="1"/>
    <col min="13" max="13" width="8" customWidth="1"/>
    <col min="14" max="14" width="9" customWidth="1"/>
    <col min="15" max="15" width="2" customWidth="1"/>
    <col min="16" max="16" width="14.7109375" customWidth="1"/>
  </cols>
  <sheetData>
    <row r="1" spans="1:16" ht="15.75" x14ac:dyDescent="0.25">
      <c r="A1" s="166" t="s">
        <v>0</v>
      </c>
      <c r="B1" s="166"/>
      <c r="C1" s="16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5" x14ac:dyDescent="0.25">
      <c r="A2" s="167" t="s">
        <v>68</v>
      </c>
      <c r="B2" s="167"/>
      <c r="C2" s="16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ht="15.75" x14ac:dyDescent="0.25">
      <c r="A3" s="166" t="s">
        <v>20</v>
      </c>
      <c r="B3" s="166"/>
      <c r="C3" s="16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3.5" thickBot="1" x14ac:dyDescent="0.25">
      <c r="A5" s="6" t="s">
        <v>21</v>
      </c>
      <c r="B5" s="6"/>
      <c r="C5" s="6"/>
      <c r="D5" s="7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ht="15.75" x14ac:dyDescent="0.25">
      <c r="A6" s="28" t="s">
        <v>57</v>
      </c>
      <c r="B6" s="36" t="s">
        <v>119</v>
      </c>
      <c r="C6" s="21"/>
      <c r="D6" s="21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ht="13.5" thickBot="1" x14ac:dyDescent="0.25">
      <c r="A7" s="9"/>
      <c r="B7" s="10"/>
      <c r="C7" s="168"/>
      <c r="D7" s="168"/>
      <c r="E7" s="169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x14ac:dyDescent="0.2">
      <c r="A8" s="23"/>
      <c r="B8" s="24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6" ht="18" x14ac:dyDescent="0.25">
      <c r="A9" s="170" t="s">
        <v>58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</row>
    <row r="10" spans="1:16" x14ac:dyDescent="0.2">
      <c r="A10" s="173" t="s">
        <v>3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</row>
    <row r="11" spans="1:16" x14ac:dyDescent="0.2">
      <c r="A11" s="26"/>
      <c r="B11" s="26"/>
      <c r="C11" s="26"/>
      <c r="D11" s="2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7"/>
    </row>
    <row r="12" spans="1:16" x14ac:dyDescent="0.2">
      <c r="A12" s="26"/>
      <c r="B12" s="26"/>
      <c r="C12" s="26"/>
      <c r="D12" s="2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7"/>
    </row>
    <row r="13" spans="1:16" ht="13.5" thickBot="1" x14ac:dyDescent="0.25">
      <c r="A13" s="12" t="s">
        <v>4</v>
      </c>
      <c r="B13" s="13"/>
      <c r="C13" s="7"/>
      <c r="D13" s="7"/>
      <c r="E13" s="12" t="s">
        <v>5</v>
      </c>
      <c r="F13" s="6"/>
      <c r="G13" s="7"/>
      <c r="H13" s="7"/>
      <c r="I13" s="13"/>
      <c r="J13" s="13"/>
      <c r="K13" s="13"/>
      <c r="L13" s="13"/>
      <c r="M13" s="13"/>
      <c r="N13" s="7"/>
      <c r="O13" s="7"/>
      <c r="P13" s="27"/>
    </row>
    <row r="14" spans="1:16" x14ac:dyDescent="0.2">
      <c r="A14" s="8" t="s">
        <v>6</v>
      </c>
      <c r="B14" s="14"/>
      <c r="C14" s="7"/>
      <c r="D14" s="7"/>
      <c r="E14" s="28" t="s">
        <v>67</v>
      </c>
      <c r="F14" s="37"/>
      <c r="G14" s="15"/>
      <c r="H14" s="15"/>
      <c r="I14" s="14"/>
      <c r="J14" s="13"/>
      <c r="K14" s="13"/>
      <c r="L14" s="13"/>
      <c r="M14" s="13"/>
      <c r="N14" s="7"/>
      <c r="O14" s="7"/>
      <c r="P14" s="27"/>
    </row>
    <row r="15" spans="1:16" ht="13.5" thickBot="1" x14ac:dyDescent="0.25">
      <c r="A15" s="171" t="s">
        <v>43</v>
      </c>
      <c r="B15" s="169"/>
      <c r="C15" s="3"/>
      <c r="D15" s="3"/>
      <c r="E15" s="171"/>
      <c r="F15" s="168"/>
      <c r="G15" s="168"/>
      <c r="H15" s="168"/>
      <c r="I15" s="169"/>
      <c r="J15" s="11"/>
      <c r="K15" s="11"/>
      <c r="L15" s="11"/>
      <c r="M15" s="11"/>
      <c r="N15" s="3"/>
      <c r="O15" s="3"/>
      <c r="P15" s="4"/>
    </row>
    <row r="16" spans="1:16" ht="13.5" thickBot="1" x14ac:dyDescent="0.25">
      <c r="A16" s="10"/>
      <c r="B16" s="10"/>
      <c r="C16" s="16"/>
      <c r="D16" s="3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</row>
    <row r="17" spans="1:16" ht="39" thickBot="1" x14ac:dyDescent="0.25">
      <c r="A17" s="34" t="s">
        <v>7</v>
      </c>
      <c r="B17" s="35" t="s">
        <v>8</v>
      </c>
      <c r="C17" s="18" t="s">
        <v>44</v>
      </c>
      <c r="D17" s="17" t="s">
        <v>45</v>
      </c>
      <c r="E17" s="18" t="s">
        <v>46</v>
      </c>
      <c r="F17" s="17" t="s">
        <v>47</v>
      </c>
      <c r="G17" s="18" t="s">
        <v>48</v>
      </c>
      <c r="H17" s="17" t="s">
        <v>49</v>
      </c>
      <c r="I17" s="18" t="s">
        <v>50</v>
      </c>
      <c r="J17" s="18" t="s">
        <v>51</v>
      </c>
      <c r="K17" s="18" t="s">
        <v>52</v>
      </c>
      <c r="L17" s="18" t="s">
        <v>53</v>
      </c>
      <c r="M17" s="18" t="s">
        <v>54</v>
      </c>
      <c r="N17" s="18" t="s">
        <v>55</v>
      </c>
      <c r="O17" s="3"/>
      <c r="P17" s="64" t="s">
        <v>56</v>
      </c>
    </row>
    <row r="18" spans="1:16" ht="18.75" thickBot="1" x14ac:dyDescent="0.3">
      <c r="A18" s="83" t="s">
        <v>74</v>
      </c>
      <c r="B18" s="84"/>
      <c r="C18" s="85" t="str">
        <f>IF(ENE!P17=0,"...",ENE!P17)</f>
        <v/>
      </c>
      <c r="D18" s="85" t="str">
        <f>IF(FEB!P17=0,"...",FEB!P17)</f>
        <v/>
      </c>
      <c r="E18" s="85" t="str">
        <f>IF(MAR!P17=0,"",MAR!P17)</f>
        <v/>
      </c>
      <c r="F18" s="85" t="str">
        <f>IF(ABR!P17=0,"",ABR!P17)</f>
        <v/>
      </c>
      <c r="G18" s="85" t="str">
        <f>IF(MAY!P17=0,"",MAY!P17)</f>
        <v/>
      </c>
      <c r="H18" s="85" t="str">
        <f>IF(JUN!P17=0,"",JUN!P17)</f>
        <v/>
      </c>
      <c r="I18" s="85" t="str">
        <f>IF(JUL!P17=0,"",JUL!P17)</f>
        <v/>
      </c>
      <c r="J18" s="85" t="str">
        <f>IF(AGO!O17=0,"",AGO!O17)</f>
        <v/>
      </c>
      <c r="K18" s="85" t="str">
        <f>IF(SET!P17=0,"",SET!P17)</f>
        <v/>
      </c>
      <c r="L18" s="85" t="str">
        <f>IF(OCT!O17=0,"",OCT!O17)</f>
        <v/>
      </c>
      <c r="M18" s="85" t="str">
        <f>IF(NOV!O17=0,"",NOV!O17)</f>
        <v/>
      </c>
      <c r="N18" s="85" t="str">
        <f>IF(DIC!P17=0,"",DIC!P17)</f>
        <v/>
      </c>
      <c r="O18" s="33"/>
      <c r="P18" s="65" t="str">
        <f>IF(ISERROR(AVERAGE(N18,M18,L18,K18,J18,I18,H18,G18,F18,E18,D18,C18)),"",AVERAGE(N18,M18,L18,K18,J18,I18,H18,G18,F18,E18,D18,C18))</f>
        <v/>
      </c>
    </row>
    <row r="19" spans="1:16" ht="18.75" thickBot="1" x14ac:dyDescent="0.3">
      <c r="A19" s="66" t="s">
        <v>38</v>
      </c>
      <c r="B19" s="60" t="s">
        <v>24</v>
      </c>
      <c r="C19" s="89">
        <v>59.823593073593067</v>
      </c>
      <c r="D19" s="50">
        <v>61.176948051948038</v>
      </c>
      <c r="E19" s="50">
        <v>62.750541125541126</v>
      </c>
      <c r="F19" s="50">
        <v>62.628787878787882</v>
      </c>
      <c r="G19" s="50">
        <v>61.928571428571438</v>
      </c>
      <c r="H19" s="50">
        <v>60.727272727272727</v>
      </c>
      <c r="I19" s="50">
        <v>59.88095238095238</v>
      </c>
      <c r="J19" s="50">
        <v>58.765151515151508</v>
      </c>
      <c r="K19" s="50">
        <v>60.977272727272727</v>
      </c>
      <c r="L19" s="50">
        <v>62.484848484848492</v>
      </c>
      <c r="M19" s="50">
        <v>63.280303030303031</v>
      </c>
      <c r="N19" s="51">
        <v>63.234848484848492</v>
      </c>
      <c r="O19" s="33"/>
      <c r="P19" s="19">
        <f>IF(ISERROR(AVERAGE(N19,M19,L19,K19,J19,I19,H19,G19,F19,E19,D19,C19)),"",AVERAGE(N19,M19,L19,K19,J19,I19,H19,G19,F19,E19,D19,C19))</f>
        <v>61.471590909090907</v>
      </c>
    </row>
    <row r="20" spans="1:16" ht="18.75" thickBot="1" x14ac:dyDescent="0.3">
      <c r="A20" s="66" t="s">
        <v>60</v>
      </c>
      <c r="B20" s="60" t="s">
        <v>24</v>
      </c>
      <c r="C20" s="89">
        <v>61.5</v>
      </c>
      <c r="D20" s="50">
        <v>63.125</v>
      </c>
      <c r="E20" s="50">
        <v>65.5</v>
      </c>
      <c r="F20" s="50">
        <v>65.158333333333331</v>
      </c>
      <c r="G20" s="50">
        <v>63.761904761904759</v>
      </c>
      <c r="H20" s="50">
        <v>62.588095238095228</v>
      </c>
      <c r="I20" s="50">
        <v>61.454761904761902</v>
      </c>
      <c r="J20" s="50">
        <v>60.725000000000001</v>
      </c>
      <c r="K20" s="50">
        <v>62.741666666666674</v>
      </c>
      <c r="L20" s="50">
        <v>63.850333333333332</v>
      </c>
      <c r="M20" s="50">
        <v>64.724999999999994</v>
      </c>
      <c r="N20" s="51">
        <v>64.771666666666675</v>
      </c>
      <c r="O20" s="33"/>
      <c r="P20" s="19">
        <f t="shared" ref="P20:P44" si="0">IF(ISERROR(AVERAGE(N20,M20,L20,K20,J20,I20,H20,G20,F20,E20,D20,C20)),"",AVERAGE(N20,M20,L20,K20,J20,I20,H20,G20,F20,E20,D20,C20))</f>
        <v>63.325146825396821</v>
      </c>
    </row>
    <row r="21" spans="1:16" ht="18.75" thickBot="1" x14ac:dyDescent="0.3">
      <c r="A21" s="58" t="s">
        <v>35</v>
      </c>
      <c r="B21" s="61" t="s">
        <v>24</v>
      </c>
      <c r="C21" s="90">
        <v>39.302083333333329</v>
      </c>
      <c r="D21" s="91">
        <v>39.739583333333329</v>
      </c>
      <c r="E21" s="91">
        <v>39.380208333333329</v>
      </c>
      <c r="F21" s="91">
        <v>39.078125</v>
      </c>
      <c r="G21" s="91">
        <v>38.348958333333336</v>
      </c>
      <c r="H21" s="91">
        <v>37.416666666666664</v>
      </c>
      <c r="I21" s="91">
        <v>37.135416666666664</v>
      </c>
      <c r="J21" s="91">
        <v>36.447916666666664</v>
      </c>
      <c r="K21" s="91">
        <v>38.666666666666671</v>
      </c>
      <c r="L21" s="91">
        <v>39.822916666666671</v>
      </c>
      <c r="M21" s="91">
        <v>40.635416666666671</v>
      </c>
      <c r="N21" s="92">
        <v>40.789583333333333</v>
      </c>
      <c r="O21" s="33"/>
      <c r="P21" s="19">
        <f t="shared" si="0"/>
        <v>38.896961805555549</v>
      </c>
    </row>
    <row r="22" spans="1:16" ht="18.75" thickBot="1" x14ac:dyDescent="0.3">
      <c r="A22" s="83" t="s">
        <v>75</v>
      </c>
      <c r="B22" s="84"/>
      <c r="C22" s="85" t="s">
        <v>19</v>
      </c>
      <c r="D22" s="85" t="s">
        <v>19</v>
      </c>
      <c r="E22" s="85" t="s">
        <v>19</v>
      </c>
      <c r="F22" s="85"/>
      <c r="G22" s="85" t="s">
        <v>19</v>
      </c>
      <c r="H22" s="85" t="s">
        <v>19</v>
      </c>
      <c r="I22" s="85" t="s">
        <v>19</v>
      </c>
      <c r="J22" s="85" t="s">
        <v>19</v>
      </c>
      <c r="K22" s="85" t="s">
        <v>19</v>
      </c>
      <c r="L22" s="85" t="s">
        <v>19</v>
      </c>
      <c r="M22" s="85" t="s">
        <v>19</v>
      </c>
      <c r="N22" s="85" t="s">
        <v>19</v>
      </c>
      <c r="O22" s="33"/>
      <c r="P22" s="19" t="str">
        <f>IF(ISERROR(AVERAGE(N22,M22,L22,K22,J22,I22,H22,G22,F22,E22,D22,C22)),"",AVERAGE(N22,M22,L22,K22,J22,I22,H22,G22,F22,E22,D22,C22))</f>
        <v/>
      </c>
    </row>
    <row r="23" spans="1:16" ht="18.75" thickBot="1" x14ac:dyDescent="0.3">
      <c r="A23" s="66" t="s">
        <v>27</v>
      </c>
      <c r="B23" s="60" t="s">
        <v>24</v>
      </c>
      <c r="C23" s="89">
        <v>91.371212121212125</v>
      </c>
      <c r="D23" s="50">
        <v>91.168831168831161</v>
      </c>
      <c r="E23" s="50">
        <v>90.564935064935057</v>
      </c>
      <c r="F23" s="50">
        <v>89.609307359307365</v>
      </c>
      <c r="G23" s="50">
        <v>88.61363636363636</v>
      </c>
      <c r="H23" s="50">
        <v>86.972943722943725</v>
      </c>
      <c r="I23" s="50">
        <v>85.972943722943725</v>
      </c>
      <c r="J23" s="50">
        <v>84.734848484848484</v>
      </c>
      <c r="K23" s="50">
        <v>85.242424242424235</v>
      </c>
      <c r="L23" s="50">
        <v>85.416666666666671</v>
      </c>
      <c r="M23" s="50">
        <v>85.560606060606062</v>
      </c>
      <c r="N23" s="51">
        <v>85.636363636363626</v>
      </c>
      <c r="O23" s="33"/>
      <c r="P23" s="19">
        <f t="shared" si="0"/>
        <v>87.572059884559891</v>
      </c>
    </row>
    <row r="24" spans="1:16" ht="18.75" thickBot="1" x14ac:dyDescent="0.3">
      <c r="A24" s="67" t="s">
        <v>76</v>
      </c>
      <c r="B24" s="62" t="s">
        <v>24</v>
      </c>
      <c r="C24" s="89" t="s">
        <v>19</v>
      </c>
      <c r="D24" s="50" t="s">
        <v>19</v>
      </c>
      <c r="E24" s="50" t="s">
        <v>19</v>
      </c>
      <c r="F24" s="50" t="s">
        <v>19</v>
      </c>
      <c r="G24" s="50" t="s">
        <v>19</v>
      </c>
      <c r="H24" s="50" t="s">
        <v>19</v>
      </c>
      <c r="I24" s="50" t="s">
        <v>19</v>
      </c>
      <c r="J24" s="50" t="s">
        <v>19</v>
      </c>
      <c r="K24" s="50" t="s">
        <v>19</v>
      </c>
      <c r="L24" s="50" t="s">
        <v>19</v>
      </c>
      <c r="M24" s="50" t="s">
        <v>19</v>
      </c>
      <c r="N24" s="51" t="s">
        <v>19</v>
      </c>
      <c r="O24" s="33"/>
      <c r="P24" s="19" t="str">
        <f t="shared" si="0"/>
        <v/>
      </c>
    </row>
    <row r="25" spans="1:16" ht="18.75" thickBot="1" x14ac:dyDescent="0.3">
      <c r="A25" s="67" t="s">
        <v>77</v>
      </c>
      <c r="B25" s="62" t="s">
        <v>24</v>
      </c>
      <c r="C25" s="89" t="s">
        <v>19</v>
      </c>
      <c r="D25" s="50" t="s">
        <v>19</v>
      </c>
      <c r="E25" s="50" t="s">
        <v>19</v>
      </c>
      <c r="F25" s="50" t="s">
        <v>19</v>
      </c>
      <c r="G25" s="50" t="s">
        <v>19</v>
      </c>
      <c r="H25" s="50" t="s">
        <v>19</v>
      </c>
      <c r="I25" s="50" t="s">
        <v>19</v>
      </c>
      <c r="J25" s="50" t="s">
        <v>19</v>
      </c>
      <c r="K25" s="50" t="s">
        <v>19</v>
      </c>
      <c r="L25" s="50" t="s">
        <v>19</v>
      </c>
      <c r="M25" s="50" t="s">
        <v>19</v>
      </c>
      <c r="N25" s="51" t="s">
        <v>19</v>
      </c>
      <c r="O25" s="33"/>
      <c r="P25" s="19" t="str">
        <f t="shared" si="0"/>
        <v/>
      </c>
    </row>
    <row r="26" spans="1:16" ht="18.75" thickBot="1" x14ac:dyDescent="0.3">
      <c r="A26" s="67" t="s">
        <v>37</v>
      </c>
      <c r="B26" s="62" t="s">
        <v>24</v>
      </c>
      <c r="C26" s="89">
        <v>108.66666666666667</v>
      </c>
      <c r="D26" s="50">
        <v>107.33333333333333</v>
      </c>
      <c r="E26" s="50">
        <v>110.25</v>
      </c>
      <c r="F26" s="50" t="s">
        <v>19</v>
      </c>
      <c r="G26" s="50">
        <v>121</v>
      </c>
      <c r="H26" s="50" t="s">
        <v>19</v>
      </c>
      <c r="I26" s="50" t="s">
        <v>19</v>
      </c>
      <c r="J26" s="50" t="s">
        <v>19</v>
      </c>
      <c r="K26" s="50" t="s">
        <v>19</v>
      </c>
      <c r="L26" s="50" t="s">
        <v>19</v>
      </c>
      <c r="M26" s="50" t="s">
        <v>19</v>
      </c>
      <c r="N26" s="51" t="s">
        <v>19</v>
      </c>
      <c r="O26" s="33"/>
      <c r="P26" s="19">
        <f t="shared" si="0"/>
        <v>111.8125</v>
      </c>
    </row>
    <row r="27" spans="1:16" ht="18.75" thickBot="1" x14ac:dyDescent="0.3">
      <c r="A27" s="58" t="s">
        <v>33</v>
      </c>
      <c r="B27" s="61" t="s">
        <v>24</v>
      </c>
      <c r="C27" s="90" t="s">
        <v>19</v>
      </c>
      <c r="D27" s="50" t="s">
        <v>19</v>
      </c>
      <c r="E27" s="50" t="s">
        <v>19</v>
      </c>
      <c r="F27" s="50" t="s">
        <v>19</v>
      </c>
      <c r="G27" s="50" t="s">
        <v>19</v>
      </c>
      <c r="H27" s="50" t="s">
        <v>19</v>
      </c>
      <c r="I27" s="50" t="s">
        <v>19</v>
      </c>
      <c r="J27" s="50" t="s">
        <v>19</v>
      </c>
      <c r="K27" s="50" t="s">
        <v>19</v>
      </c>
      <c r="L27" s="50" t="s">
        <v>19</v>
      </c>
      <c r="M27" s="50" t="s">
        <v>19</v>
      </c>
      <c r="N27" s="51" t="s">
        <v>19</v>
      </c>
      <c r="O27" s="33"/>
      <c r="P27" s="19" t="str">
        <f t="shared" si="0"/>
        <v/>
      </c>
    </row>
    <row r="28" spans="1:16" ht="18.75" thickBot="1" x14ac:dyDescent="0.3">
      <c r="A28" s="83" t="s">
        <v>78</v>
      </c>
      <c r="B28" s="84"/>
      <c r="C28" s="85" t="s">
        <v>19</v>
      </c>
      <c r="D28" s="85" t="s">
        <v>19</v>
      </c>
      <c r="E28" s="85" t="s">
        <v>19</v>
      </c>
      <c r="F28" s="85" t="s">
        <v>19</v>
      </c>
      <c r="G28" s="85" t="s">
        <v>19</v>
      </c>
      <c r="H28" s="85" t="s">
        <v>19</v>
      </c>
      <c r="I28" s="85" t="s">
        <v>19</v>
      </c>
      <c r="J28" s="85" t="s">
        <v>19</v>
      </c>
      <c r="K28" s="85" t="s">
        <v>19</v>
      </c>
      <c r="L28" s="85" t="s">
        <v>19</v>
      </c>
      <c r="M28" s="85" t="s">
        <v>19</v>
      </c>
      <c r="N28" s="85" t="s">
        <v>19</v>
      </c>
      <c r="O28" s="33"/>
      <c r="P28" s="19" t="str">
        <f t="shared" si="0"/>
        <v/>
      </c>
    </row>
    <row r="29" spans="1:16" ht="18.75" thickBot="1" x14ac:dyDescent="0.3">
      <c r="A29" s="66" t="s">
        <v>26</v>
      </c>
      <c r="B29" s="60" t="s">
        <v>24</v>
      </c>
      <c r="C29" s="89">
        <v>77.098484848484858</v>
      </c>
      <c r="D29" s="50">
        <v>76.026666666666671</v>
      </c>
      <c r="E29" s="50">
        <v>73.454999999999998</v>
      </c>
      <c r="F29" s="50">
        <v>73.058333333333337</v>
      </c>
      <c r="G29" s="50">
        <v>72.778787878787867</v>
      </c>
      <c r="H29" s="50">
        <v>71.477272727272734</v>
      </c>
      <c r="I29" s="50">
        <v>70.295454545454547</v>
      </c>
      <c r="J29" s="50">
        <v>68.783333333333331</v>
      </c>
      <c r="K29" s="50">
        <v>69.99545454545455</v>
      </c>
      <c r="L29" s="50">
        <v>70.077272727272728</v>
      </c>
      <c r="M29" s="50">
        <v>69.696969696969688</v>
      </c>
      <c r="N29" s="51">
        <v>70.469696969696969</v>
      </c>
      <c r="O29" s="33"/>
      <c r="P29" s="19">
        <f t="shared" si="0"/>
        <v>71.934393939393942</v>
      </c>
    </row>
    <row r="30" spans="1:16" ht="18.75" thickBot="1" x14ac:dyDescent="0.3">
      <c r="A30" s="57" t="s">
        <v>79</v>
      </c>
      <c r="B30" s="62" t="s">
        <v>24</v>
      </c>
      <c r="C30" s="89" t="s">
        <v>19</v>
      </c>
      <c r="D30" s="50" t="s">
        <v>19</v>
      </c>
      <c r="E30" s="50" t="s">
        <v>19</v>
      </c>
      <c r="F30" s="50" t="s">
        <v>19</v>
      </c>
      <c r="G30" s="50" t="s">
        <v>19</v>
      </c>
      <c r="H30" s="50" t="s">
        <v>19</v>
      </c>
      <c r="I30" s="50" t="s">
        <v>19</v>
      </c>
      <c r="J30" s="50" t="s">
        <v>19</v>
      </c>
      <c r="K30" s="50" t="s">
        <v>19</v>
      </c>
      <c r="L30" s="50" t="s">
        <v>19</v>
      </c>
      <c r="M30" s="50" t="s">
        <v>19</v>
      </c>
      <c r="N30" s="51" t="s">
        <v>19</v>
      </c>
      <c r="O30" s="33"/>
      <c r="P30" s="19" t="str">
        <f t="shared" si="0"/>
        <v/>
      </c>
    </row>
    <row r="31" spans="1:16" ht="18.75" thickBot="1" x14ac:dyDescent="0.3">
      <c r="A31" s="67" t="s">
        <v>36</v>
      </c>
      <c r="B31" s="62" t="s">
        <v>24</v>
      </c>
      <c r="C31" s="89">
        <v>142.74444444444444</v>
      </c>
      <c r="D31" s="50">
        <v>142.15555555555554</v>
      </c>
      <c r="E31" s="50">
        <v>138.11388888888891</v>
      </c>
      <c r="F31" s="50">
        <v>137.98333333333332</v>
      </c>
      <c r="G31" s="50">
        <v>132.34166666666667</v>
      </c>
      <c r="H31" s="50">
        <v>127.01666666666667</v>
      </c>
      <c r="I31" s="50">
        <v>126.90555555555557</v>
      </c>
      <c r="J31" s="50">
        <v>123.33333333333333</v>
      </c>
      <c r="K31" s="50">
        <v>123.04166666666667</v>
      </c>
      <c r="L31" s="50">
        <v>124.55555555555554</v>
      </c>
      <c r="M31" s="50">
        <v>123.53888888888889</v>
      </c>
      <c r="N31" s="51">
        <v>124.66666666666667</v>
      </c>
      <c r="O31" s="33"/>
      <c r="P31" s="19">
        <f t="shared" si="0"/>
        <v>130.53310185185185</v>
      </c>
    </row>
    <row r="32" spans="1:16" ht="18.75" thickBot="1" x14ac:dyDescent="0.3">
      <c r="A32" s="67" t="s">
        <v>34</v>
      </c>
      <c r="B32" s="62" t="s">
        <v>24</v>
      </c>
      <c r="C32" s="89">
        <v>103.41666666666667</v>
      </c>
      <c r="D32" s="50">
        <v>103.43055555555554</v>
      </c>
      <c r="E32" s="50">
        <v>102.81944444444444</v>
      </c>
      <c r="F32" s="50">
        <v>100.43055555555554</v>
      </c>
      <c r="G32" s="50">
        <v>101.43055555555554</v>
      </c>
      <c r="H32" s="50">
        <v>98.402777777777786</v>
      </c>
      <c r="I32" s="50">
        <v>97.291666666666671</v>
      </c>
      <c r="J32" s="50">
        <v>97.041666666666671</v>
      </c>
      <c r="K32" s="50">
        <v>96.680555555555543</v>
      </c>
      <c r="L32" s="50">
        <v>95.694444444444457</v>
      </c>
      <c r="M32" s="50">
        <v>95.791666666666671</v>
      </c>
      <c r="N32" s="51">
        <v>95.888888888888872</v>
      </c>
      <c r="O32" s="33"/>
      <c r="P32" s="19">
        <f t="shared" si="0"/>
        <v>99.026620370370381</v>
      </c>
    </row>
    <row r="33" spans="1:17" ht="17.25" thickBot="1" x14ac:dyDescent="0.3">
      <c r="A33" s="58" t="s">
        <v>80</v>
      </c>
      <c r="B33" s="61" t="s">
        <v>24</v>
      </c>
      <c r="C33" s="90" t="s">
        <v>19</v>
      </c>
      <c r="D33" s="91" t="s">
        <v>19</v>
      </c>
      <c r="E33" s="91" t="s">
        <v>19</v>
      </c>
      <c r="F33" s="91" t="s">
        <v>19</v>
      </c>
      <c r="G33" s="91" t="s">
        <v>19</v>
      </c>
      <c r="H33" s="91" t="s">
        <v>19</v>
      </c>
      <c r="I33" s="91" t="s">
        <v>19</v>
      </c>
      <c r="J33" s="91" t="s">
        <v>19</v>
      </c>
      <c r="K33" s="91" t="s">
        <v>19</v>
      </c>
      <c r="L33" s="91" t="s">
        <v>19</v>
      </c>
      <c r="M33" s="91" t="s">
        <v>19</v>
      </c>
      <c r="N33" s="92" t="s">
        <v>19</v>
      </c>
      <c r="P33" s="19" t="str">
        <f t="shared" si="0"/>
        <v/>
      </c>
    </row>
    <row r="34" spans="1:17" ht="17.25" thickBot="1" x14ac:dyDescent="0.3">
      <c r="A34" s="83" t="s">
        <v>81</v>
      </c>
      <c r="B34" s="84"/>
      <c r="C34" s="85" t="s">
        <v>19</v>
      </c>
      <c r="D34" s="85" t="s">
        <v>19</v>
      </c>
      <c r="E34" s="85" t="s">
        <v>19</v>
      </c>
      <c r="F34" s="85" t="s">
        <v>19</v>
      </c>
      <c r="G34" s="85" t="s">
        <v>19</v>
      </c>
      <c r="H34" s="85" t="s">
        <v>19</v>
      </c>
      <c r="I34" s="85" t="s">
        <v>19</v>
      </c>
      <c r="J34" s="85" t="s">
        <v>19</v>
      </c>
      <c r="K34" s="85" t="s">
        <v>19</v>
      </c>
      <c r="L34" s="85" t="s">
        <v>19</v>
      </c>
      <c r="M34" s="85" t="s">
        <v>19</v>
      </c>
      <c r="N34" s="85" t="s">
        <v>19</v>
      </c>
      <c r="P34" s="19" t="str">
        <f t="shared" si="0"/>
        <v/>
      </c>
    </row>
    <row r="35" spans="1:17" ht="17.25" thickBot="1" x14ac:dyDescent="0.3">
      <c r="A35" s="66" t="s">
        <v>82</v>
      </c>
      <c r="B35" s="62" t="s">
        <v>86</v>
      </c>
      <c r="C35" s="89" t="s">
        <v>19</v>
      </c>
      <c r="D35" s="50" t="s">
        <v>19</v>
      </c>
      <c r="E35" s="50" t="s">
        <v>19</v>
      </c>
      <c r="F35" s="50" t="s">
        <v>19</v>
      </c>
      <c r="G35" s="50" t="s">
        <v>19</v>
      </c>
      <c r="H35" s="50" t="s">
        <v>19</v>
      </c>
      <c r="I35" s="50" t="s">
        <v>19</v>
      </c>
      <c r="J35" s="50" t="s">
        <v>19</v>
      </c>
      <c r="K35" s="50" t="s">
        <v>19</v>
      </c>
      <c r="L35" s="50" t="s">
        <v>19</v>
      </c>
      <c r="M35" s="50" t="s">
        <v>19</v>
      </c>
      <c r="N35" s="51" t="s">
        <v>19</v>
      </c>
      <c r="P35" s="19" t="str">
        <f t="shared" si="0"/>
        <v/>
      </c>
    </row>
    <row r="36" spans="1:17" ht="17.25" thickBot="1" x14ac:dyDescent="0.3">
      <c r="A36" s="58" t="s">
        <v>83</v>
      </c>
      <c r="B36" s="61" t="s">
        <v>24</v>
      </c>
      <c r="C36" s="90" t="s">
        <v>19</v>
      </c>
      <c r="D36" s="91" t="s">
        <v>19</v>
      </c>
      <c r="E36" s="91" t="s">
        <v>19</v>
      </c>
      <c r="F36" s="91" t="s">
        <v>19</v>
      </c>
      <c r="G36" s="91" t="s">
        <v>19</v>
      </c>
      <c r="H36" s="91" t="s">
        <v>19</v>
      </c>
      <c r="I36" s="91" t="s">
        <v>19</v>
      </c>
      <c r="J36" s="91" t="s">
        <v>19</v>
      </c>
      <c r="K36" s="91" t="s">
        <v>19</v>
      </c>
      <c r="L36" s="91" t="s">
        <v>19</v>
      </c>
      <c r="M36" s="91" t="s">
        <v>19</v>
      </c>
      <c r="N36" s="92" t="s">
        <v>19</v>
      </c>
      <c r="P36" s="19" t="str">
        <f t="shared" si="0"/>
        <v/>
      </c>
    </row>
    <row r="37" spans="1:17" ht="17.25" thickBot="1" x14ac:dyDescent="0.3">
      <c r="A37" s="83" t="s">
        <v>84</v>
      </c>
      <c r="B37" s="84"/>
      <c r="C37" s="85" t="s">
        <v>19</v>
      </c>
      <c r="D37" s="85" t="s">
        <v>19</v>
      </c>
      <c r="E37" s="85" t="s">
        <v>19</v>
      </c>
      <c r="F37" s="85" t="s">
        <v>19</v>
      </c>
      <c r="G37" s="85" t="s">
        <v>19</v>
      </c>
      <c r="H37" s="85" t="s">
        <v>19</v>
      </c>
      <c r="I37" s="85" t="s">
        <v>19</v>
      </c>
      <c r="J37" s="85" t="s">
        <v>19</v>
      </c>
      <c r="K37" s="85" t="s">
        <v>19</v>
      </c>
      <c r="L37" s="85" t="s">
        <v>19</v>
      </c>
      <c r="M37" s="85" t="s">
        <v>19</v>
      </c>
      <c r="N37" s="85" t="s">
        <v>19</v>
      </c>
      <c r="P37" s="19" t="str">
        <f t="shared" si="0"/>
        <v/>
      </c>
    </row>
    <row r="38" spans="1:17" ht="17.25" thickBot="1" x14ac:dyDescent="0.3">
      <c r="A38" s="66" t="s">
        <v>23</v>
      </c>
      <c r="B38" s="60" t="s">
        <v>24</v>
      </c>
      <c r="C38" s="89" t="s">
        <v>19</v>
      </c>
      <c r="D38" s="50" t="s">
        <v>19</v>
      </c>
      <c r="E38" s="50" t="s">
        <v>19</v>
      </c>
      <c r="F38" s="50" t="s">
        <v>19</v>
      </c>
      <c r="G38" s="50" t="s">
        <v>19</v>
      </c>
      <c r="H38" s="50" t="s">
        <v>19</v>
      </c>
      <c r="I38" s="50" t="s">
        <v>19</v>
      </c>
      <c r="J38" s="50" t="s">
        <v>19</v>
      </c>
      <c r="K38" s="50" t="s">
        <v>19</v>
      </c>
      <c r="L38" s="50" t="s">
        <v>19</v>
      </c>
      <c r="M38" s="50" t="s">
        <v>19</v>
      </c>
      <c r="N38" s="51" t="s">
        <v>19</v>
      </c>
      <c r="P38" s="19" t="str">
        <f t="shared" si="0"/>
        <v/>
      </c>
    </row>
    <row r="39" spans="1:17" ht="17.25" thickBot="1" x14ac:dyDescent="0.3">
      <c r="A39" s="67" t="s">
        <v>25</v>
      </c>
      <c r="B39" s="62" t="s">
        <v>24</v>
      </c>
      <c r="C39" s="89" t="s">
        <v>19</v>
      </c>
      <c r="D39" s="50" t="s">
        <v>19</v>
      </c>
      <c r="E39" s="50" t="s">
        <v>19</v>
      </c>
      <c r="F39" s="50" t="s">
        <v>19</v>
      </c>
      <c r="G39" s="50" t="s">
        <v>19</v>
      </c>
      <c r="H39" s="50" t="s">
        <v>19</v>
      </c>
      <c r="I39" s="50" t="s">
        <v>19</v>
      </c>
      <c r="J39" s="50" t="s">
        <v>19</v>
      </c>
      <c r="K39" s="50" t="s">
        <v>19</v>
      </c>
      <c r="L39" s="50" t="s">
        <v>19</v>
      </c>
      <c r="M39" s="50" t="s">
        <v>19</v>
      </c>
      <c r="N39" s="51" t="s">
        <v>19</v>
      </c>
      <c r="P39" s="19" t="str">
        <f t="shared" si="0"/>
        <v/>
      </c>
    </row>
    <row r="40" spans="1:17" ht="17.25" thickBot="1" x14ac:dyDescent="0.3">
      <c r="A40" s="58" t="s">
        <v>41</v>
      </c>
      <c r="B40" s="61" t="s">
        <v>24</v>
      </c>
      <c r="C40" s="90">
        <v>92.888888888888886</v>
      </c>
      <c r="D40" s="91">
        <v>93.055555555555557</v>
      </c>
      <c r="E40" s="91">
        <v>92.82592592592593</v>
      </c>
      <c r="F40" s="50">
        <v>91.440740740740736</v>
      </c>
      <c r="G40" s="91">
        <v>89.381481481481487</v>
      </c>
      <c r="H40" s="91">
        <v>89.416666666666671</v>
      </c>
      <c r="I40" s="91">
        <v>88.709259259259255</v>
      </c>
      <c r="J40" s="91">
        <v>86.981481481481481</v>
      </c>
      <c r="K40" s="91">
        <v>87.714814814814815</v>
      </c>
      <c r="L40" s="91">
        <v>88.244444444444454</v>
      </c>
      <c r="M40" s="91">
        <v>88.361111111111114</v>
      </c>
      <c r="N40" s="92">
        <v>87.972222222222229</v>
      </c>
      <c r="P40" s="19">
        <f t="shared" si="0"/>
        <v>89.749382716049368</v>
      </c>
    </row>
    <row r="41" spans="1:17" ht="17.25" thickBot="1" x14ac:dyDescent="0.3">
      <c r="A41" s="83" t="s">
        <v>85</v>
      </c>
      <c r="B41" s="84"/>
      <c r="C41" s="85" t="s">
        <v>19</v>
      </c>
      <c r="D41" s="85" t="s">
        <v>19</v>
      </c>
      <c r="E41" s="85" t="s">
        <v>19</v>
      </c>
      <c r="F41" s="85"/>
      <c r="G41" s="85" t="s">
        <v>19</v>
      </c>
      <c r="H41" s="85" t="s">
        <v>19</v>
      </c>
      <c r="I41" s="85" t="s">
        <v>19</v>
      </c>
      <c r="J41" s="85" t="s">
        <v>19</v>
      </c>
      <c r="K41" s="85" t="s">
        <v>19</v>
      </c>
      <c r="L41" s="85" t="s">
        <v>19</v>
      </c>
      <c r="M41" s="85" t="s">
        <v>19</v>
      </c>
      <c r="N41" s="85" t="s">
        <v>19</v>
      </c>
      <c r="P41" s="19" t="str">
        <f t="shared" si="0"/>
        <v/>
      </c>
    </row>
    <row r="42" spans="1:17" ht="17.25" thickBot="1" x14ac:dyDescent="0.3">
      <c r="A42" s="66" t="s">
        <v>28</v>
      </c>
      <c r="B42" s="63" t="s">
        <v>29</v>
      </c>
      <c r="C42" s="89">
        <v>17.428571428571427</v>
      </c>
      <c r="D42" s="50">
        <v>17.785714285714285</v>
      </c>
      <c r="E42" s="50">
        <v>17.785714285714285</v>
      </c>
      <c r="F42" s="50">
        <v>17.785714285714285</v>
      </c>
      <c r="G42" s="50">
        <v>20.625</v>
      </c>
      <c r="H42" s="50">
        <v>18.5</v>
      </c>
      <c r="I42" s="50">
        <v>18.5</v>
      </c>
      <c r="J42" s="50">
        <v>18.5</v>
      </c>
      <c r="K42" s="50">
        <v>18.5</v>
      </c>
      <c r="L42" s="50">
        <v>18.5</v>
      </c>
      <c r="M42" s="50">
        <v>18.5</v>
      </c>
      <c r="N42" s="51">
        <v>18.25</v>
      </c>
      <c r="P42" s="19">
        <f t="shared" si="0"/>
        <v>18.388392857142854</v>
      </c>
    </row>
    <row r="43" spans="1:17" ht="17.25" thickBot="1" x14ac:dyDescent="0.3">
      <c r="A43" s="67" t="s">
        <v>30</v>
      </c>
      <c r="B43" s="62" t="s">
        <v>24</v>
      </c>
      <c r="C43" s="89">
        <v>66</v>
      </c>
      <c r="D43" s="50">
        <v>66</v>
      </c>
      <c r="E43" s="50">
        <v>66</v>
      </c>
      <c r="F43" s="91">
        <v>66</v>
      </c>
      <c r="G43" s="50">
        <v>66</v>
      </c>
      <c r="H43" s="50">
        <v>66</v>
      </c>
      <c r="I43" s="50">
        <v>66</v>
      </c>
      <c r="J43" s="50">
        <v>66</v>
      </c>
      <c r="K43" s="50">
        <v>66</v>
      </c>
      <c r="L43" s="50">
        <v>66</v>
      </c>
      <c r="M43" s="50">
        <v>67</v>
      </c>
      <c r="N43" s="51">
        <v>67</v>
      </c>
      <c r="P43" s="19">
        <f t="shared" si="0"/>
        <v>66.166666666666671</v>
      </c>
    </row>
    <row r="44" spans="1:17" ht="17.25" thickBot="1" x14ac:dyDescent="0.3">
      <c r="A44" s="58" t="s">
        <v>31</v>
      </c>
      <c r="B44" s="61" t="s">
        <v>24</v>
      </c>
      <c r="C44" s="90">
        <v>28</v>
      </c>
      <c r="D44" s="91">
        <v>27.333333333333332</v>
      </c>
      <c r="E44" s="91">
        <v>27.333333333333332</v>
      </c>
      <c r="F44" s="91">
        <v>26.25</v>
      </c>
      <c r="G44" s="91">
        <v>27.666666666666668</v>
      </c>
      <c r="H44" s="91">
        <v>27.333333333333332</v>
      </c>
      <c r="I44" s="91">
        <v>27.888888888888889</v>
      </c>
      <c r="J44" s="91">
        <v>27.666666666666668</v>
      </c>
      <c r="K44" s="91">
        <v>27.666666666666668</v>
      </c>
      <c r="L44" s="91">
        <v>28.333333333333332</v>
      </c>
      <c r="M44" s="91">
        <v>28.333333333333332</v>
      </c>
      <c r="N44" s="92">
        <v>29</v>
      </c>
      <c r="P44" s="32">
        <f t="shared" si="0"/>
        <v>27.733796296296294</v>
      </c>
    </row>
    <row r="45" spans="1:17" x14ac:dyDescent="0.2">
      <c r="A45" s="94" t="s">
        <v>101</v>
      </c>
    </row>
    <row r="46" spans="1:17" x14ac:dyDescent="0.2">
      <c r="A46" s="94" t="s">
        <v>102</v>
      </c>
    </row>
    <row r="47" spans="1:17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17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1:17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1:17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1:17" x14ac:dyDescent="0.2">
      <c r="A56" s="72"/>
      <c r="B56" s="72"/>
      <c r="C56" s="72"/>
      <c r="D56" s="71"/>
      <c r="E56" s="71"/>
      <c r="F56" s="71"/>
      <c r="G56" s="71"/>
      <c r="H56" s="72"/>
      <c r="I56" s="72"/>
      <c r="J56" s="72"/>
      <c r="K56" s="71"/>
      <c r="L56" s="71"/>
      <c r="M56" s="71"/>
      <c r="N56" s="71"/>
      <c r="O56" s="71"/>
      <c r="P56" s="71"/>
      <c r="Q56" s="71"/>
    </row>
    <row r="57" spans="1:17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1:17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1:17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1:27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1:27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7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1:27" ht="45.6" customHeight="1" x14ac:dyDescent="0.2">
      <c r="A68" s="165" t="s">
        <v>113</v>
      </c>
      <c r="B68" s="165"/>
      <c r="C68" s="165"/>
      <c r="D68" s="165"/>
      <c r="E68" s="165"/>
      <c r="F68" s="165"/>
      <c r="G68" s="71"/>
      <c r="I68" s="172" t="s">
        <v>109</v>
      </c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V68" s="164" t="s">
        <v>117</v>
      </c>
      <c r="W68" s="163"/>
      <c r="X68" s="163"/>
      <c r="Y68" s="163"/>
      <c r="Z68" s="163"/>
      <c r="AA68" s="163"/>
    </row>
    <row r="69" spans="1:27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1:27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1:27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1:27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1:27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1:27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27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27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1:27" x14ac:dyDescent="0.2">
      <c r="A77" s="72"/>
      <c r="B77" s="72"/>
      <c r="C77" s="72"/>
      <c r="D77" s="71"/>
      <c r="E77" s="71"/>
      <c r="F77" s="71"/>
      <c r="G77" s="71"/>
      <c r="H77" s="72"/>
      <c r="I77" s="72"/>
      <c r="J77" s="72"/>
      <c r="K77" s="71"/>
      <c r="L77" s="71"/>
      <c r="M77" s="71"/>
      <c r="N77" s="71"/>
      <c r="O77" s="71"/>
      <c r="P77" s="71"/>
      <c r="Q77" s="71"/>
    </row>
    <row r="78" spans="1:27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1:27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1:27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1:27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1:27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1:27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1:27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1:27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1:27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1:27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1:27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1:27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1:27" ht="30.75" customHeight="1" x14ac:dyDescent="0.2">
      <c r="A90" s="165" t="s">
        <v>114</v>
      </c>
      <c r="B90" s="165"/>
      <c r="C90" s="165"/>
      <c r="D90" s="165"/>
      <c r="E90" s="165"/>
      <c r="F90" s="165"/>
      <c r="G90" s="71"/>
      <c r="I90" s="172" t="s">
        <v>115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V90" s="163" t="s">
        <v>116</v>
      </c>
      <c r="W90" s="163"/>
      <c r="X90" s="163"/>
      <c r="Y90" s="163"/>
      <c r="Z90" s="163"/>
      <c r="AA90" s="163"/>
    </row>
    <row r="91" spans="1:27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27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1:27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1:27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1:27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1:27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1:17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1:17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1:17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1:17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1:17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1:17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1:17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1:17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1:17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1:17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1:17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1:17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1:17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1:17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1:17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</row>
    <row r="112" spans="1:17" ht="12.75" customHeight="1" x14ac:dyDescent="0.2">
      <c r="A112" s="165" t="s">
        <v>110</v>
      </c>
      <c r="B112" s="165"/>
      <c r="C112" s="165"/>
      <c r="D112" s="165"/>
      <c r="E112" s="165"/>
      <c r="F112" s="16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</row>
    <row r="113" spans="1:17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</row>
    <row r="114" spans="1:17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</row>
    <row r="115" spans="1:17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</row>
    <row r="116" spans="1:17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</row>
    <row r="117" spans="1:17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</row>
    <row r="118" spans="1:17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</row>
    <row r="119" spans="1:17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</row>
    <row r="120" spans="1:17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</row>
    <row r="121" spans="1:17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</row>
    <row r="122" spans="1:17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</row>
    <row r="123" spans="1:17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</row>
    <row r="124" spans="1:17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</row>
    <row r="125" spans="1:17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</row>
    <row r="126" spans="1:17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</row>
    <row r="127" spans="1:17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</row>
    <row r="128" spans="1:17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</row>
    <row r="129" spans="1:17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1:17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</row>
    <row r="131" spans="1:17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</row>
    <row r="132" spans="1:17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</row>
    <row r="133" spans="1:17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</row>
    <row r="134" spans="1:17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</row>
    <row r="135" spans="1:17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</row>
    <row r="136" spans="1:17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</row>
    <row r="137" spans="1:17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</row>
    <row r="138" spans="1:17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</row>
    <row r="139" spans="1:17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</row>
    <row r="140" spans="1:17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</row>
    <row r="141" spans="1:17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</row>
    <row r="142" spans="1:17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</row>
    <row r="143" spans="1:17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</row>
    <row r="144" spans="1:17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</row>
    <row r="145" spans="1:17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</row>
    <row r="146" spans="1:17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</row>
    <row r="147" spans="1:17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</row>
    <row r="148" spans="1:17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</row>
    <row r="149" spans="1:17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</row>
    <row r="150" spans="1:17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</row>
    <row r="151" spans="1:17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</row>
    <row r="152" spans="1:17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</row>
    <row r="153" spans="1:17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</row>
    <row r="154" spans="1:17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</row>
    <row r="155" spans="1:17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</row>
    <row r="156" spans="1:17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</row>
    <row r="157" spans="1:17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</row>
    <row r="158" spans="1:17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</row>
    <row r="159" spans="1:17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</row>
    <row r="160" spans="1:17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</row>
    <row r="161" spans="1:17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</row>
    <row r="162" spans="1:17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</row>
    <row r="163" spans="1:17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</row>
    <row r="164" spans="1:17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</row>
    <row r="165" spans="1:17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</row>
    <row r="166" spans="1:17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</row>
    <row r="167" spans="1:17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</row>
    <row r="168" spans="1:17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1:17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</row>
    <row r="170" spans="1:17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</row>
    <row r="171" spans="1:17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</row>
    <row r="172" spans="1:17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</row>
    <row r="173" spans="1:17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</row>
    <row r="174" spans="1:17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</row>
    <row r="175" spans="1:17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</row>
    <row r="176" spans="1:17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</row>
    <row r="177" spans="1:17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</row>
    <row r="178" spans="1:17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</row>
    <row r="179" spans="1:17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</row>
    <row r="180" spans="1:17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</row>
    <row r="181" spans="1:17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</row>
    <row r="182" spans="1:17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</row>
    <row r="183" spans="1:17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</row>
    <row r="184" spans="1:17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</row>
    <row r="185" spans="1:17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</row>
    <row r="186" spans="1:17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</row>
    <row r="187" spans="1:17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</row>
    <row r="188" spans="1:17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</row>
    <row r="189" spans="1:17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</row>
    <row r="190" spans="1:17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</row>
    <row r="191" spans="1:17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</row>
    <row r="192" spans="1:17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</row>
    <row r="193" spans="1:17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</row>
    <row r="194" spans="1:17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</row>
    <row r="195" spans="1:17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</row>
    <row r="196" spans="1:17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</row>
    <row r="197" spans="1:17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</row>
    <row r="198" spans="1:17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</row>
    <row r="199" spans="1:17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</row>
    <row r="200" spans="1:17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</row>
    <row r="201" spans="1:17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</row>
    <row r="202" spans="1:17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</row>
    <row r="203" spans="1:17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</row>
    <row r="204" spans="1:17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</row>
    <row r="205" spans="1:17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</row>
    <row r="206" spans="1:17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</row>
    <row r="207" spans="1:17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</row>
    <row r="208" spans="1:17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</row>
    <row r="209" spans="1:17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</row>
    <row r="210" spans="1:17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</row>
    <row r="211" spans="1:17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</row>
  </sheetData>
  <mergeCells count="15">
    <mergeCell ref="V68:AA68"/>
    <mergeCell ref="I90:T90"/>
    <mergeCell ref="V90:AA90"/>
    <mergeCell ref="A112:F112"/>
    <mergeCell ref="A1:C1"/>
    <mergeCell ref="A2:C2"/>
    <mergeCell ref="A3:C3"/>
    <mergeCell ref="C7:E7"/>
    <mergeCell ref="A68:F68"/>
    <mergeCell ref="A90:F90"/>
    <mergeCell ref="A9:P9"/>
    <mergeCell ref="A10:P10"/>
    <mergeCell ref="A15:B15"/>
    <mergeCell ref="E15:I15"/>
    <mergeCell ref="I68:T68"/>
  </mergeCells>
  <phoneticPr fontId="17" type="noConversion"/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7"/>
  <sheetViews>
    <sheetView topLeftCell="A184" zoomScale="80" zoomScaleNormal="80" workbookViewId="0">
      <selection activeCell="J196" sqref="J196"/>
    </sheetView>
  </sheetViews>
  <sheetFormatPr baseColWidth="10" defaultRowHeight="12.75" x14ac:dyDescent="0.2"/>
  <cols>
    <col min="1" max="1" width="26" style="100" customWidth="1"/>
    <col min="2" max="2" width="12.42578125" style="100" customWidth="1"/>
    <col min="3" max="3" width="12.140625" style="100" bestFit="1" customWidth="1"/>
    <col min="4" max="14" width="8.28515625" style="100" customWidth="1"/>
    <col min="15" max="15" width="8.5703125" style="100" customWidth="1"/>
    <col min="16" max="16384" width="11.42578125" style="100"/>
  </cols>
  <sheetData>
    <row r="1" spans="1:16" ht="15.75" x14ac:dyDescent="0.25">
      <c r="A1" s="179" t="s">
        <v>0</v>
      </c>
      <c r="B1" s="179"/>
      <c r="C1" s="179"/>
      <c r="D1" s="179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15.75" x14ac:dyDescent="0.25">
      <c r="A2" s="179" t="s">
        <v>1</v>
      </c>
      <c r="B2" s="179"/>
      <c r="C2" s="179"/>
      <c r="D2" s="179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5.75" x14ac:dyDescent="0.25">
      <c r="A3" s="179" t="s">
        <v>20</v>
      </c>
      <c r="B3" s="179"/>
      <c r="C3" s="179"/>
      <c r="D3" s="17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6" ht="13.5" thickBot="1" x14ac:dyDescent="0.25">
      <c r="A5" s="101" t="s">
        <v>21</v>
      </c>
      <c r="B5" s="101"/>
      <c r="C5" s="101"/>
      <c r="D5" s="101"/>
      <c r="E5" s="102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99"/>
    </row>
    <row r="6" spans="1:16" ht="15.75" x14ac:dyDescent="0.25">
      <c r="A6" s="104" t="s">
        <v>105</v>
      </c>
      <c r="B6" s="105"/>
      <c r="C6" s="106" t="s">
        <v>121</v>
      </c>
      <c r="D6" s="107"/>
      <c r="E6" s="107"/>
      <c r="F6" s="108"/>
      <c r="G6" s="103"/>
      <c r="H6" s="103"/>
      <c r="I6" s="103"/>
      <c r="J6" s="103"/>
      <c r="K6" s="103"/>
      <c r="L6" s="103"/>
      <c r="M6" s="103"/>
      <c r="N6" s="103"/>
      <c r="O6" s="103"/>
      <c r="P6" s="99"/>
    </row>
    <row r="7" spans="1:16" ht="13.5" thickBot="1" x14ac:dyDescent="0.25">
      <c r="A7" s="109"/>
      <c r="B7" s="110"/>
      <c r="C7" s="111"/>
      <c r="D7" s="176"/>
      <c r="E7" s="176"/>
      <c r="F7" s="177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1:16" x14ac:dyDescent="0.2">
      <c r="A8" s="112"/>
      <c r="B8" s="112"/>
      <c r="C8" s="113"/>
      <c r="D8" s="114"/>
      <c r="E8" s="114"/>
      <c r="F8" s="114"/>
      <c r="G8" s="98"/>
      <c r="H8" s="98"/>
      <c r="I8" s="98"/>
      <c r="J8" s="98"/>
      <c r="K8" s="98"/>
      <c r="L8" s="98"/>
      <c r="M8" s="98"/>
      <c r="N8" s="98"/>
      <c r="O8" s="98"/>
      <c r="P8" s="99"/>
    </row>
    <row r="9" spans="1:16" ht="18" x14ac:dyDescent="0.25">
      <c r="A9" s="180" t="s">
        <v>58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</row>
    <row r="10" spans="1:16" x14ac:dyDescent="0.2">
      <c r="A10" s="181" t="s">
        <v>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6" x14ac:dyDescent="0.2">
      <c r="A11" s="115"/>
      <c r="B11" s="115"/>
      <c r="C11" s="115"/>
      <c r="D11" s="115"/>
      <c r="E11" s="115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16"/>
    </row>
    <row r="12" spans="1:16" x14ac:dyDescent="0.2">
      <c r="A12" s="115"/>
      <c r="B12" s="115"/>
      <c r="C12" s="115"/>
      <c r="D12" s="115"/>
      <c r="E12" s="115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16"/>
    </row>
    <row r="13" spans="1:16" ht="13.5" thickBot="1" x14ac:dyDescent="0.25">
      <c r="A13" s="117" t="s">
        <v>4</v>
      </c>
      <c r="B13" s="117"/>
      <c r="C13" s="118"/>
      <c r="D13" s="102"/>
      <c r="E13" s="102"/>
      <c r="F13" s="117" t="s">
        <v>5</v>
      </c>
      <c r="G13" s="101"/>
      <c r="H13" s="102"/>
      <c r="I13" s="102"/>
      <c r="J13" s="118"/>
      <c r="K13" s="118"/>
      <c r="L13" s="118"/>
      <c r="M13" s="118"/>
      <c r="N13" s="118"/>
      <c r="O13" s="102"/>
      <c r="P13" s="116"/>
    </row>
    <row r="14" spans="1:16" x14ac:dyDescent="0.2">
      <c r="A14" s="119" t="s">
        <v>6</v>
      </c>
      <c r="B14" s="107"/>
      <c r="C14" s="120"/>
      <c r="D14" s="102"/>
      <c r="E14" s="102"/>
      <c r="F14" s="104" t="s">
        <v>103</v>
      </c>
      <c r="G14" s="121"/>
      <c r="H14" s="122"/>
      <c r="I14" s="122"/>
      <c r="J14" s="120"/>
      <c r="K14" s="118"/>
      <c r="L14" s="118"/>
      <c r="M14" s="118"/>
      <c r="N14" s="118"/>
      <c r="O14" s="102"/>
      <c r="P14" s="116"/>
    </row>
    <row r="15" spans="1:16" ht="13.5" thickBot="1" x14ac:dyDescent="0.25">
      <c r="A15" s="175" t="s">
        <v>43</v>
      </c>
      <c r="B15" s="176"/>
      <c r="C15" s="177"/>
      <c r="D15" s="98"/>
      <c r="E15" s="98"/>
      <c r="F15" s="178" t="s">
        <v>104</v>
      </c>
      <c r="G15" s="176"/>
      <c r="H15" s="176"/>
      <c r="I15" s="176"/>
      <c r="J15" s="177"/>
      <c r="K15" s="123"/>
      <c r="L15" s="123"/>
      <c r="M15" s="123"/>
      <c r="N15" s="123"/>
      <c r="O15" s="98"/>
      <c r="P15" s="99"/>
    </row>
    <row r="16" spans="1:16" ht="13.5" thickBot="1" x14ac:dyDescent="0.25">
      <c r="A16" s="111"/>
      <c r="B16" s="111"/>
      <c r="C16" s="111"/>
      <c r="D16" s="124"/>
      <c r="E16" s="98"/>
      <c r="F16" s="111"/>
      <c r="G16" s="98"/>
      <c r="H16" s="98"/>
      <c r="I16" s="98"/>
      <c r="J16" s="98"/>
      <c r="K16" s="98"/>
      <c r="L16" s="98"/>
      <c r="M16" s="98"/>
      <c r="N16" s="98"/>
      <c r="O16" s="98"/>
      <c r="P16" s="99"/>
    </row>
    <row r="17" spans="1:16" ht="51" x14ac:dyDescent="0.2">
      <c r="A17" s="127" t="s">
        <v>7</v>
      </c>
      <c r="B17" s="125" t="s">
        <v>57</v>
      </c>
      <c r="C17" s="128" t="s">
        <v>8</v>
      </c>
      <c r="D17" s="129" t="s">
        <v>44</v>
      </c>
      <c r="E17" s="130" t="s">
        <v>45</v>
      </c>
      <c r="F17" s="129" t="s">
        <v>46</v>
      </c>
      <c r="G17" s="130" t="s">
        <v>47</v>
      </c>
      <c r="H17" s="129" t="s">
        <v>48</v>
      </c>
      <c r="I17" s="130" t="s">
        <v>49</v>
      </c>
      <c r="J17" s="129" t="s">
        <v>50</v>
      </c>
      <c r="K17" s="129" t="s">
        <v>51</v>
      </c>
      <c r="L17" s="129" t="s">
        <v>52</v>
      </c>
      <c r="M17" s="129" t="s">
        <v>53</v>
      </c>
      <c r="N17" s="129" t="s">
        <v>54</v>
      </c>
      <c r="O17" s="129" t="s">
        <v>55</v>
      </c>
      <c r="P17" s="126" t="s">
        <v>56</v>
      </c>
    </row>
    <row r="18" spans="1:16" x14ac:dyDescent="0.2">
      <c r="A18" s="131" t="s">
        <v>23</v>
      </c>
      <c r="B18" s="132">
        <v>2009</v>
      </c>
      <c r="C18" s="133" t="s">
        <v>24</v>
      </c>
      <c r="D18" s="134">
        <v>55</v>
      </c>
      <c r="E18" s="134">
        <v>60</v>
      </c>
      <c r="F18" s="134">
        <v>105</v>
      </c>
      <c r="G18" s="134">
        <v>105</v>
      </c>
      <c r="H18" s="134">
        <v>105</v>
      </c>
      <c r="I18" s="134">
        <v>86.666666666666671</v>
      </c>
      <c r="J18" s="134">
        <v>86.666666666666671</v>
      </c>
      <c r="K18" s="134">
        <v>78.333333333333329</v>
      </c>
      <c r="L18" s="134">
        <v>78.333333333333329</v>
      </c>
      <c r="M18" s="134">
        <v>78.333333333333329</v>
      </c>
      <c r="N18" s="134">
        <v>68.333333333333329</v>
      </c>
      <c r="O18" s="134">
        <v>77.5</v>
      </c>
      <c r="P18" s="134">
        <f>AVERAGE(D18:O18)</f>
        <v>82.0138888888889</v>
      </c>
    </row>
    <row r="19" spans="1:16" x14ac:dyDescent="0.2">
      <c r="A19" s="131" t="s">
        <v>41</v>
      </c>
      <c r="B19" s="132">
        <v>2009</v>
      </c>
      <c r="C19" s="133" t="s">
        <v>24</v>
      </c>
      <c r="D19" s="134" t="s">
        <v>19</v>
      </c>
      <c r="E19" s="134">
        <v>117.58333333333333</v>
      </c>
      <c r="F19" s="134">
        <v>113.3</v>
      </c>
      <c r="G19" s="134">
        <v>113.3</v>
      </c>
      <c r="H19" s="134">
        <v>110.3</v>
      </c>
      <c r="I19" s="134">
        <v>110.6</v>
      </c>
      <c r="J19" s="134">
        <v>108.2</v>
      </c>
      <c r="K19" s="134">
        <v>107.75</v>
      </c>
      <c r="L19" s="134">
        <v>105.44444444444446</v>
      </c>
      <c r="M19" s="134">
        <v>108.71428571428571</v>
      </c>
      <c r="N19" s="134">
        <v>100.66666666666667</v>
      </c>
      <c r="O19" s="134">
        <v>99.125</v>
      </c>
      <c r="P19" s="134">
        <f>IF(ISERROR(AVERAGE(D19:O19)),"",AVERAGE(D19:O19))</f>
        <v>108.63488455988455</v>
      </c>
    </row>
    <row r="20" spans="1:16" x14ac:dyDescent="0.2">
      <c r="A20" s="131" t="s">
        <v>25</v>
      </c>
      <c r="B20" s="132">
        <v>2009</v>
      </c>
      <c r="C20" s="133" t="s">
        <v>24</v>
      </c>
      <c r="D20" s="134">
        <v>105</v>
      </c>
      <c r="E20" s="134">
        <v>106.66666666666667</v>
      </c>
      <c r="F20" s="134">
        <v>104.22222222222223</v>
      </c>
      <c r="G20" s="134">
        <v>104.22222222222223</v>
      </c>
      <c r="H20" s="134">
        <v>104.22222222222223</v>
      </c>
      <c r="I20" s="134">
        <v>84</v>
      </c>
      <c r="J20" s="134">
        <v>84</v>
      </c>
      <c r="K20" s="134">
        <v>82.875</v>
      </c>
      <c r="L20" s="134">
        <v>85.375</v>
      </c>
      <c r="M20" s="134">
        <v>96.3</v>
      </c>
      <c r="N20" s="134">
        <v>98.4</v>
      </c>
      <c r="O20" s="134">
        <v>101.6</v>
      </c>
      <c r="P20" s="134">
        <f>IF(ISERROR(AVERAGE(D20:O20)),"",AVERAGE(D20:O20))</f>
        <v>96.406944444444434</v>
      </c>
    </row>
    <row r="21" spans="1:16" x14ac:dyDescent="0.2">
      <c r="A21" s="131" t="s">
        <v>26</v>
      </c>
      <c r="B21" s="132">
        <v>2009</v>
      </c>
      <c r="C21" s="133" t="s">
        <v>24</v>
      </c>
      <c r="D21" s="134">
        <v>112.125</v>
      </c>
      <c r="E21" s="134">
        <v>112.5</v>
      </c>
      <c r="F21" s="134">
        <v>111.45</v>
      </c>
      <c r="G21" s="134">
        <v>110.825</v>
      </c>
      <c r="H21" s="134">
        <v>109.97499999999999</v>
      </c>
      <c r="I21" s="134">
        <v>117.04166666666666</v>
      </c>
      <c r="J21" s="134">
        <v>120.41666666666666</v>
      </c>
      <c r="K21" s="134">
        <v>118.56666666666665</v>
      </c>
      <c r="L21" s="134">
        <v>117.16666666666669</v>
      </c>
      <c r="M21" s="134">
        <v>113.7651515151515</v>
      </c>
      <c r="N21" s="134">
        <v>112.8</v>
      </c>
      <c r="O21" s="134">
        <v>110.77777777777777</v>
      </c>
      <c r="P21" s="134">
        <f t="shared" ref="P21:P78" si="0">IF(ISERROR(AVERAGE(D21:O21)),"",AVERAGE(D21:O21))</f>
        <v>113.95079966329966</v>
      </c>
    </row>
    <row r="22" spans="1:16" x14ac:dyDescent="0.2">
      <c r="A22" s="131" t="s">
        <v>69</v>
      </c>
      <c r="B22" s="132">
        <v>2009</v>
      </c>
      <c r="C22" s="133" t="s">
        <v>24</v>
      </c>
      <c r="D22" s="134">
        <v>145.33333333333334</v>
      </c>
      <c r="E22" s="134" t="s">
        <v>19</v>
      </c>
      <c r="F22" s="134" t="s">
        <v>19</v>
      </c>
      <c r="G22" s="134" t="s">
        <v>19</v>
      </c>
      <c r="H22" s="134" t="s">
        <v>19</v>
      </c>
      <c r="I22" s="134" t="s">
        <v>19</v>
      </c>
      <c r="J22" s="134" t="s">
        <v>19</v>
      </c>
      <c r="K22" s="134" t="s">
        <v>19</v>
      </c>
      <c r="L22" s="134" t="s">
        <v>19</v>
      </c>
      <c r="M22" s="134" t="s">
        <v>19</v>
      </c>
      <c r="N22" s="134" t="s">
        <v>19</v>
      </c>
      <c r="O22" s="134" t="s">
        <v>19</v>
      </c>
      <c r="P22" s="134">
        <f t="shared" si="0"/>
        <v>145.33333333333334</v>
      </c>
    </row>
    <row r="23" spans="1:16" x14ac:dyDescent="0.2">
      <c r="A23" s="131" t="s">
        <v>27</v>
      </c>
      <c r="B23" s="132">
        <v>2009</v>
      </c>
      <c r="C23" s="133" t="s">
        <v>24</v>
      </c>
      <c r="D23" s="134">
        <v>103.61111111111111</v>
      </c>
      <c r="E23" s="134">
        <v>100.51851851851852</v>
      </c>
      <c r="F23" s="134">
        <v>99.990740740740733</v>
      </c>
      <c r="G23" s="134">
        <v>99.129629629629619</v>
      </c>
      <c r="H23" s="134">
        <v>98.6111111111111</v>
      </c>
      <c r="I23" s="134">
        <v>92.15</v>
      </c>
      <c r="J23" s="134">
        <v>91.775000000000006</v>
      </c>
      <c r="K23" s="134">
        <v>88.333333333333329</v>
      </c>
      <c r="L23" s="134">
        <v>86.5</v>
      </c>
      <c r="M23" s="134">
        <v>91</v>
      </c>
      <c r="N23" s="134">
        <v>80.037037037037038</v>
      </c>
      <c r="O23" s="134">
        <v>80.148148148148152</v>
      </c>
      <c r="P23" s="134">
        <f t="shared" si="0"/>
        <v>92.650385802469145</v>
      </c>
    </row>
    <row r="24" spans="1:16" x14ac:dyDescent="0.2">
      <c r="A24" s="131" t="s">
        <v>28</v>
      </c>
      <c r="B24" s="132">
        <v>2009</v>
      </c>
      <c r="C24" s="133" t="s">
        <v>24</v>
      </c>
      <c r="D24" s="134" t="s">
        <v>19</v>
      </c>
      <c r="E24" s="134" t="s">
        <v>19</v>
      </c>
      <c r="F24" s="134" t="s">
        <v>19</v>
      </c>
      <c r="G24" s="134" t="s">
        <v>19</v>
      </c>
      <c r="H24" s="134" t="s">
        <v>19</v>
      </c>
      <c r="I24" s="134" t="s">
        <v>19</v>
      </c>
      <c r="J24" s="134" t="s">
        <v>19</v>
      </c>
      <c r="K24" s="134" t="s">
        <v>19</v>
      </c>
      <c r="L24" s="134" t="s">
        <v>19</v>
      </c>
      <c r="M24" s="134">
        <v>18.5</v>
      </c>
      <c r="N24" s="134">
        <v>18.5</v>
      </c>
      <c r="O24" s="134">
        <v>19</v>
      </c>
      <c r="P24" s="134">
        <f t="shared" si="0"/>
        <v>18.666666666666668</v>
      </c>
    </row>
    <row r="25" spans="1:16" x14ac:dyDescent="0.2">
      <c r="A25" s="131" t="s">
        <v>30</v>
      </c>
      <c r="B25" s="132">
        <v>2009</v>
      </c>
      <c r="C25" s="133" t="s">
        <v>24</v>
      </c>
      <c r="D25" s="134">
        <v>55</v>
      </c>
      <c r="E25" s="134">
        <v>53.5</v>
      </c>
      <c r="F25" s="134">
        <v>53.5</v>
      </c>
      <c r="G25" s="134">
        <v>53.5</v>
      </c>
      <c r="H25" s="134">
        <v>53.5</v>
      </c>
      <c r="I25" s="134">
        <v>45</v>
      </c>
      <c r="J25" s="134">
        <v>45</v>
      </c>
      <c r="K25" s="134">
        <v>45</v>
      </c>
      <c r="L25" s="134">
        <v>45</v>
      </c>
      <c r="M25" s="134">
        <v>45.75</v>
      </c>
      <c r="N25" s="134">
        <v>47</v>
      </c>
      <c r="O25" s="134">
        <v>47.666666666666664</v>
      </c>
      <c r="P25" s="134">
        <f t="shared" si="0"/>
        <v>49.11805555555555</v>
      </c>
    </row>
    <row r="26" spans="1:16" x14ac:dyDescent="0.2">
      <c r="A26" s="131" t="s">
        <v>31</v>
      </c>
      <c r="B26" s="132">
        <v>2009</v>
      </c>
      <c r="C26" s="133" t="s">
        <v>24</v>
      </c>
      <c r="D26" s="134" t="s">
        <v>19</v>
      </c>
      <c r="E26" s="134" t="s">
        <v>19</v>
      </c>
      <c r="F26" s="134" t="s">
        <v>19</v>
      </c>
      <c r="G26" s="134" t="s">
        <v>19</v>
      </c>
      <c r="H26" s="134" t="s">
        <v>19</v>
      </c>
      <c r="I26" s="134" t="s">
        <v>19</v>
      </c>
      <c r="J26" s="134">
        <v>24</v>
      </c>
      <c r="K26" s="134">
        <v>23</v>
      </c>
      <c r="L26" s="134">
        <v>18</v>
      </c>
      <c r="M26" s="134">
        <v>19</v>
      </c>
      <c r="N26" s="134">
        <v>20</v>
      </c>
      <c r="O26" s="134">
        <v>20</v>
      </c>
      <c r="P26" s="134">
        <f t="shared" si="0"/>
        <v>20.666666666666668</v>
      </c>
    </row>
    <row r="27" spans="1:16" x14ac:dyDescent="0.2">
      <c r="A27" s="131" t="s">
        <v>32</v>
      </c>
      <c r="B27" s="132">
        <v>2009</v>
      </c>
      <c r="C27" s="133" t="s">
        <v>24</v>
      </c>
      <c r="D27" s="134" t="s">
        <v>19</v>
      </c>
      <c r="E27" s="134" t="s">
        <v>19</v>
      </c>
      <c r="F27" s="134" t="s">
        <v>19</v>
      </c>
      <c r="G27" s="134" t="s">
        <v>19</v>
      </c>
      <c r="H27" s="134" t="s">
        <v>19</v>
      </c>
      <c r="I27" s="134" t="s">
        <v>19</v>
      </c>
      <c r="J27" s="134" t="s">
        <v>19</v>
      </c>
      <c r="K27" s="134" t="s">
        <v>19</v>
      </c>
      <c r="L27" s="134" t="s">
        <v>19</v>
      </c>
      <c r="M27" s="134" t="s">
        <v>19</v>
      </c>
      <c r="N27" s="134" t="s">
        <v>19</v>
      </c>
      <c r="O27" s="134" t="s">
        <v>19</v>
      </c>
      <c r="P27" s="134" t="str">
        <f t="shared" si="0"/>
        <v/>
      </c>
    </row>
    <row r="28" spans="1:16" x14ac:dyDescent="0.2">
      <c r="A28" s="131" t="s">
        <v>70</v>
      </c>
      <c r="B28" s="132">
        <v>2009</v>
      </c>
      <c r="C28" s="133" t="s">
        <v>24</v>
      </c>
      <c r="D28" s="134">
        <v>66.083333333333329</v>
      </c>
      <c r="E28" s="134">
        <v>65.84375</v>
      </c>
      <c r="F28" s="134">
        <v>66.65625</v>
      </c>
      <c r="G28" s="134">
        <v>66.75</v>
      </c>
      <c r="H28" s="134">
        <v>65.59375</v>
      </c>
      <c r="I28" s="134">
        <v>62.96875</v>
      </c>
      <c r="J28" s="134">
        <v>62.53125</v>
      </c>
      <c r="K28" s="134">
        <v>60.069444444444436</v>
      </c>
      <c r="L28" s="134">
        <v>58.069444444444436</v>
      </c>
      <c r="M28" s="134">
        <v>66.25</v>
      </c>
      <c r="N28" s="134">
        <v>56.861111111111114</v>
      </c>
      <c r="O28" s="134">
        <v>55.916666666666664</v>
      </c>
      <c r="P28" s="134">
        <f t="shared" si="0"/>
        <v>62.799479166666657</v>
      </c>
    </row>
    <row r="29" spans="1:16" x14ac:dyDescent="0.2">
      <c r="A29" s="131" t="s">
        <v>33</v>
      </c>
      <c r="B29" s="132">
        <v>2009</v>
      </c>
      <c r="C29" s="133" t="s">
        <v>24</v>
      </c>
      <c r="D29" s="134" t="s">
        <v>19</v>
      </c>
      <c r="E29" s="134" t="s">
        <v>19</v>
      </c>
      <c r="F29" s="134" t="s">
        <v>19</v>
      </c>
      <c r="G29" s="134" t="s">
        <v>19</v>
      </c>
      <c r="H29" s="134" t="s">
        <v>19</v>
      </c>
      <c r="I29" s="134" t="s">
        <v>19</v>
      </c>
      <c r="J29" s="134" t="s">
        <v>19</v>
      </c>
      <c r="K29" s="134" t="s">
        <v>19</v>
      </c>
      <c r="L29" s="134" t="s">
        <v>19</v>
      </c>
      <c r="M29" s="134" t="s">
        <v>19</v>
      </c>
      <c r="N29" s="134" t="s">
        <v>19</v>
      </c>
      <c r="O29" s="134" t="s">
        <v>19</v>
      </c>
      <c r="P29" s="134" t="str">
        <f t="shared" si="0"/>
        <v/>
      </c>
    </row>
    <row r="30" spans="1:16" x14ac:dyDescent="0.2">
      <c r="A30" s="131" t="s">
        <v>34</v>
      </c>
      <c r="B30" s="132">
        <v>2009</v>
      </c>
      <c r="C30" s="133" t="s">
        <v>24</v>
      </c>
      <c r="D30" s="134">
        <v>93.4</v>
      </c>
      <c r="E30" s="134">
        <v>88.6</v>
      </c>
      <c r="F30" s="134">
        <v>88.964285714285708</v>
      </c>
      <c r="G30" s="134">
        <v>89.035714285714292</v>
      </c>
      <c r="H30" s="134">
        <v>89.321428571428569</v>
      </c>
      <c r="I30" s="134">
        <v>90.214285714285708</v>
      </c>
      <c r="J30" s="134">
        <v>90.071428571428569</v>
      </c>
      <c r="K30" s="134">
        <v>86.65</v>
      </c>
      <c r="L30" s="134">
        <v>89.5625</v>
      </c>
      <c r="M30" s="134">
        <v>87.428571428571431</v>
      </c>
      <c r="N30" s="134">
        <v>86.13333333333334</v>
      </c>
      <c r="O30" s="134">
        <v>83.4</v>
      </c>
      <c r="P30" s="134">
        <f t="shared" si="0"/>
        <v>88.565128968253973</v>
      </c>
    </row>
    <row r="31" spans="1:16" x14ac:dyDescent="0.2">
      <c r="A31" s="131" t="s">
        <v>35</v>
      </c>
      <c r="B31" s="132">
        <v>2009</v>
      </c>
      <c r="C31" s="133" t="s">
        <v>24</v>
      </c>
      <c r="D31" s="134">
        <v>54.047619047619044</v>
      </c>
      <c r="E31" s="134">
        <v>53.428571428571431</v>
      </c>
      <c r="F31" s="134">
        <v>48.8125</v>
      </c>
      <c r="G31" s="134">
        <v>47.5</v>
      </c>
      <c r="H31" s="134">
        <v>46.520833333333329</v>
      </c>
      <c r="I31" s="134">
        <v>45.411458333333329</v>
      </c>
      <c r="J31" s="134">
        <v>44.770833333333336</v>
      </c>
      <c r="K31" s="134">
        <v>41.25</v>
      </c>
      <c r="L31" s="134">
        <v>40.533333333333331</v>
      </c>
      <c r="M31" s="134">
        <v>47.958333333333336</v>
      </c>
      <c r="N31" s="134">
        <v>38.15</v>
      </c>
      <c r="O31" s="134">
        <v>37.1</v>
      </c>
      <c r="P31" s="134">
        <f t="shared" si="0"/>
        <v>45.456956845238089</v>
      </c>
    </row>
    <row r="32" spans="1:16" x14ac:dyDescent="0.2">
      <c r="A32" s="131" t="s">
        <v>36</v>
      </c>
      <c r="B32" s="132">
        <v>2009</v>
      </c>
      <c r="C32" s="133" t="s">
        <v>24</v>
      </c>
      <c r="D32" s="134">
        <v>131.5</v>
      </c>
      <c r="E32" s="134">
        <v>170.4404761904762</v>
      </c>
      <c r="F32" s="134">
        <v>169.58333333333334</v>
      </c>
      <c r="G32" s="134">
        <v>169.83333333333334</v>
      </c>
      <c r="H32" s="134">
        <v>167.21428571428572</v>
      </c>
      <c r="I32" s="134">
        <v>157.82142857142858</v>
      </c>
      <c r="J32" s="134">
        <v>158.11904761904762</v>
      </c>
      <c r="K32" s="134">
        <v>153.5</v>
      </c>
      <c r="L32" s="134">
        <v>154.92857142857142</v>
      </c>
      <c r="M32" s="134">
        <v>152.85714285714286</v>
      </c>
      <c r="N32" s="134">
        <v>145.5952380952381</v>
      </c>
      <c r="O32" s="134">
        <v>143.0952380952381</v>
      </c>
      <c r="P32" s="134">
        <f t="shared" si="0"/>
        <v>156.20734126984127</v>
      </c>
    </row>
    <row r="33" spans="1:16" x14ac:dyDescent="0.2">
      <c r="A33" s="131" t="s">
        <v>37</v>
      </c>
      <c r="B33" s="132">
        <v>2009</v>
      </c>
      <c r="C33" s="133" t="s">
        <v>24</v>
      </c>
      <c r="D33" s="134">
        <v>66.5</v>
      </c>
      <c r="E33" s="134">
        <v>68.666666666666671</v>
      </c>
      <c r="F33" s="134">
        <v>72</v>
      </c>
      <c r="G33" s="134">
        <v>72</v>
      </c>
      <c r="H33" s="134">
        <v>72</v>
      </c>
      <c r="I33" s="134">
        <v>72.666666666666671</v>
      </c>
      <c r="J33" s="134">
        <v>72.666666666666671</v>
      </c>
      <c r="K33" s="134">
        <v>70</v>
      </c>
      <c r="L33" s="134">
        <v>70</v>
      </c>
      <c r="M33" s="134">
        <v>95</v>
      </c>
      <c r="N33" s="134">
        <v>91.25</v>
      </c>
      <c r="O33" s="134">
        <v>96.25</v>
      </c>
      <c r="P33" s="134">
        <f t="shared" si="0"/>
        <v>76.583333333333329</v>
      </c>
    </row>
    <row r="34" spans="1:16" x14ac:dyDescent="0.2">
      <c r="A34" s="131" t="s">
        <v>38</v>
      </c>
      <c r="B34" s="132">
        <v>2009</v>
      </c>
      <c r="C34" s="133" t="s">
        <v>24</v>
      </c>
      <c r="D34" s="134">
        <v>64.75</v>
      </c>
      <c r="E34" s="134">
        <v>65.099999999999994</v>
      </c>
      <c r="F34" s="134">
        <v>66.99166666666666</v>
      </c>
      <c r="G34" s="134">
        <v>66.591666666666669</v>
      </c>
      <c r="H34" s="134">
        <v>66.558333333333337</v>
      </c>
      <c r="I34" s="134">
        <v>60.920833333333334</v>
      </c>
      <c r="J34" s="134">
        <v>60.958333333333329</v>
      </c>
      <c r="K34" s="134">
        <v>58.354166666666671</v>
      </c>
      <c r="L34" s="134">
        <v>57.625</v>
      </c>
      <c r="M34" s="134">
        <v>62.777777777777779</v>
      </c>
      <c r="N34" s="134">
        <v>59.621212121212125</v>
      </c>
      <c r="O34" s="134">
        <v>60.477272727272727</v>
      </c>
      <c r="P34" s="134">
        <f t="shared" si="0"/>
        <v>62.560521885521887</v>
      </c>
    </row>
    <row r="35" spans="1:16" x14ac:dyDescent="0.2">
      <c r="A35" s="131" t="s">
        <v>42</v>
      </c>
      <c r="B35" s="132">
        <v>2009</v>
      </c>
      <c r="C35" s="133" t="s">
        <v>24</v>
      </c>
      <c r="D35" s="134" t="s">
        <v>19</v>
      </c>
      <c r="E35" s="134" t="s">
        <v>19</v>
      </c>
      <c r="F35" s="134" t="s">
        <v>19</v>
      </c>
      <c r="G35" s="134">
        <v>102.5</v>
      </c>
      <c r="H35" s="134">
        <v>102.5</v>
      </c>
      <c r="I35" s="134" t="s">
        <v>19</v>
      </c>
      <c r="J35" s="134">
        <v>82.5</v>
      </c>
      <c r="K35" s="134">
        <v>85</v>
      </c>
      <c r="L35" s="134">
        <v>85</v>
      </c>
      <c r="M35" s="134" t="s">
        <v>19</v>
      </c>
      <c r="N35" s="134" t="s">
        <v>19</v>
      </c>
      <c r="O35" s="134" t="s">
        <v>19</v>
      </c>
      <c r="P35" s="134">
        <f t="shared" si="0"/>
        <v>91.5</v>
      </c>
    </row>
    <row r="36" spans="1:16" x14ac:dyDescent="0.2">
      <c r="A36" s="131" t="s">
        <v>23</v>
      </c>
      <c r="B36" s="132">
        <v>2010</v>
      </c>
      <c r="C36" s="133" t="s">
        <v>24</v>
      </c>
      <c r="D36" s="134">
        <v>50</v>
      </c>
      <c r="E36" s="134">
        <v>50</v>
      </c>
      <c r="F36" s="134">
        <v>50</v>
      </c>
      <c r="G36" s="134">
        <v>55</v>
      </c>
      <c r="H36" s="134">
        <v>65.666666666666671</v>
      </c>
      <c r="I36" s="134">
        <v>66.25</v>
      </c>
      <c r="J36" s="134">
        <v>66.25</v>
      </c>
      <c r="K36" s="134">
        <v>70.333333333333329</v>
      </c>
      <c r="L36" s="134">
        <v>67.5</v>
      </c>
      <c r="M36" s="134">
        <v>67.5</v>
      </c>
      <c r="N36" s="134">
        <v>63</v>
      </c>
      <c r="O36" s="134">
        <v>67.5</v>
      </c>
      <c r="P36" s="134">
        <f t="shared" si="0"/>
        <v>61.583333333333336</v>
      </c>
    </row>
    <row r="37" spans="1:16" x14ac:dyDescent="0.2">
      <c r="A37" s="131" t="s">
        <v>25</v>
      </c>
      <c r="B37" s="132">
        <v>2010</v>
      </c>
      <c r="C37" s="133" t="s">
        <v>24</v>
      </c>
      <c r="D37" s="134">
        <v>89.5</v>
      </c>
      <c r="E37" s="134">
        <v>95</v>
      </c>
      <c r="F37" s="134">
        <v>86.666666666666671</v>
      </c>
      <c r="G37" s="134">
        <v>87.4</v>
      </c>
      <c r="H37" s="134">
        <v>83.666666666666671</v>
      </c>
      <c r="I37" s="134">
        <v>77.25</v>
      </c>
      <c r="J37" s="134">
        <v>77.75</v>
      </c>
      <c r="K37" s="134">
        <v>79</v>
      </c>
      <c r="L37" s="134">
        <v>80.5</v>
      </c>
      <c r="M37" s="134">
        <v>80.5</v>
      </c>
      <c r="N37" s="134">
        <v>85.75</v>
      </c>
      <c r="O37" s="134">
        <v>85.5</v>
      </c>
      <c r="P37" s="134">
        <f t="shared" si="0"/>
        <v>84.040277777777774</v>
      </c>
    </row>
    <row r="38" spans="1:16" x14ac:dyDescent="0.2">
      <c r="A38" s="131" t="s">
        <v>41</v>
      </c>
      <c r="B38" s="132">
        <v>2010</v>
      </c>
      <c r="C38" s="133" t="s">
        <v>24</v>
      </c>
      <c r="D38" s="134">
        <v>89.275000000000006</v>
      </c>
      <c r="E38" s="134">
        <v>87.575000000000003</v>
      </c>
      <c r="F38" s="134">
        <v>86.881428571428586</v>
      </c>
      <c r="G38" s="134">
        <v>89.54</v>
      </c>
      <c r="H38" s="134">
        <v>88.5625</v>
      </c>
      <c r="I38" s="134">
        <v>88.666666666666671</v>
      </c>
      <c r="J38" s="134">
        <v>88.408571428571435</v>
      </c>
      <c r="K38" s="134">
        <v>88.667142857142863</v>
      </c>
      <c r="L38" s="134">
        <v>91.72166666666665</v>
      </c>
      <c r="M38" s="134">
        <v>91.582857142857137</v>
      </c>
      <c r="N38" s="134">
        <v>91.666250000000005</v>
      </c>
      <c r="O38" s="134">
        <v>90.972222222222229</v>
      </c>
      <c r="P38" s="134">
        <f t="shared" si="0"/>
        <v>89.459942129629653</v>
      </c>
    </row>
    <row r="39" spans="1:16" x14ac:dyDescent="0.2">
      <c r="A39" s="131" t="s">
        <v>26</v>
      </c>
      <c r="B39" s="132">
        <v>2010</v>
      </c>
      <c r="C39" s="133" t="s">
        <v>24</v>
      </c>
      <c r="D39" s="134">
        <v>107.47</v>
      </c>
      <c r="E39" s="134">
        <v>108.05555555555554</v>
      </c>
      <c r="F39" s="134">
        <v>106.25</v>
      </c>
      <c r="G39" s="134">
        <v>103.84714285714287</v>
      </c>
      <c r="H39" s="134">
        <v>99.635000000000005</v>
      </c>
      <c r="I39" s="134">
        <v>94.666666666666671</v>
      </c>
      <c r="J39" s="134">
        <v>94.167000000000002</v>
      </c>
      <c r="K39" s="134">
        <v>94.625</v>
      </c>
      <c r="L39" s="134">
        <v>94.074444444444453</v>
      </c>
      <c r="M39" s="134">
        <v>93.765000000000001</v>
      </c>
      <c r="N39" s="134">
        <v>93.680999999999997</v>
      </c>
      <c r="O39" s="134">
        <v>93.15</v>
      </c>
      <c r="P39" s="134">
        <f t="shared" si="0"/>
        <v>98.615567460317479</v>
      </c>
    </row>
    <row r="40" spans="1:16" x14ac:dyDescent="0.2">
      <c r="A40" s="131" t="s">
        <v>27</v>
      </c>
      <c r="B40" s="132">
        <v>2010</v>
      </c>
      <c r="C40" s="133" t="s">
        <v>24</v>
      </c>
      <c r="D40" s="134">
        <v>77.222222222222229</v>
      </c>
      <c r="E40" s="134">
        <v>78.722222222222229</v>
      </c>
      <c r="F40" s="134">
        <v>84.074444444444453</v>
      </c>
      <c r="G40" s="134">
        <v>88.37</v>
      </c>
      <c r="H40" s="134">
        <v>89.832222222222228</v>
      </c>
      <c r="I40" s="134">
        <v>87.875</v>
      </c>
      <c r="J40" s="134">
        <v>87.313999999999993</v>
      </c>
      <c r="K40" s="134">
        <v>88.813000000000002</v>
      </c>
      <c r="L40" s="134">
        <v>93.953333333333333</v>
      </c>
      <c r="M40" s="134">
        <v>93.438000000000002</v>
      </c>
      <c r="N40" s="134">
        <v>98.99545454545455</v>
      </c>
      <c r="O40" s="134">
        <v>99.073636363636354</v>
      </c>
      <c r="P40" s="134">
        <f t="shared" si="0"/>
        <v>88.973627946127962</v>
      </c>
    </row>
    <row r="41" spans="1:16" x14ac:dyDescent="0.2">
      <c r="A41" s="131" t="s">
        <v>28</v>
      </c>
      <c r="B41" s="132">
        <v>2010</v>
      </c>
      <c r="C41" s="133" t="s">
        <v>24</v>
      </c>
      <c r="D41" s="134">
        <v>11.25</v>
      </c>
      <c r="E41" s="134">
        <v>11</v>
      </c>
      <c r="F41" s="134">
        <v>12.666666666666666</v>
      </c>
      <c r="G41" s="134">
        <v>14.8</v>
      </c>
      <c r="H41" s="134">
        <v>19.8125</v>
      </c>
      <c r="I41" s="134">
        <v>20.25</v>
      </c>
      <c r="J41" s="134">
        <v>20.25</v>
      </c>
      <c r="K41" s="134">
        <v>19.357142857142858</v>
      </c>
      <c r="L41" s="134">
        <v>21.8</v>
      </c>
      <c r="M41" s="134">
        <v>20.666666666666668</v>
      </c>
      <c r="N41" s="134">
        <v>16.388333333333332</v>
      </c>
      <c r="O41" s="134">
        <v>18.555</v>
      </c>
      <c r="P41" s="134">
        <f t="shared" si="0"/>
        <v>17.233025793650793</v>
      </c>
    </row>
    <row r="42" spans="1:16" x14ac:dyDescent="0.2">
      <c r="A42" s="131" t="s">
        <v>30</v>
      </c>
      <c r="B42" s="132">
        <v>2010</v>
      </c>
      <c r="C42" s="133" t="s">
        <v>24</v>
      </c>
      <c r="D42" s="134">
        <v>54</v>
      </c>
      <c r="E42" s="134">
        <v>54.166666666666664</v>
      </c>
      <c r="F42" s="134">
        <v>53</v>
      </c>
      <c r="G42" s="134">
        <v>49.5</v>
      </c>
      <c r="H42" s="134">
        <v>47.674999999999997</v>
      </c>
      <c r="I42" s="134">
        <v>48.2</v>
      </c>
      <c r="J42" s="134">
        <v>48.2</v>
      </c>
      <c r="K42" s="134">
        <v>50.5</v>
      </c>
      <c r="L42" s="134">
        <v>49.25</v>
      </c>
      <c r="M42" s="134">
        <v>50.4</v>
      </c>
      <c r="N42" s="134">
        <v>53.25</v>
      </c>
      <c r="O42" s="134">
        <v>50</v>
      </c>
      <c r="P42" s="134">
        <f t="shared" si="0"/>
        <v>50.678472222222219</v>
      </c>
    </row>
    <row r="43" spans="1:16" x14ac:dyDescent="0.2">
      <c r="A43" s="131" t="s">
        <v>31</v>
      </c>
      <c r="B43" s="132">
        <v>2010</v>
      </c>
      <c r="C43" s="133" t="s">
        <v>24</v>
      </c>
      <c r="D43" s="134">
        <v>18</v>
      </c>
      <c r="E43" s="134">
        <v>18</v>
      </c>
      <c r="F43" s="134">
        <v>17.5</v>
      </c>
      <c r="G43" s="134">
        <v>20</v>
      </c>
      <c r="H43" s="134">
        <v>22.5</v>
      </c>
      <c r="I43" s="134">
        <v>19.5</v>
      </c>
      <c r="J43" s="134">
        <v>20</v>
      </c>
      <c r="K43" s="134">
        <v>19.335000000000001</v>
      </c>
      <c r="L43" s="134">
        <v>22.5</v>
      </c>
      <c r="M43" s="134">
        <v>20.585000000000001</v>
      </c>
      <c r="N43" s="134">
        <v>24.1</v>
      </c>
      <c r="O43" s="134">
        <v>23</v>
      </c>
      <c r="P43" s="134">
        <f t="shared" si="0"/>
        <v>20.418333333333333</v>
      </c>
    </row>
    <row r="44" spans="1:16" x14ac:dyDescent="0.2">
      <c r="A44" s="131" t="s">
        <v>32</v>
      </c>
      <c r="B44" s="132">
        <v>2010</v>
      </c>
      <c r="C44" s="133" t="s">
        <v>24</v>
      </c>
      <c r="D44" s="134" t="s">
        <v>19</v>
      </c>
      <c r="E44" s="134" t="s">
        <v>19</v>
      </c>
      <c r="F44" s="134" t="s">
        <v>19</v>
      </c>
      <c r="G44" s="134" t="s">
        <v>19</v>
      </c>
      <c r="H44" s="134" t="s">
        <v>19</v>
      </c>
      <c r="I44" s="134">
        <v>57</v>
      </c>
      <c r="J44" s="134">
        <v>57</v>
      </c>
      <c r="K44" s="134">
        <v>57</v>
      </c>
      <c r="L44" s="134">
        <v>65</v>
      </c>
      <c r="M44" s="134">
        <v>65</v>
      </c>
      <c r="N44" s="134">
        <v>65</v>
      </c>
      <c r="O44" s="134">
        <v>65</v>
      </c>
      <c r="P44" s="134">
        <f t="shared" si="0"/>
        <v>61.571428571428569</v>
      </c>
    </row>
    <row r="45" spans="1:16" x14ac:dyDescent="0.2">
      <c r="A45" s="131" t="s">
        <v>60</v>
      </c>
      <c r="B45" s="132">
        <v>2010</v>
      </c>
      <c r="C45" s="133" t="s">
        <v>24</v>
      </c>
      <c r="D45" s="134">
        <v>55.99</v>
      </c>
      <c r="E45" s="134">
        <v>56.90625</v>
      </c>
      <c r="F45" s="134">
        <v>58.888333333333328</v>
      </c>
      <c r="G45" s="134">
        <v>60.052857142857135</v>
      </c>
      <c r="H45" s="134">
        <v>60.943750000000001</v>
      </c>
      <c r="I45" s="134">
        <v>59.156666666666666</v>
      </c>
      <c r="J45" s="134">
        <v>58.684444444444438</v>
      </c>
      <c r="K45" s="134">
        <v>59.194444444444443</v>
      </c>
      <c r="L45" s="134">
        <v>64.90625</v>
      </c>
      <c r="M45" s="134">
        <v>64.361111111111114</v>
      </c>
      <c r="N45" s="134">
        <v>68.037000000000006</v>
      </c>
      <c r="O45" s="134">
        <v>68.542000000000002</v>
      </c>
      <c r="P45" s="134">
        <f t="shared" si="0"/>
        <v>61.30525892857144</v>
      </c>
    </row>
    <row r="46" spans="1:16" x14ac:dyDescent="0.2">
      <c r="A46" s="131" t="s">
        <v>33</v>
      </c>
      <c r="B46" s="132">
        <v>2010</v>
      </c>
      <c r="C46" s="133" t="s">
        <v>24</v>
      </c>
      <c r="D46" s="134" t="s">
        <v>19</v>
      </c>
      <c r="E46" s="134" t="s">
        <v>19</v>
      </c>
      <c r="F46" s="134" t="s">
        <v>19</v>
      </c>
      <c r="G46" s="134" t="s">
        <v>19</v>
      </c>
      <c r="H46" s="134">
        <v>60</v>
      </c>
      <c r="I46" s="134">
        <v>28</v>
      </c>
      <c r="J46" s="134">
        <v>28</v>
      </c>
      <c r="K46" s="134">
        <v>28</v>
      </c>
      <c r="L46" s="134">
        <v>25</v>
      </c>
      <c r="M46" s="134">
        <v>25</v>
      </c>
      <c r="N46" s="134">
        <v>25</v>
      </c>
      <c r="O46" s="134">
        <v>25</v>
      </c>
      <c r="P46" s="134">
        <f t="shared" si="0"/>
        <v>30.5</v>
      </c>
    </row>
    <row r="47" spans="1:16" x14ac:dyDescent="0.2">
      <c r="A47" s="131" t="s">
        <v>35</v>
      </c>
      <c r="B47" s="132">
        <v>2010</v>
      </c>
      <c r="C47" s="133" t="s">
        <v>24</v>
      </c>
      <c r="D47" s="134">
        <v>40.774285714285718</v>
      </c>
      <c r="E47" s="134">
        <v>42.135714285714286</v>
      </c>
      <c r="F47" s="134">
        <v>39.200000000000003</v>
      </c>
      <c r="G47" s="134">
        <v>40.067142857142855</v>
      </c>
      <c r="H47" s="134">
        <v>40.434285714285707</v>
      </c>
      <c r="I47" s="134">
        <v>39.666249999999998</v>
      </c>
      <c r="J47" s="134">
        <v>39.1875</v>
      </c>
      <c r="K47" s="134">
        <v>46.211111111111116</v>
      </c>
      <c r="L47" s="134">
        <v>50.26</v>
      </c>
      <c r="M47" s="134">
        <v>49.153333333333336</v>
      </c>
      <c r="N47" s="134">
        <v>45.814999999999998</v>
      </c>
      <c r="O47" s="134">
        <v>51.458888888888886</v>
      </c>
      <c r="P47" s="134">
        <f t="shared" si="0"/>
        <v>43.696959325396826</v>
      </c>
    </row>
    <row r="48" spans="1:16" x14ac:dyDescent="0.2">
      <c r="A48" s="131" t="s">
        <v>34</v>
      </c>
      <c r="B48" s="132">
        <v>2010</v>
      </c>
      <c r="C48" s="133" t="s">
        <v>24</v>
      </c>
      <c r="D48" s="134">
        <v>78.099999999999994</v>
      </c>
      <c r="E48" s="134">
        <v>84.6</v>
      </c>
      <c r="F48" s="134">
        <v>87.15</v>
      </c>
      <c r="G48" s="134">
        <v>83.451666666666668</v>
      </c>
      <c r="H48" s="134">
        <v>80.734000000000009</v>
      </c>
      <c r="I48" s="134">
        <v>79.125</v>
      </c>
      <c r="J48" s="134">
        <v>78.430000000000007</v>
      </c>
      <c r="K48" s="134">
        <v>81.345714285714294</v>
      </c>
      <c r="L48" s="134">
        <v>81.528333333333336</v>
      </c>
      <c r="M48" s="134">
        <v>81.738571428571433</v>
      </c>
      <c r="N48" s="134">
        <v>80.734000000000009</v>
      </c>
      <c r="O48" s="134">
        <v>83.144999999999996</v>
      </c>
      <c r="P48" s="134">
        <f t="shared" si="0"/>
        <v>81.673523809523815</v>
      </c>
    </row>
    <row r="49" spans="1:16" x14ac:dyDescent="0.2">
      <c r="A49" s="131" t="s">
        <v>36</v>
      </c>
      <c r="B49" s="132">
        <v>2010</v>
      </c>
      <c r="C49" s="133" t="s">
        <v>24</v>
      </c>
      <c r="D49" s="134">
        <v>114.51142857142858</v>
      </c>
      <c r="E49" s="134">
        <v>132.65</v>
      </c>
      <c r="F49" s="134">
        <v>135.75</v>
      </c>
      <c r="G49" s="134">
        <v>131.834</v>
      </c>
      <c r="H49" s="134">
        <v>127.83399999999999</v>
      </c>
      <c r="I49" s="134">
        <v>123.75</v>
      </c>
      <c r="J49" s="134">
        <v>121.47166666666668</v>
      </c>
      <c r="K49" s="134">
        <v>120.85</v>
      </c>
      <c r="L49" s="134">
        <v>121.232</v>
      </c>
      <c r="M49" s="134">
        <v>122.36</v>
      </c>
      <c r="N49" s="134">
        <v>121.38</v>
      </c>
      <c r="O49" s="134">
        <v>124.47750000000001</v>
      </c>
      <c r="P49" s="134">
        <f t="shared" si="0"/>
        <v>124.84171626984126</v>
      </c>
    </row>
    <row r="50" spans="1:16" x14ac:dyDescent="0.2">
      <c r="A50" s="131" t="s">
        <v>37</v>
      </c>
      <c r="B50" s="132">
        <v>2010</v>
      </c>
      <c r="C50" s="133" t="s">
        <v>24</v>
      </c>
      <c r="D50" s="134">
        <v>80</v>
      </c>
      <c r="E50" s="134">
        <v>79</v>
      </c>
      <c r="F50" s="134">
        <v>80.666666666666671</v>
      </c>
      <c r="G50" s="134">
        <v>81.25</v>
      </c>
      <c r="H50" s="134">
        <v>82.8125</v>
      </c>
      <c r="I50" s="134">
        <v>97.5</v>
      </c>
      <c r="J50" s="134">
        <v>98</v>
      </c>
      <c r="K50" s="134">
        <v>96.75</v>
      </c>
      <c r="L50" s="134">
        <v>102.66666666666667</v>
      </c>
      <c r="M50" s="134">
        <v>99.75</v>
      </c>
      <c r="N50" s="134">
        <v>95.566000000000003</v>
      </c>
      <c r="O50" s="134">
        <v>100.63249999999999</v>
      </c>
      <c r="P50" s="134">
        <f t="shared" si="0"/>
        <v>91.216194444444454</v>
      </c>
    </row>
    <row r="51" spans="1:16" x14ac:dyDescent="0.2">
      <c r="A51" s="131" t="s">
        <v>38</v>
      </c>
      <c r="B51" s="132">
        <v>2010</v>
      </c>
      <c r="C51" s="133" t="s">
        <v>24</v>
      </c>
      <c r="D51" s="134">
        <v>57.482222222222227</v>
      </c>
      <c r="E51" s="134">
        <v>57.935555555555567</v>
      </c>
      <c r="F51" s="134">
        <v>59.128888888888888</v>
      </c>
      <c r="G51" s="134">
        <v>60.297777777777782</v>
      </c>
      <c r="H51" s="134">
        <v>60.33</v>
      </c>
      <c r="I51" s="134">
        <v>58.063000000000002</v>
      </c>
      <c r="J51" s="134">
        <v>57.641000000000005</v>
      </c>
      <c r="K51" s="134">
        <v>58.522000000000006</v>
      </c>
      <c r="L51" s="134">
        <v>64.685555555555567</v>
      </c>
      <c r="M51" s="134">
        <v>64.171000000000006</v>
      </c>
      <c r="N51" s="134">
        <v>68.463636363636368</v>
      </c>
      <c r="O51" s="134">
        <v>69.677272727272737</v>
      </c>
      <c r="P51" s="134">
        <f t="shared" si="0"/>
        <v>61.366492424242438</v>
      </c>
    </row>
    <row r="52" spans="1:16" x14ac:dyDescent="0.2">
      <c r="A52" s="131" t="s">
        <v>61</v>
      </c>
      <c r="B52" s="132">
        <v>2010</v>
      </c>
      <c r="C52" s="133" t="s">
        <v>24</v>
      </c>
      <c r="D52" s="134">
        <v>167.5</v>
      </c>
      <c r="E52" s="134">
        <v>162.5</v>
      </c>
      <c r="F52" s="134">
        <v>175</v>
      </c>
      <c r="G52" s="134">
        <v>170</v>
      </c>
      <c r="H52" s="134">
        <v>178.5</v>
      </c>
      <c r="I52" s="134">
        <v>170</v>
      </c>
      <c r="J52" s="134">
        <v>185</v>
      </c>
      <c r="K52" s="134" t="s">
        <v>19</v>
      </c>
      <c r="L52" s="134" t="s">
        <v>19</v>
      </c>
      <c r="M52" s="134">
        <v>170</v>
      </c>
      <c r="N52" s="134" t="s">
        <v>19</v>
      </c>
      <c r="O52" s="134" t="s">
        <v>19</v>
      </c>
      <c r="P52" s="134">
        <f t="shared" si="0"/>
        <v>172.3125</v>
      </c>
    </row>
    <row r="53" spans="1:16" x14ac:dyDescent="0.2">
      <c r="A53" s="135" t="s">
        <v>42</v>
      </c>
      <c r="B53" s="132">
        <v>2010</v>
      </c>
      <c r="C53" s="133" t="s">
        <v>24</v>
      </c>
      <c r="D53" s="134">
        <v>82</v>
      </c>
      <c r="E53" s="134">
        <v>82</v>
      </c>
      <c r="F53" s="134">
        <v>97</v>
      </c>
      <c r="G53" s="134">
        <v>97</v>
      </c>
      <c r="H53" s="134">
        <v>84</v>
      </c>
      <c r="I53" s="134" t="s">
        <v>19</v>
      </c>
      <c r="J53" s="134" t="s">
        <v>19</v>
      </c>
      <c r="K53" s="134" t="s">
        <v>19</v>
      </c>
      <c r="L53" s="134" t="s">
        <v>19</v>
      </c>
      <c r="M53" s="134" t="s">
        <v>19</v>
      </c>
      <c r="N53" s="134" t="s">
        <v>19</v>
      </c>
      <c r="O53" s="134" t="s">
        <v>19</v>
      </c>
      <c r="P53" s="134">
        <f t="shared" si="0"/>
        <v>88.4</v>
      </c>
    </row>
    <row r="54" spans="1:16" x14ac:dyDescent="0.2">
      <c r="A54" s="131" t="s">
        <v>62</v>
      </c>
      <c r="B54" s="132">
        <v>2010</v>
      </c>
      <c r="C54" s="133" t="s">
        <v>24</v>
      </c>
      <c r="D54" s="134">
        <v>167.5</v>
      </c>
      <c r="E54" s="134">
        <v>167.5</v>
      </c>
      <c r="F54" s="134">
        <v>175.5</v>
      </c>
      <c r="G54" s="134">
        <v>172.5</v>
      </c>
      <c r="H54" s="134">
        <v>174</v>
      </c>
      <c r="I54" s="134">
        <v>164.5</v>
      </c>
      <c r="J54" s="134">
        <v>167.67</v>
      </c>
      <c r="K54" s="134">
        <v>160</v>
      </c>
      <c r="L54" s="134" t="s">
        <v>19</v>
      </c>
      <c r="M54" s="134">
        <v>177.5</v>
      </c>
      <c r="N54" s="134">
        <v>165</v>
      </c>
      <c r="O54" s="134">
        <v>149</v>
      </c>
      <c r="P54" s="134">
        <f t="shared" si="0"/>
        <v>167.33363636363637</v>
      </c>
    </row>
    <row r="55" spans="1:16" x14ac:dyDescent="0.2">
      <c r="A55" s="131" t="s">
        <v>23</v>
      </c>
      <c r="B55" s="132">
        <v>2011</v>
      </c>
      <c r="C55" s="133" t="s">
        <v>24</v>
      </c>
      <c r="D55" s="134">
        <v>67.5</v>
      </c>
      <c r="E55" s="134">
        <v>67.5</v>
      </c>
      <c r="F55" s="134">
        <v>67.5</v>
      </c>
      <c r="G55" s="134">
        <v>67.5</v>
      </c>
      <c r="H55" s="134">
        <v>70</v>
      </c>
      <c r="I55" s="134">
        <v>70</v>
      </c>
      <c r="J55" s="134">
        <v>70</v>
      </c>
      <c r="K55" s="134">
        <v>85</v>
      </c>
      <c r="L55" s="134">
        <v>85</v>
      </c>
      <c r="M55" s="134">
        <v>85</v>
      </c>
      <c r="N55" s="134">
        <v>80</v>
      </c>
      <c r="O55" s="134">
        <v>85</v>
      </c>
      <c r="P55" s="134">
        <f t="shared" si="0"/>
        <v>75</v>
      </c>
    </row>
    <row r="56" spans="1:16" x14ac:dyDescent="0.2">
      <c r="A56" s="131" t="s">
        <v>25</v>
      </c>
      <c r="B56" s="132">
        <v>2011</v>
      </c>
      <c r="C56" s="133" t="s">
        <v>24</v>
      </c>
      <c r="D56" s="134">
        <v>82.5</v>
      </c>
      <c r="E56" s="134">
        <v>83</v>
      </c>
      <c r="F56" s="134">
        <v>88.333333333333329</v>
      </c>
      <c r="G56" s="134">
        <v>90</v>
      </c>
      <c r="H56" s="134">
        <v>90</v>
      </c>
      <c r="I56" s="134">
        <v>90</v>
      </c>
      <c r="J56" s="134">
        <v>90</v>
      </c>
      <c r="K56" s="134">
        <v>90</v>
      </c>
      <c r="L56" s="134">
        <v>105.66666666666667</v>
      </c>
      <c r="M56" s="134">
        <v>99</v>
      </c>
      <c r="N56" s="134">
        <v>96.5</v>
      </c>
      <c r="O56" s="134">
        <v>102.25</v>
      </c>
      <c r="P56" s="134">
        <f t="shared" si="0"/>
        <v>92.270833333333329</v>
      </c>
    </row>
    <row r="57" spans="1:16" x14ac:dyDescent="0.2">
      <c r="A57" s="131" t="s">
        <v>41</v>
      </c>
      <c r="B57" s="132">
        <v>2011</v>
      </c>
      <c r="C57" s="133" t="s">
        <v>24</v>
      </c>
      <c r="D57" s="134">
        <v>94.142857142857139</v>
      </c>
      <c r="E57" s="134">
        <v>94.071428571428569</v>
      </c>
      <c r="F57" s="134">
        <v>96.885000000000005</v>
      </c>
      <c r="G57" s="134">
        <v>97.728750000000005</v>
      </c>
      <c r="H57" s="134">
        <v>99.041249999999991</v>
      </c>
      <c r="I57" s="134">
        <v>101.93875</v>
      </c>
      <c r="J57" s="134">
        <v>104.58285714285714</v>
      </c>
      <c r="K57" s="134">
        <v>105.08500000000001</v>
      </c>
      <c r="L57" s="134">
        <v>105.2225</v>
      </c>
      <c r="M57" s="134">
        <v>104.28571428571429</v>
      </c>
      <c r="N57" s="134">
        <v>106.79555555555555</v>
      </c>
      <c r="O57" s="134">
        <v>106.36111111111111</v>
      </c>
      <c r="P57" s="134">
        <f t="shared" si="0"/>
        <v>101.34506448412698</v>
      </c>
    </row>
    <row r="58" spans="1:16" x14ac:dyDescent="0.2">
      <c r="A58" s="131" t="s">
        <v>26</v>
      </c>
      <c r="B58" s="132">
        <v>2011</v>
      </c>
      <c r="C58" s="133" t="s">
        <v>24</v>
      </c>
      <c r="D58" s="134">
        <v>94.658000000000001</v>
      </c>
      <c r="E58" s="134">
        <v>93.674999999999983</v>
      </c>
      <c r="F58" s="134">
        <v>92.60499999999999</v>
      </c>
      <c r="G58" s="134">
        <v>92.433999999999997</v>
      </c>
      <c r="H58" s="134">
        <v>92.614999999999995</v>
      </c>
      <c r="I58" s="134">
        <v>94.11</v>
      </c>
      <c r="J58" s="134">
        <v>95.540909090909068</v>
      </c>
      <c r="K58" s="134">
        <v>95.672727272727286</v>
      </c>
      <c r="L58" s="134">
        <v>95.63363636363637</v>
      </c>
      <c r="M58" s="134">
        <v>95.123636363636379</v>
      </c>
      <c r="N58" s="134">
        <v>95.4</v>
      </c>
      <c r="O58" s="134">
        <v>95.158181818181816</v>
      </c>
      <c r="P58" s="134">
        <f t="shared" si="0"/>
        <v>94.385507575757586</v>
      </c>
    </row>
    <row r="59" spans="1:16" x14ac:dyDescent="0.2">
      <c r="A59" s="131" t="s">
        <v>27</v>
      </c>
      <c r="B59" s="132">
        <v>2011</v>
      </c>
      <c r="C59" s="133" t="s">
        <v>24</v>
      </c>
      <c r="D59" s="134">
        <v>101.6581818181818</v>
      </c>
      <c r="E59" s="134">
        <v>101.92272727272729</v>
      </c>
      <c r="F59" s="134">
        <v>102.85909090909091</v>
      </c>
      <c r="G59" s="134">
        <v>102.4325</v>
      </c>
      <c r="H59" s="134">
        <v>105.36083333333335</v>
      </c>
      <c r="I59" s="134">
        <v>109.68583333333333</v>
      </c>
      <c r="J59" s="134">
        <v>109.985</v>
      </c>
      <c r="K59" s="134">
        <v>112.20416666666667</v>
      </c>
      <c r="L59" s="134">
        <v>113.66916666666668</v>
      </c>
      <c r="M59" s="134">
        <v>113.21499999999999</v>
      </c>
      <c r="N59" s="134">
        <v>110.85454545454546</v>
      </c>
      <c r="O59" s="134">
        <v>112.69666666666667</v>
      </c>
      <c r="P59" s="134">
        <f t="shared" si="0"/>
        <v>108.04530934343434</v>
      </c>
    </row>
    <row r="60" spans="1:16" x14ac:dyDescent="0.2">
      <c r="A60" s="131" t="s">
        <v>28</v>
      </c>
      <c r="B60" s="132">
        <v>2011</v>
      </c>
      <c r="C60" s="133" t="s">
        <v>24</v>
      </c>
      <c r="D60" s="134">
        <v>19.221666666666668</v>
      </c>
      <c r="E60" s="134">
        <v>19.945</v>
      </c>
      <c r="F60" s="134">
        <v>19.333333333333332</v>
      </c>
      <c r="G60" s="134">
        <v>19.278333333333332</v>
      </c>
      <c r="H60" s="134">
        <v>18.833333333333332</v>
      </c>
      <c r="I60" s="134">
        <v>19</v>
      </c>
      <c r="J60" s="134">
        <v>20.445</v>
      </c>
      <c r="K60" s="134">
        <v>19.945</v>
      </c>
      <c r="L60" s="134">
        <v>20</v>
      </c>
      <c r="M60" s="134">
        <v>20</v>
      </c>
      <c r="N60" s="134">
        <v>16.5</v>
      </c>
      <c r="O60" s="134">
        <v>19.083333333333332</v>
      </c>
      <c r="P60" s="134">
        <f t="shared" si="0"/>
        <v>19.298750000000002</v>
      </c>
    </row>
    <row r="61" spans="1:16" x14ac:dyDescent="0.2">
      <c r="A61" s="131" t="s">
        <v>30</v>
      </c>
      <c r="B61" s="132">
        <v>2011</v>
      </c>
      <c r="C61" s="133" t="s">
        <v>24</v>
      </c>
      <c r="D61" s="134">
        <v>51.25</v>
      </c>
      <c r="E61" s="134">
        <v>55.167500000000004</v>
      </c>
      <c r="F61" s="134">
        <v>56.25</v>
      </c>
      <c r="G61" s="134">
        <v>58.394999999999996</v>
      </c>
      <c r="H61" s="134">
        <v>55.4</v>
      </c>
      <c r="I61" s="134">
        <v>55.4</v>
      </c>
      <c r="J61" s="134">
        <v>54.75</v>
      </c>
      <c r="K61" s="134">
        <v>58.35</v>
      </c>
      <c r="L61" s="134">
        <v>56.966666666666669</v>
      </c>
      <c r="M61" s="134">
        <v>57</v>
      </c>
      <c r="N61" s="134">
        <v>55</v>
      </c>
      <c r="O61" s="134">
        <v>56.714285714285715</v>
      </c>
      <c r="P61" s="134">
        <f t="shared" si="0"/>
        <v>55.886954365079362</v>
      </c>
    </row>
    <row r="62" spans="1:16" x14ac:dyDescent="0.2">
      <c r="A62" s="131" t="s">
        <v>31</v>
      </c>
      <c r="B62" s="132">
        <v>2011</v>
      </c>
      <c r="C62" s="133" t="s">
        <v>24</v>
      </c>
      <c r="D62" s="134">
        <v>24.9575</v>
      </c>
      <c r="E62" s="134">
        <v>24.375</v>
      </c>
      <c r="F62" s="134">
        <v>25.375</v>
      </c>
      <c r="G62" s="134">
        <v>26.4575</v>
      </c>
      <c r="H62" s="134">
        <v>25.8325</v>
      </c>
      <c r="I62" s="134">
        <v>25.9175</v>
      </c>
      <c r="J62" s="134">
        <v>25</v>
      </c>
      <c r="K62" s="134">
        <v>25</v>
      </c>
      <c r="L62" s="134">
        <v>25.4175</v>
      </c>
      <c r="M62" s="134">
        <v>25.8</v>
      </c>
      <c r="N62" s="134">
        <v>26.7</v>
      </c>
      <c r="O62" s="134">
        <v>25.3325</v>
      </c>
      <c r="P62" s="134">
        <f t="shared" si="0"/>
        <v>25.513749999999998</v>
      </c>
    </row>
    <row r="63" spans="1:16" x14ac:dyDescent="0.2">
      <c r="A63" s="131" t="s">
        <v>32</v>
      </c>
      <c r="B63" s="132">
        <v>2011</v>
      </c>
      <c r="C63" s="133" t="s">
        <v>24</v>
      </c>
      <c r="D63" s="134">
        <v>65</v>
      </c>
      <c r="E63" s="134">
        <v>65</v>
      </c>
      <c r="F63" s="134">
        <v>68</v>
      </c>
      <c r="G63" s="134">
        <v>68</v>
      </c>
      <c r="H63" s="134">
        <v>68</v>
      </c>
      <c r="I63" s="134">
        <v>68</v>
      </c>
      <c r="J63" s="134">
        <v>78</v>
      </c>
      <c r="K63" s="134">
        <v>84</v>
      </c>
      <c r="L63" s="134" t="s">
        <v>19</v>
      </c>
      <c r="M63" s="134" t="s">
        <v>19</v>
      </c>
      <c r="N63" s="134" t="s">
        <v>19</v>
      </c>
      <c r="O63" s="134" t="s">
        <v>19</v>
      </c>
      <c r="P63" s="134">
        <f t="shared" si="0"/>
        <v>70.5</v>
      </c>
    </row>
    <row r="64" spans="1:16" x14ac:dyDescent="0.2">
      <c r="A64" s="131" t="s">
        <v>60</v>
      </c>
      <c r="B64" s="132">
        <v>2011</v>
      </c>
      <c r="C64" s="133" t="s">
        <v>24</v>
      </c>
      <c r="D64" s="134">
        <v>70.873999999999995</v>
      </c>
      <c r="E64" s="134">
        <v>71.123999999999995</v>
      </c>
      <c r="F64" s="134">
        <v>71.080000000000013</v>
      </c>
      <c r="G64" s="134">
        <v>71.117000000000004</v>
      </c>
      <c r="H64" s="134">
        <v>72.945999999999998</v>
      </c>
      <c r="I64" s="134">
        <v>79.712000000000003</v>
      </c>
      <c r="J64" s="134">
        <v>83.384999999999991</v>
      </c>
      <c r="K64" s="134">
        <v>84.881</v>
      </c>
      <c r="L64" s="134">
        <v>85.429000000000002</v>
      </c>
      <c r="M64" s="134">
        <v>84.769000000000005</v>
      </c>
      <c r="N64" s="134">
        <v>84.099000000000004</v>
      </c>
      <c r="O64" s="134">
        <v>83.927999999999997</v>
      </c>
      <c r="P64" s="134">
        <f t="shared" si="0"/>
        <v>78.611999999999995</v>
      </c>
    </row>
    <row r="65" spans="1:16" x14ac:dyDescent="0.2">
      <c r="A65" s="131" t="s">
        <v>33</v>
      </c>
      <c r="B65" s="132">
        <v>2011</v>
      </c>
      <c r="C65" s="133" t="s">
        <v>24</v>
      </c>
      <c r="D65" s="134">
        <v>25</v>
      </c>
      <c r="E65" s="134">
        <v>25</v>
      </c>
      <c r="F65" s="134">
        <v>41.5</v>
      </c>
      <c r="G65" s="134">
        <v>41.5</v>
      </c>
      <c r="H65" s="134">
        <v>41.5</v>
      </c>
      <c r="I65" s="134">
        <v>41.5</v>
      </c>
      <c r="J65" s="134">
        <v>46.5</v>
      </c>
      <c r="K65" s="134">
        <v>46</v>
      </c>
      <c r="L65" s="134" t="s">
        <v>19</v>
      </c>
      <c r="M65" s="134" t="s">
        <v>19</v>
      </c>
      <c r="N65" s="134" t="s">
        <v>19</v>
      </c>
      <c r="O65" s="134" t="s">
        <v>19</v>
      </c>
      <c r="P65" s="134">
        <f t="shared" si="0"/>
        <v>38.5625</v>
      </c>
    </row>
    <row r="66" spans="1:16" x14ac:dyDescent="0.2">
      <c r="A66" s="131" t="s">
        <v>35</v>
      </c>
      <c r="B66" s="132">
        <v>2011</v>
      </c>
      <c r="C66" s="133" t="s">
        <v>24</v>
      </c>
      <c r="D66" s="134">
        <v>48.046250000000001</v>
      </c>
      <c r="E66" s="134">
        <v>49.987777777777779</v>
      </c>
      <c r="F66" s="134">
        <v>50.942222222222227</v>
      </c>
      <c r="G66" s="134">
        <v>50.910000000000004</v>
      </c>
      <c r="H66" s="134">
        <v>52.201111111111103</v>
      </c>
      <c r="I66" s="134">
        <v>56.403333333333336</v>
      </c>
      <c r="J66" s="134">
        <v>58.545555555555552</v>
      </c>
      <c r="K66" s="134">
        <v>58.358888888888892</v>
      </c>
      <c r="L66" s="134">
        <v>58.006666666666661</v>
      </c>
      <c r="M66" s="134">
        <v>57.392222222222216</v>
      </c>
      <c r="N66" s="134">
        <v>56.634444444444448</v>
      </c>
      <c r="O66" s="134">
        <v>56.674444444444447</v>
      </c>
      <c r="P66" s="134">
        <f t="shared" si="0"/>
        <v>54.508576388888883</v>
      </c>
    </row>
    <row r="67" spans="1:16" x14ac:dyDescent="0.2">
      <c r="A67" s="131" t="s">
        <v>34</v>
      </c>
      <c r="B67" s="132">
        <v>2011</v>
      </c>
      <c r="C67" s="133" t="s">
        <v>24</v>
      </c>
      <c r="D67" s="134">
        <v>85.785714285714292</v>
      </c>
      <c r="E67" s="134">
        <v>83.416666666666671</v>
      </c>
      <c r="F67" s="134">
        <v>84.850000000000009</v>
      </c>
      <c r="G67" s="134">
        <v>84.831666666666663</v>
      </c>
      <c r="H67" s="134">
        <v>84.45714285714287</v>
      </c>
      <c r="I67" s="134">
        <v>85.202857142857155</v>
      </c>
      <c r="J67" s="134">
        <v>85.439999999999984</v>
      </c>
      <c r="K67" s="134">
        <v>84.88</v>
      </c>
      <c r="L67" s="134">
        <v>86.214285714285708</v>
      </c>
      <c r="M67" s="134">
        <v>85.428571428571431</v>
      </c>
      <c r="N67" s="134">
        <v>84.582857142857137</v>
      </c>
      <c r="O67" s="134">
        <v>84.618571428571414</v>
      </c>
      <c r="P67" s="134">
        <f t="shared" si="0"/>
        <v>84.975694444444443</v>
      </c>
    </row>
    <row r="68" spans="1:16" x14ac:dyDescent="0.2">
      <c r="A68" s="131" t="s">
        <v>36</v>
      </c>
      <c r="B68" s="132">
        <v>2011</v>
      </c>
      <c r="C68" s="133" t="s">
        <v>24</v>
      </c>
      <c r="D68" s="134">
        <v>123.8425</v>
      </c>
      <c r="E68" s="134">
        <v>121.58285714285714</v>
      </c>
      <c r="F68" s="134">
        <v>121.50857142857141</v>
      </c>
      <c r="G68" s="134">
        <v>121.10000000000001</v>
      </c>
      <c r="H68" s="134">
        <v>122.32714285714285</v>
      </c>
      <c r="I68" s="134">
        <v>124.52142857142857</v>
      </c>
      <c r="J68" s="134">
        <v>123.08285714285714</v>
      </c>
      <c r="K68" s="134">
        <v>123.21428571428571</v>
      </c>
      <c r="L68" s="134">
        <v>123.63857142857144</v>
      </c>
      <c r="M68" s="134">
        <v>122.87714285714286</v>
      </c>
      <c r="N68" s="134">
        <v>120.86999999999999</v>
      </c>
      <c r="O68" s="134">
        <v>121.82714285714285</v>
      </c>
      <c r="P68" s="134">
        <f t="shared" si="0"/>
        <v>122.53270833333333</v>
      </c>
    </row>
    <row r="69" spans="1:16" x14ac:dyDescent="0.2">
      <c r="A69" s="131" t="s">
        <v>37</v>
      </c>
      <c r="B69" s="132">
        <v>2011</v>
      </c>
      <c r="C69" s="133" t="s">
        <v>24</v>
      </c>
      <c r="D69" s="134">
        <v>100.75</v>
      </c>
      <c r="E69" s="134">
        <v>99.65</v>
      </c>
      <c r="F69" s="134">
        <v>100.926</v>
      </c>
      <c r="G69" s="134">
        <v>100.98666666666668</v>
      </c>
      <c r="H69" s="134">
        <v>102.42857142857143</v>
      </c>
      <c r="I69" s="134">
        <v>103.18333333333334</v>
      </c>
      <c r="J69" s="134">
        <v>108.15</v>
      </c>
      <c r="K69" s="134">
        <v>111.124</v>
      </c>
      <c r="L69" s="134">
        <v>111.925</v>
      </c>
      <c r="M69" s="134">
        <v>111.75</v>
      </c>
      <c r="N69" s="134">
        <v>112</v>
      </c>
      <c r="O69" s="134">
        <v>110.8</v>
      </c>
      <c r="P69" s="134">
        <f t="shared" si="0"/>
        <v>106.13946428571427</v>
      </c>
    </row>
    <row r="70" spans="1:16" x14ac:dyDescent="0.2">
      <c r="A70" s="131" t="s">
        <v>38</v>
      </c>
      <c r="B70" s="132">
        <v>2011</v>
      </c>
      <c r="C70" s="133" t="s">
        <v>24</v>
      </c>
      <c r="D70" s="134">
        <v>70.542000000000002</v>
      </c>
      <c r="E70" s="134">
        <v>71.318181818181813</v>
      </c>
      <c r="F70" s="134">
        <v>70.956363636363633</v>
      </c>
      <c r="G70" s="134">
        <v>71.745000000000005</v>
      </c>
      <c r="H70" s="134">
        <v>74.331666666666663</v>
      </c>
      <c r="I70" s="134">
        <v>79.76166666666667</v>
      </c>
      <c r="J70" s="134">
        <v>83.333333333333329</v>
      </c>
      <c r="K70" s="134">
        <v>86.423333333333332</v>
      </c>
      <c r="L70" s="134">
        <v>87.020833333333329</v>
      </c>
      <c r="M70" s="134">
        <v>86.116666666666674</v>
      </c>
      <c r="N70" s="134">
        <v>85.469090909090923</v>
      </c>
      <c r="O70" s="134">
        <v>86.619166666666672</v>
      </c>
      <c r="P70" s="134">
        <f t="shared" si="0"/>
        <v>79.469775252525253</v>
      </c>
    </row>
    <row r="71" spans="1:16" x14ac:dyDescent="0.2">
      <c r="A71" s="131" t="s">
        <v>61</v>
      </c>
      <c r="B71" s="132">
        <v>2011</v>
      </c>
      <c r="C71" s="133" t="s">
        <v>24</v>
      </c>
      <c r="D71" s="134">
        <v>179</v>
      </c>
      <c r="E71" s="134" t="s">
        <v>19</v>
      </c>
      <c r="F71" s="134" t="s">
        <v>19</v>
      </c>
      <c r="G71" s="134" t="s">
        <v>19</v>
      </c>
      <c r="H71" s="134">
        <v>177.5</v>
      </c>
      <c r="I71" s="134">
        <v>170</v>
      </c>
      <c r="J71" s="134" t="s">
        <v>19</v>
      </c>
      <c r="K71" s="134">
        <v>164.2</v>
      </c>
      <c r="L71" s="134">
        <v>156.6</v>
      </c>
      <c r="M71" s="134">
        <v>156.6</v>
      </c>
      <c r="N71" s="134">
        <v>174.9</v>
      </c>
      <c r="O71" s="134">
        <v>175</v>
      </c>
      <c r="P71" s="134">
        <f t="shared" si="0"/>
        <v>169.22500000000002</v>
      </c>
    </row>
    <row r="72" spans="1:16" x14ac:dyDescent="0.2">
      <c r="A72" s="135" t="s">
        <v>42</v>
      </c>
      <c r="B72" s="132">
        <v>2011</v>
      </c>
      <c r="C72" s="133" t="s">
        <v>24</v>
      </c>
      <c r="D72" s="134" t="s">
        <v>19</v>
      </c>
      <c r="E72" s="134" t="s">
        <v>19</v>
      </c>
      <c r="F72" s="134" t="s">
        <v>19</v>
      </c>
      <c r="G72" s="134" t="s">
        <v>19</v>
      </c>
      <c r="H72" s="134" t="s">
        <v>19</v>
      </c>
      <c r="I72" s="134" t="s">
        <v>19</v>
      </c>
      <c r="J72" s="134" t="s">
        <v>19</v>
      </c>
      <c r="K72" s="134" t="s">
        <v>19</v>
      </c>
      <c r="L72" s="134" t="s">
        <v>19</v>
      </c>
      <c r="M72" s="134" t="s">
        <v>19</v>
      </c>
      <c r="N72" s="134" t="s">
        <v>19</v>
      </c>
      <c r="O72" s="134">
        <v>112</v>
      </c>
      <c r="P72" s="134">
        <f t="shared" si="0"/>
        <v>112</v>
      </c>
    </row>
    <row r="73" spans="1:16" x14ac:dyDescent="0.2">
      <c r="A73" s="131" t="s">
        <v>62</v>
      </c>
      <c r="B73" s="132">
        <v>2011</v>
      </c>
      <c r="C73" s="133" t="s">
        <v>24</v>
      </c>
      <c r="D73" s="134">
        <v>160</v>
      </c>
      <c r="E73" s="134">
        <v>164.5</v>
      </c>
      <c r="F73" s="134">
        <v>164.5</v>
      </c>
      <c r="G73" s="134">
        <v>164.5</v>
      </c>
      <c r="H73" s="134">
        <v>160</v>
      </c>
      <c r="I73" s="134">
        <v>175</v>
      </c>
      <c r="J73" s="134">
        <v>180</v>
      </c>
      <c r="K73" s="134">
        <v>175</v>
      </c>
      <c r="L73" s="134">
        <v>177.25</v>
      </c>
      <c r="M73" s="134">
        <v>177.25</v>
      </c>
      <c r="N73" s="134">
        <v>180</v>
      </c>
      <c r="O73" s="134">
        <v>163.25</v>
      </c>
      <c r="P73" s="134">
        <f t="shared" si="0"/>
        <v>170.10416666666666</v>
      </c>
    </row>
    <row r="74" spans="1:16" x14ac:dyDescent="0.2">
      <c r="A74" s="131" t="s">
        <v>38</v>
      </c>
      <c r="B74" s="132">
        <v>2012</v>
      </c>
      <c r="C74" s="133" t="s">
        <v>24</v>
      </c>
      <c r="D74" s="134">
        <v>86.129166666666663</v>
      </c>
      <c r="E74" s="134">
        <v>85.747500000000002</v>
      </c>
      <c r="F74" s="134">
        <v>84.50833333333334</v>
      </c>
      <c r="G74" s="134">
        <v>85.442499999999995</v>
      </c>
      <c r="H74" s="134">
        <v>89.961666666666659</v>
      </c>
      <c r="I74" s="134">
        <v>90.970833333333317</v>
      </c>
      <c r="J74" s="134">
        <v>87.8</v>
      </c>
      <c r="K74" s="134">
        <v>86.84333333333332</v>
      </c>
      <c r="L74" s="134">
        <v>86.28416666666665</v>
      </c>
      <c r="M74" s="134">
        <v>83.918333333333337</v>
      </c>
      <c r="N74" s="134">
        <v>83.287500000000009</v>
      </c>
      <c r="O74" s="134">
        <v>82.585833333333326</v>
      </c>
      <c r="P74" s="134">
        <f t="shared" si="0"/>
        <v>86.1232638888889</v>
      </c>
    </row>
    <row r="75" spans="1:16" x14ac:dyDescent="0.2">
      <c r="A75" s="131" t="s">
        <v>60</v>
      </c>
      <c r="B75" s="132">
        <v>2012</v>
      </c>
      <c r="C75" s="133" t="s">
        <v>24</v>
      </c>
      <c r="D75" s="134">
        <v>82.498000000000005</v>
      </c>
      <c r="E75" s="134">
        <v>81.897000000000006</v>
      </c>
      <c r="F75" s="134">
        <v>80.686000000000007</v>
      </c>
      <c r="G75" s="134">
        <v>82.021000000000001</v>
      </c>
      <c r="H75" s="134">
        <v>86.501000000000005</v>
      </c>
      <c r="I75" s="134">
        <v>89.206999999999994</v>
      </c>
      <c r="J75" s="134">
        <v>86.318888888888893</v>
      </c>
      <c r="K75" s="134">
        <v>85.585999999999984</v>
      </c>
      <c r="L75" s="134">
        <v>84.224999999999994</v>
      </c>
      <c r="M75" s="134">
        <v>80.004444444444459</v>
      </c>
      <c r="N75" s="134">
        <v>79.111111111111114</v>
      </c>
      <c r="O75" s="134">
        <v>78.208888888888879</v>
      </c>
      <c r="P75" s="134">
        <f t="shared" si="0"/>
        <v>83.02202777777778</v>
      </c>
    </row>
    <row r="76" spans="1:16" x14ac:dyDescent="0.2">
      <c r="A76" s="131" t="s">
        <v>35</v>
      </c>
      <c r="B76" s="132">
        <v>2012</v>
      </c>
      <c r="C76" s="133" t="s">
        <v>24</v>
      </c>
      <c r="D76" s="134">
        <v>55.56333333333334</v>
      </c>
      <c r="E76" s="134">
        <v>55.156666666666666</v>
      </c>
      <c r="F76" s="134">
        <v>54.344444444444449</v>
      </c>
      <c r="G76" s="134">
        <v>54.08</v>
      </c>
      <c r="H76" s="134">
        <v>56.133333333333333</v>
      </c>
      <c r="I76" s="134">
        <v>56.533333333333331</v>
      </c>
      <c r="J76" s="134">
        <v>56.150000000000006</v>
      </c>
      <c r="K76" s="134">
        <v>55.884444444444441</v>
      </c>
      <c r="L76" s="134">
        <v>54.87777777777778</v>
      </c>
      <c r="M76" s="134">
        <v>54.128999999999998</v>
      </c>
      <c r="N76" s="134">
        <v>53.614999999999995</v>
      </c>
      <c r="O76" s="134">
        <v>52.873000000000005</v>
      </c>
      <c r="P76" s="134">
        <f t="shared" si="0"/>
        <v>54.945027777777788</v>
      </c>
    </row>
    <row r="77" spans="1:16" x14ac:dyDescent="0.2">
      <c r="A77" s="131" t="s">
        <v>27</v>
      </c>
      <c r="B77" s="132">
        <v>2012</v>
      </c>
      <c r="C77" s="133" t="s">
        <v>24</v>
      </c>
      <c r="D77" s="134">
        <v>112.01416666666667</v>
      </c>
      <c r="E77" s="134">
        <v>111.95666666666666</v>
      </c>
      <c r="F77" s="134">
        <v>111.60916666666667</v>
      </c>
      <c r="G77" s="134">
        <v>111.58999999999999</v>
      </c>
      <c r="H77" s="134">
        <v>111.31916666666666</v>
      </c>
      <c r="I77" s="134">
        <v>111.24916666666667</v>
      </c>
      <c r="J77" s="134">
        <v>109.55666666666667</v>
      </c>
      <c r="K77" s="134">
        <v>107.97166666666665</v>
      </c>
      <c r="L77" s="134">
        <v>108.23583333333333</v>
      </c>
      <c r="M77" s="134">
        <v>107.27545454545456</v>
      </c>
      <c r="N77" s="134">
        <v>104.50833333333333</v>
      </c>
      <c r="O77" s="134">
        <v>103.75416666666668</v>
      </c>
      <c r="P77" s="134">
        <f t="shared" si="0"/>
        <v>109.25337121212119</v>
      </c>
    </row>
    <row r="78" spans="1:16" x14ac:dyDescent="0.2">
      <c r="A78" s="131" t="s">
        <v>37</v>
      </c>
      <c r="B78" s="132">
        <v>2012</v>
      </c>
      <c r="C78" s="133" t="s">
        <v>24</v>
      </c>
      <c r="D78" s="134">
        <v>108.22</v>
      </c>
      <c r="E78" s="134">
        <v>110.375</v>
      </c>
      <c r="F78" s="134">
        <v>110.22499999999999</v>
      </c>
      <c r="G78" s="134">
        <v>110.375</v>
      </c>
      <c r="H78" s="134">
        <v>110.4</v>
      </c>
      <c r="I78" s="134">
        <v>112.75</v>
      </c>
      <c r="J78" s="134">
        <v>112.625</v>
      </c>
      <c r="K78" s="134">
        <v>114.3</v>
      </c>
      <c r="L78" s="134">
        <v>117.5</v>
      </c>
      <c r="M78" s="134">
        <v>114.7</v>
      </c>
      <c r="N78" s="134">
        <v>108.25</v>
      </c>
      <c r="O78" s="134">
        <v>106.75</v>
      </c>
      <c r="P78" s="134">
        <f t="shared" si="0"/>
        <v>111.3725</v>
      </c>
    </row>
    <row r="79" spans="1:16" x14ac:dyDescent="0.2">
      <c r="A79" s="131" t="s">
        <v>33</v>
      </c>
      <c r="B79" s="132">
        <v>2012</v>
      </c>
      <c r="C79" s="133" t="s">
        <v>24</v>
      </c>
      <c r="D79" s="134">
        <v>25</v>
      </c>
      <c r="E79" s="134" t="s">
        <v>19</v>
      </c>
      <c r="F79" s="134" t="s">
        <v>19</v>
      </c>
      <c r="G79" s="134" t="s">
        <v>19</v>
      </c>
      <c r="H79" s="134" t="s">
        <v>19</v>
      </c>
      <c r="I79" s="134" t="s">
        <v>19</v>
      </c>
      <c r="J79" s="134" t="s">
        <v>19</v>
      </c>
      <c r="K79" s="134" t="s">
        <v>19</v>
      </c>
      <c r="L79" s="134" t="s">
        <v>19</v>
      </c>
      <c r="M79" s="134" t="s">
        <v>19</v>
      </c>
      <c r="N79" s="134" t="s">
        <v>19</v>
      </c>
      <c r="O79" s="134" t="s">
        <v>19</v>
      </c>
      <c r="P79" s="134">
        <f t="shared" ref="P79:P122" si="1">IF(ISERROR(AVERAGE(D79:O79)),"",AVERAGE(D79:O79))</f>
        <v>25</v>
      </c>
    </row>
    <row r="80" spans="1:16" x14ac:dyDescent="0.2">
      <c r="A80" s="131" t="s">
        <v>26</v>
      </c>
      <c r="B80" s="132">
        <v>2012</v>
      </c>
      <c r="C80" s="133" t="s">
        <v>24</v>
      </c>
      <c r="D80" s="134">
        <v>95.033636363636347</v>
      </c>
      <c r="E80" s="134">
        <v>94.972727272727283</v>
      </c>
      <c r="F80" s="134">
        <v>94.515000000000001</v>
      </c>
      <c r="G80" s="134">
        <v>95.150999999999996</v>
      </c>
      <c r="H80" s="134">
        <v>94.734000000000009</v>
      </c>
      <c r="I80" s="134">
        <v>93.417000000000002</v>
      </c>
      <c r="J80" s="134">
        <v>91.742000000000004</v>
      </c>
      <c r="K80" s="134">
        <v>90.993000000000009</v>
      </c>
      <c r="L80" s="134">
        <v>90.63636363636364</v>
      </c>
      <c r="M80" s="134">
        <v>90.964545454545458</v>
      </c>
      <c r="N80" s="134">
        <v>89.841818181818184</v>
      </c>
      <c r="O80" s="134">
        <v>89.063636363636363</v>
      </c>
      <c r="P80" s="134">
        <f t="shared" si="1"/>
        <v>92.588727272727283</v>
      </c>
    </row>
    <row r="81" spans="1:16" x14ac:dyDescent="0.2">
      <c r="A81" s="131" t="s">
        <v>36</v>
      </c>
      <c r="B81" s="132">
        <v>2012</v>
      </c>
      <c r="C81" s="133" t="s">
        <v>24</v>
      </c>
      <c r="D81" s="134">
        <v>120.71571428571428</v>
      </c>
      <c r="E81" s="134">
        <v>120.62</v>
      </c>
      <c r="F81" s="134">
        <v>120.98571428571428</v>
      </c>
      <c r="G81" s="134">
        <v>119.65142857142858</v>
      </c>
      <c r="H81" s="134">
        <v>119.44571428571429</v>
      </c>
      <c r="I81" s="134">
        <v>118.13285714285715</v>
      </c>
      <c r="J81" s="134">
        <v>118.06857142857143</v>
      </c>
      <c r="K81" s="134">
        <v>118.28142857142858</v>
      </c>
      <c r="L81" s="134">
        <v>117.56571428571429</v>
      </c>
      <c r="M81" s="134">
        <v>117.31857142857143</v>
      </c>
      <c r="N81" s="134">
        <v>116.63428571428572</v>
      </c>
      <c r="O81" s="134">
        <v>115.87428571428572</v>
      </c>
      <c r="P81" s="134">
        <f t="shared" si="1"/>
        <v>118.60785714285713</v>
      </c>
    </row>
    <row r="82" spans="1:16" x14ac:dyDescent="0.2">
      <c r="A82" s="131" t="s">
        <v>34</v>
      </c>
      <c r="B82" s="132">
        <v>2012</v>
      </c>
      <c r="C82" s="133" t="s">
        <v>24</v>
      </c>
      <c r="D82" s="134">
        <v>84.035714285714292</v>
      </c>
      <c r="E82" s="134">
        <v>83.558571428571426</v>
      </c>
      <c r="F82" s="134">
        <v>83.45714285714287</v>
      </c>
      <c r="G82" s="134">
        <v>83.785714285714292</v>
      </c>
      <c r="H82" s="134">
        <v>84.858571428571423</v>
      </c>
      <c r="I82" s="134">
        <v>84.727142857142866</v>
      </c>
      <c r="J82" s="134">
        <v>83.798571428571435</v>
      </c>
      <c r="K82" s="134">
        <v>83.892857142857139</v>
      </c>
      <c r="L82" s="134">
        <v>85.208333333333329</v>
      </c>
      <c r="M82" s="134">
        <v>83.740000000000009</v>
      </c>
      <c r="N82" s="134">
        <v>82.714285714285708</v>
      </c>
      <c r="O82" s="134">
        <v>83.107142857142861</v>
      </c>
      <c r="P82" s="134">
        <f t="shared" si="1"/>
        <v>83.907003968253974</v>
      </c>
    </row>
    <row r="83" spans="1:16" x14ac:dyDescent="0.2">
      <c r="A83" s="131" t="s">
        <v>23</v>
      </c>
      <c r="B83" s="132">
        <v>2012</v>
      </c>
      <c r="C83" s="133" t="s">
        <v>24</v>
      </c>
      <c r="D83" s="134">
        <v>85</v>
      </c>
      <c r="E83" s="134">
        <v>85</v>
      </c>
      <c r="F83" s="134">
        <v>85</v>
      </c>
      <c r="G83" s="134">
        <v>85</v>
      </c>
      <c r="H83" s="134">
        <v>85</v>
      </c>
      <c r="I83" s="134">
        <v>85</v>
      </c>
      <c r="J83" s="134">
        <v>100</v>
      </c>
      <c r="K83" s="134">
        <v>100</v>
      </c>
      <c r="L83" s="134">
        <v>100</v>
      </c>
      <c r="M83" s="134">
        <v>100</v>
      </c>
      <c r="N83" s="134">
        <v>100</v>
      </c>
      <c r="O83" s="134">
        <v>100</v>
      </c>
      <c r="P83" s="134">
        <f t="shared" si="1"/>
        <v>92.5</v>
      </c>
    </row>
    <row r="84" spans="1:16" x14ac:dyDescent="0.2">
      <c r="A84" s="131" t="s">
        <v>25</v>
      </c>
      <c r="B84" s="132">
        <v>2012</v>
      </c>
      <c r="C84" s="133" t="s">
        <v>24</v>
      </c>
      <c r="D84" s="134">
        <v>92.5</v>
      </c>
      <c r="E84" s="134">
        <v>92.5</v>
      </c>
      <c r="F84" s="134">
        <v>92.5</v>
      </c>
      <c r="G84" s="134">
        <v>95</v>
      </c>
      <c r="H84" s="134">
        <v>95</v>
      </c>
      <c r="I84" s="134">
        <v>95</v>
      </c>
      <c r="J84" s="134">
        <v>102.66499999999999</v>
      </c>
      <c r="K84" s="134">
        <v>105</v>
      </c>
      <c r="L84" s="134">
        <v>105</v>
      </c>
      <c r="M84" s="134">
        <v>105</v>
      </c>
      <c r="N84" s="134">
        <v>105</v>
      </c>
      <c r="O84" s="134">
        <v>105</v>
      </c>
      <c r="P84" s="134">
        <f t="shared" si="1"/>
        <v>99.180416666666659</v>
      </c>
    </row>
    <row r="85" spans="1:16" x14ac:dyDescent="0.2">
      <c r="A85" s="131" t="s">
        <v>41</v>
      </c>
      <c r="B85" s="132">
        <v>2012</v>
      </c>
      <c r="C85" s="133" t="s">
        <v>24</v>
      </c>
      <c r="D85" s="134">
        <v>106.10222222222222</v>
      </c>
      <c r="E85" s="134">
        <v>106.14777777777778</v>
      </c>
      <c r="F85" s="134">
        <v>104.68375</v>
      </c>
      <c r="G85" s="134">
        <v>104.56249999999999</v>
      </c>
      <c r="H85" s="134">
        <v>106.38499999999999</v>
      </c>
      <c r="I85" s="134">
        <v>106.125</v>
      </c>
      <c r="J85" s="134">
        <v>105.65625</v>
      </c>
      <c r="K85" s="134">
        <v>104.39625000000001</v>
      </c>
      <c r="L85" s="134">
        <v>103.77777777777777</v>
      </c>
      <c r="M85" s="134">
        <v>103.553</v>
      </c>
      <c r="N85" s="134">
        <v>101.93700000000001</v>
      </c>
      <c r="O85" s="134">
        <v>101.96666666666667</v>
      </c>
      <c r="P85" s="134">
        <f t="shared" si="1"/>
        <v>104.6077662037037</v>
      </c>
    </row>
    <row r="86" spans="1:16" x14ac:dyDescent="0.2">
      <c r="A86" s="131" t="s">
        <v>28</v>
      </c>
      <c r="B86" s="132">
        <v>2012</v>
      </c>
      <c r="C86" s="133" t="s">
        <v>24</v>
      </c>
      <c r="D86" s="134">
        <v>19.434000000000001</v>
      </c>
      <c r="E86" s="134">
        <v>19.834</v>
      </c>
      <c r="F86" s="134">
        <v>19.234000000000002</v>
      </c>
      <c r="G86" s="134">
        <v>19.234000000000002</v>
      </c>
      <c r="H86" s="134">
        <v>19.234000000000002</v>
      </c>
      <c r="I86" s="134">
        <v>18.934000000000001</v>
      </c>
      <c r="J86" s="134">
        <v>18.734000000000002</v>
      </c>
      <c r="K86" s="134">
        <v>17.945</v>
      </c>
      <c r="L86" s="134">
        <v>18.611666666666668</v>
      </c>
      <c r="M86" s="134">
        <v>18.333333333333332</v>
      </c>
      <c r="N86" s="134">
        <v>18.25</v>
      </c>
      <c r="O86" s="134">
        <v>18.083333333333332</v>
      </c>
      <c r="P86" s="134">
        <f t="shared" si="1"/>
        <v>18.821777777777779</v>
      </c>
    </row>
    <row r="87" spans="1:16" x14ac:dyDescent="0.2">
      <c r="A87" s="131" t="s">
        <v>30</v>
      </c>
      <c r="B87" s="132">
        <v>2012</v>
      </c>
      <c r="C87" s="133" t="s">
        <v>24</v>
      </c>
      <c r="D87" s="134">
        <v>56.903333333333336</v>
      </c>
      <c r="E87" s="134">
        <v>56.945</v>
      </c>
      <c r="F87" s="134">
        <v>56.111666666666672</v>
      </c>
      <c r="G87" s="134">
        <v>56.334000000000003</v>
      </c>
      <c r="H87" s="134">
        <v>57.167500000000004</v>
      </c>
      <c r="I87" s="134">
        <v>56.734000000000002</v>
      </c>
      <c r="J87" s="134">
        <v>55.734000000000002</v>
      </c>
      <c r="K87" s="134">
        <v>55.734000000000002</v>
      </c>
      <c r="L87" s="134">
        <v>55.734000000000002</v>
      </c>
      <c r="M87" s="134">
        <v>56.333333333333336</v>
      </c>
      <c r="N87" s="134">
        <v>56</v>
      </c>
      <c r="O87" s="134">
        <v>56</v>
      </c>
      <c r="P87" s="134">
        <f t="shared" si="1"/>
        <v>56.310902777777777</v>
      </c>
    </row>
    <row r="88" spans="1:16" x14ac:dyDescent="0.2">
      <c r="A88" s="131" t="s">
        <v>31</v>
      </c>
      <c r="B88" s="132">
        <v>2012</v>
      </c>
      <c r="C88" s="133" t="s">
        <v>24</v>
      </c>
      <c r="D88" s="134">
        <v>26.0825</v>
      </c>
      <c r="E88" s="134">
        <v>25.7075</v>
      </c>
      <c r="F88" s="134">
        <v>25.645</v>
      </c>
      <c r="G88" s="134">
        <v>25.6675</v>
      </c>
      <c r="H88" s="134">
        <v>25.5425</v>
      </c>
      <c r="I88" s="134">
        <v>26.4175</v>
      </c>
      <c r="J88" s="134">
        <v>24.8325</v>
      </c>
      <c r="K88" s="134">
        <v>25.3325</v>
      </c>
      <c r="L88" s="134">
        <v>19.89</v>
      </c>
      <c r="M88" s="134">
        <v>20.11</v>
      </c>
      <c r="N88" s="134">
        <v>20.333333333333332</v>
      </c>
      <c r="O88" s="134">
        <v>19.89</v>
      </c>
      <c r="P88" s="134">
        <f t="shared" si="1"/>
        <v>23.787569444444443</v>
      </c>
    </row>
    <row r="89" spans="1:16" x14ac:dyDescent="0.2">
      <c r="A89" s="131" t="s">
        <v>38</v>
      </c>
      <c r="B89" s="132">
        <v>2013</v>
      </c>
      <c r="C89" s="133" t="s">
        <v>24</v>
      </c>
      <c r="D89" s="134">
        <v>79.389166666666668</v>
      </c>
      <c r="E89" s="134">
        <v>76.514166666666668</v>
      </c>
      <c r="F89" s="134">
        <v>76.879166666666663</v>
      </c>
      <c r="G89" s="134">
        <v>76.890833333333333</v>
      </c>
      <c r="H89" s="134">
        <v>76.782499999999999</v>
      </c>
      <c r="I89" s="134">
        <v>77.855000000000004</v>
      </c>
      <c r="J89" s="134">
        <v>78.305833333333339</v>
      </c>
      <c r="K89" s="134">
        <v>78.193333333333342</v>
      </c>
      <c r="L89" s="134">
        <v>76.689166666666665</v>
      </c>
      <c r="M89" s="134">
        <v>75.59</v>
      </c>
      <c r="N89" s="134">
        <v>75.235833333333332</v>
      </c>
      <c r="O89" s="134">
        <v>73.832499999999996</v>
      </c>
      <c r="P89" s="134">
        <f t="shared" si="1"/>
        <v>76.846458333333331</v>
      </c>
    </row>
    <row r="90" spans="1:16" x14ac:dyDescent="0.2">
      <c r="A90" s="131" t="s">
        <v>60</v>
      </c>
      <c r="B90" s="132">
        <v>2013</v>
      </c>
      <c r="C90" s="133" t="s">
        <v>24</v>
      </c>
      <c r="D90" s="134">
        <v>74.853333333333325</v>
      </c>
      <c r="E90" s="134">
        <v>73.599999999999994</v>
      </c>
      <c r="F90" s="134">
        <v>74.006999999999991</v>
      </c>
      <c r="G90" s="134">
        <v>74.578000000000003</v>
      </c>
      <c r="H90" s="134">
        <v>71.527999999999992</v>
      </c>
      <c r="I90" s="134">
        <v>74.960000000000008</v>
      </c>
      <c r="J90" s="134">
        <v>74.411111111111111</v>
      </c>
      <c r="K90" s="134">
        <v>74.436666666666667</v>
      </c>
      <c r="L90" s="134">
        <v>73.333333333333329</v>
      </c>
      <c r="M90" s="134">
        <v>72.594444444444449</v>
      </c>
      <c r="N90" s="134">
        <v>72.37444444444445</v>
      </c>
      <c r="O90" s="134">
        <v>71.724444444444444</v>
      </c>
      <c r="P90" s="134">
        <f t="shared" si="1"/>
        <v>73.533398148148152</v>
      </c>
    </row>
    <row r="91" spans="1:16" x14ac:dyDescent="0.2">
      <c r="A91" s="131" t="s">
        <v>35</v>
      </c>
      <c r="B91" s="132">
        <v>2013</v>
      </c>
      <c r="C91" s="133" t="s">
        <v>24</v>
      </c>
      <c r="D91" s="134">
        <v>50.534999999999997</v>
      </c>
      <c r="E91" s="134">
        <v>48.143000000000001</v>
      </c>
      <c r="F91" s="134">
        <v>48.373000000000005</v>
      </c>
      <c r="G91" s="134">
        <v>48.712000000000003</v>
      </c>
      <c r="H91" s="134">
        <v>49.099000000000004</v>
      </c>
      <c r="I91" s="134">
        <v>48.999000000000002</v>
      </c>
      <c r="J91" s="134">
        <v>48.833000000000006</v>
      </c>
      <c r="K91" s="134">
        <v>48.732000000000006</v>
      </c>
      <c r="L91" s="134">
        <v>47.320999999999998</v>
      </c>
      <c r="M91" s="134">
        <v>46.685000000000002</v>
      </c>
      <c r="N91" s="134">
        <v>46.515000000000001</v>
      </c>
      <c r="O91" s="134">
        <v>45.78</v>
      </c>
      <c r="P91" s="134">
        <f t="shared" si="1"/>
        <v>48.143916666666676</v>
      </c>
    </row>
    <row r="92" spans="1:16" x14ac:dyDescent="0.2">
      <c r="A92" s="131" t="s">
        <v>27</v>
      </c>
      <c r="B92" s="132">
        <v>2013</v>
      </c>
      <c r="C92" s="133" t="s">
        <v>24</v>
      </c>
      <c r="D92" s="134">
        <v>101.26333333333334</v>
      </c>
      <c r="E92" s="134">
        <v>99.698333333333338</v>
      </c>
      <c r="F92" s="134">
        <v>100.47916666666667</v>
      </c>
      <c r="G92" s="134">
        <v>100.59583333333335</v>
      </c>
      <c r="H92" s="134">
        <v>100.15833333333335</v>
      </c>
      <c r="I92" s="134">
        <v>100.78416666666665</v>
      </c>
      <c r="J92" s="134">
        <v>101.70583333333332</v>
      </c>
      <c r="K92" s="134">
        <v>101.35833333333333</v>
      </c>
      <c r="L92" s="134">
        <v>101.15749999999998</v>
      </c>
      <c r="M92" s="134">
        <v>99.989166666666677</v>
      </c>
      <c r="N92" s="134">
        <v>99.604166666666671</v>
      </c>
      <c r="O92" s="134">
        <v>98.696666666666673</v>
      </c>
      <c r="P92" s="134">
        <f t="shared" si="1"/>
        <v>100.45756944444446</v>
      </c>
    </row>
    <row r="93" spans="1:16" x14ac:dyDescent="0.2">
      <c r="A93" s="131" t="s">
        <v>37</v>
      </c>
      <c r="B93" s="132">
        <v>2013</v>
      </c>
      <c r="C93" s="133" t="s">
        <v>24</v>
      </c>
      <c r="D93" s="134">
        <v>105.53333333333335</v>
      </c>
      <c r="E93" s="134">
        <v>106.625</v>
      </c>
      <c r="F93" s="134">
        <v>105.66666666666667</v>
      </c>
      <c r="G93" s="134">
        <v>105.66666666666667</v>
      </c>
      <c r="H93" s="134">
        <v>105.8</v>
      </c>
      <c r="I93" s="134">
        <v>106.89</v>
      </c>
      <c r="J93" s="134">
        <v>104.83333333333333</v>
      </c>
      <c r="K93" s="134">
        <v>105.08333333333333</v>
      </c>
      <c r="L93" s="134">
        <v>104.83333333333333</v>
      </c>
      <c r="M93" s="134">
        <v>104.16666666666667</v>
      </c>
      <c r="N93" s="134">
        <v>107.33333333333333</v>
      </c>
      <c r="O93" s="134">
        <v>107.33333333333333</v>
      </c>
      <c r="P93" s="134">
        <f t="shared" si="1"/>
        <v>105.81375000000001</v>
      </c>
    </row>
    <row r="94" spans="1:16" x14ac:dyDescent="0.2">
      <c r="A94" s="131" t="s">
        <v>33</v>
      </c>
      <c r="B94" s="132">
        <v>2013</v>
      </c>
      <c r="C94" s="133" t="s">
        <v>24</v>
      </c>
      <c r="D94" s="134" t="s">
        <v>19</v>
      </c>
      <c r="E94" s="134" t="s">
        <v>19</v>
      </c>
      <c r="F94" s="134" t="s">
        <v>19</v>
      </c>
      <c r="G94" s="134" t="s">
        <v>19</v>
      </c>
      <c r="H94" s="134" t="s">
        <v>19</v>
      </c>
      <c r="I94" s="134" t="s">
        <v>19</v>
      </c>
      <c r="J94" s="134" t="s">
        <v>19</v>
      </c>
      <c r="K94" s="134" t="s">
        <v>19</v>
      </c>
      <c r="L94" s="134" t="s">
        <v>19</v>
      </c>
      <c r="M94" s="134" t="s">
        <v>19</v>
      </c>
      <c r="N94" s="134" t="s">
        <v>19</v>
      </c>
      <c r="O94" s="134" t="s">
        <v>19</v>
      </c>
      <c r="P94" s="134" t="str">
        <f t="shared" si="1"/>
        <v/>
      </c>
    </row>
    <row r="95" spans="1:16" x14ac:dyDescent="0.2">
      <c r="A95" s="131" t="s">
        <v>26</v>
      </c>
      <c r="B95" s="132">
        <v>2013</v>
      </c>
      <c r="C95" s="133" t="s">
        <v>24</v>
      </c>
      <c r="D95" s="134">
        <v>87.969090909090909</v>
      </c>
      <c r="E95" s="134">
        <v>87.104545454545459</v>
      </c>
      <c r="F95" s="134">
        <v>88.825454545454534</v>
      </c>
      <c r="G95" s="134">
        <v>88.61545454545454</v>
      </c>
      <c r="H95" s="134">
        <v>89.838181818181823</v>
      </c>
      <c r="I95" s="134">
        <v>89.757272727272721</v>
      </c>
      <c r="J95" s="134">
        <v>90.394545454545451</v>
      </c>
      <c r="K95" s="134">
        <v>90.204545454545467</v>
      </c>
      <c r="L95" s="134">
        <v>89.375454545454545</v>
      </c>
      <c r="M95" s="134">
        <v>89.081818181818178</v>
      </c>
      <c r="N95" s="134">
        <v>89.08</v>
      </c>
      <c r="O95" s="134">
        <v>89.023636363636356</v>
      </c>
      <c r="P95" s="134">
        <f t="shared" si="1"/>
        <v>89.105833333333351</v>
      </c>
    </row>
    <row r="96" spans="1:16" x14ac:dyDescent="0.2">
      <c r="A96" s="131" t="s">
        <v>36</v>
      </c>
      <c r="B96" s="132">
        <v>2013</v>
      </c>
      <c r="C96" s="133" t="s">
        <v>24</v>
      </c>
      <c r="D96" s="134">
        <v>114.37857142857142</v>
      </c>
      <c r="E96" s="134">
        <v>111.37285714285714</v>
      </c>
      <c r="F96" s="134">
        <v>112.06857142857143</v>
      </c>
      <c r="G96" s="134">
        <v>112.14571428571428</v>
      </c>
      <c r="H96" s="134">
        <v>111.9057142857143</v>
      </c>
      <c r="I96" s="134">
        <v>113.49285714285715</v>
      </c>
      <c r="J96" s="134">
        <v>114.04285714285713</v>
      </c>
      <c r="K96" s="134">
        <v>113.48714285714286</v>
      </c>
      <c r="L96" s="134">
        <v>113.36857142857141</v>
      </c>
      <c r="M96" s="134">
        <v>113.28571428571429</v>
      </c>
      <c r="N96" s="134">
        <v>114.66</v>
      </c>
      <c r="O96" s="134">
        <v>114.76142857142858</v>
      </c>
      <c r="P96" s="134">
        <f t="shared" si="1"/>
        <v>113.2475</v>
      </c>
    </row>
    <row r="97" spans="1:16" x14ac:dyDescent="0.2">
      <c r="A97" s="131" t="s">
        <v>34</v>
      </c>
      <c r="B97" s="132">
        <v>2013</v>
      </c>
      <c r="C97" s="133" t="s">
        <v>24</v>
      </c>
      <c r="D97" s="134">
        <v>82.071428571428569</v>
      </c>
      <c r="E97" s="134">
        <v>80.04285714285713</v>
      </c>
      <c r="F97" s="134">
        <v>79.411428571428573</v>
      </c>
      <c r="G97" s="134">
        <v>81.55714285714285</v>
      </c>
      <c r="H97" s="134">
        <v>83.884999999999991</v>
      </c>
      <c r="I97" s="134">
        <v>84.953333333333333</v>
      </c>
      <c r="J97" s="134">
        <v>86.481428571428566</v>
      </c>
      <c r="K97" s="134">
        <v>86.528571428571439</v>
      </c>
      <c r="L97" s="134">
        <v>87.781428571428577</v>
      </c>
      <c r="M97" s="134">
        <v>87.631428571428586</v>
      </c>
      <c r="N97" s="134">
        <v>87.645714285714277</v>
      </c>
      <c r="O97" s="134">
        <v>87.598571428571432</v>
      </c>
      <c r="P97" s="134">
        <f t="shared" si="1"/>
        <v>84.632361111111109</v>
      </c>
    </row>
    <row r="98" spans="1:16" x14ac:dyDescent="0.2">
      <c r="A98" s="131" t="s">
        <v>23</v>
      </c>
      <c r="B98" s="132">
        <v>2013</v>
      </c>
      <c r="C98" s="133" t="s">
        <v>24</v>
      </c>
      <c r="D98" s="134">
        <v>100</v>
      </c>
      <c r="E98" s="134">
        <v>100</v>
      </c>
      <c r="F98" s="134">
        <v>100</v>
      </c>
      <c r="G98" s="134">
        <v>100</v>
      </c>
      <c r="H98" s="134">
        <v>100</v>
      </c>
      <c r="I98" s="134">
        <v>100</v>
      </c>
      <c r="J98" s="134">
        <v>97.5</v>
      </c>
      <c r="K98" s="134">
        <v>97.5</v>
      </c>
      <c r="L98" s="134">
        <v>95</v>
      </c>
      <c r="M98" s="134">
        <v>95</v>
      </c>
      <c r="N98" s="134">
        <v>97.5</v>
      </c>
      <c r="O98" s="134">
        <v>97.5</v>
      </c>
      <c r="P98" s="134">
        <f t="shared" si="1"/>
        <v>98.333333333333329</v>
      </c>
    </row>
    <row r="99" spans="1:16" x14ac:dyDescent="0.2">
      <c r="A99" s="131" t="s">
        <v>25</v>
      </c>
      <c r="B99" s="132">
        <v>2013</v>
      </c>
      <c r="C99" s="133" t="s">
        <v>24</v>
      </c>
      <c r="D99" s="134">
        <v>105</v>
      </c>
      <c r="E99" s="134">
        <v>102.5</v>
      </c>
      <c r="F99" s="134">
        <v>102.5</v>
      </c>
      <c r="G99" s="134">
        <v>102.5</v>
      </c>
      <c r="H99" s="134">
        <v>102.5</v>
      </c>
      <c r="I99" s="134">
        <v>98.5</v>
      </c>
      <c r="J99" s="134">
        <v>104</v>
      </c>
      <c r="K99" s="134">
        <v>101.25</v>
      </c>
      <c r="L99" s="134">
        <v>104</v>
      </c>
      <c r="M99" s="134">
        <v>100.66666666666667</v>
      </c>
      <c r="N99" s="134">
        <v>104</v>
      </c>
      <c r="O99" s="134">
        <v>104</v>
      </c>
      <c r="P99" s="134">
        <f t="shared" si="1"/>
        <v>102.61805555555554</v>
      </c>
    </row>
    <row r="100" spans="1:16" x14ac:dyDescent="0.2">
      <c r="A100" s="131" t="s">
        <v>41</v>
      </c>
      <c r="B100" s="132">
        <v>2013</v>
      </c>
      <c r="C100" s="133" t="s">
        <v>24</v>
      </c>
      <c r="D100" s="134">
        <v>100.83333333333333</v>
      </c>
      <c r="E100" s="134">
        <v>98.724999999999994</v>
      </c>
      <c r="F100" s="134">
        <v>99.433750000000003</v>
      </c>
      <c r="G100" s="134">
        <v>100.083</v>
      </c>
      <c r="H100" s="134">
        <v>99.607777777777784</v>
      </c>
      <c r="I100" s="134">
        <v>100.36333333333334</v>
      </c>
      <c r="J100" s="134">
        <v>101.15222222222222</v>
      </c>
      <c r="K100" s="134">
        <v>100.39444444444445</v>
      </c>
      <c r="L100" s="134">
        <v>99.628749999999997</v>
      </c>
      <c r="M100" s="134">
        <v>99.65</v>
      </c>
      <c r="N100" s="134">
        <v>98.943749999999994</v>
      </c>
      <c r="O100" s="134">
        <v>98.793750000000003</v>
      </c>
      <c r="P100" s="134">
        <f t="shared" si="1"/>
        <v>99.800759259259237</v>
      </c>
    </row>
    <row r="101" spans="1:16" x14ac:dyDescent="0.2">
      <c r="A101" s="131" t="s">
        <v>28</v>
      </c>
      <c r="B101" s="132">
        <v>2013</v>
      </c>
      <c r="C101" s="133" t="s">
        <v>29</v>
      </c>
      <c r="D101" s="134">
        <v>18.25</v>
      </c>
      <c r="E101" s="134">
        <v>18.2</v>
      </c>
      <c r="F101" s="134">
        <v>17.8</v>
      </c>
      <c r="G101" s="134">
        <v>17.8</v>
      </c>
      <c r="H101" s="134">
        <v>17.8</v>
      </c>
      <c r="I101" s="134">
        <v>17.333333333333332</v>
      </c>
      <c r="J101" s="134">
        <v>19.400000000000002</v>
      </c>
      <c r="K101" s="134">
        <v>17.900000000000002</v>
      </c>
      <c r="L101" s="134">
        <v>20.233333333333334</v>
      </c>
      <c r="M101" s="134">
        <v>20.233333333333334</v>
      </c>
      <c r="N101" s="134">
        <v>18.583333333333332</v>
      </c>
      <c r="O101" s="134">
        <v>18.899999999999999</v>
      </c>
      <c r="P101" s="134">
        <f t="shared" si="1"/>
        <v>18.536111111111111</v>
      </c>
    </row>
    <row r="102" spans="1:16" x14ac:dyDescent="0.2">
      <c r="A102" s="131" t="s">
        <v>30</v>
      </c>
      <c r="B102" s="132">
        <v>2013</v>
      </c>
      <c r="C102" s="133" t="s">
        <v>24</v>
      </c>
      <c r="D102" s="134">
        <v>57</v>
      </c>
      <c r="E102" s="134">
        <v>56</v>
      </c>
      <c r="F102" s="134">
        <v>59</v>
      </c>
      <c r="G102" s="134">
        <v>59</v>
      </c>
      <c r="H102" s="134">
        <v>59.333333333333336</v>
      </c>
      <c r="I102" s="134">
        <v>59.333333333333336</v>
      </c>
      <c r="J102" s="134">
        <v>61.5</v>
      </c>
      <c r="K102" s="134">
        <v>61.5</v>
      </c>
      <c r="L102" s="134">
        <v>61.5</v>
      </c>
      <c r="M102" s="134">
        <v>61.5</v>
      </c>
      <c r="N102" s="134">
        <v>61.5</v>
      </c>
      <c r="O102" s="134">
        <v>61.5</v>
      </c>
      <c r="P102" s="134">
        <f t="shared" si="1"/>
        <v>59.888888888888886</v>
      </c>
    </row>
    <row r="103" spans="1:16" x14ac:dyDescent="0.2">
      <c r="A103" s="131" t="s">
        <v>31</v>
      </c>
      <c r="B103" s="132">
        <v>2013</v>
      </c>
      <c r="C103" s="133" t="s">
        <v>24</v>
      </c>
      <c r="D103" s="134">
        <v>22.11</v>
      </c>
      <c r="E103" s="134">
        <v>21.11</v>
      </c>
      <c r="F103" s="134">
        <v>21.11</v>
      </c>
      <c r="G103" s="134">
        <v>21.943333333333332</v>
      </c>
      <c r="H103" s="134">
        <v>21.943333333333332</v>
      </c>
      <c r="I103" s="134">
        <v>22.333333333333332</v>
      </c>
      <c r="J103" s="134">
        <v>21.556666666666668</v>
      </c>
      <c r="K103" s="134">
        <v>20.333333333333332</v>
      </c>
      <c r="L103" s="134">
        <v>20.776666666666667</v>
      </c>
      <c r="M103" s="134">
        <v>21.5</v>
      </c>
      <c r="N103" s="134">
        <v>20</v>
      </c>
      <c r="O103" s="134">
        <v>19.556666666666668</v>
      </c>
      <c r="P103" s="134">
        <f t="shared" si="1"/>
        <v>21.189444444444444</v>
      </c>
    </row>
    <row r="104" spans="1:16" x14ac:dyDescent="0.2">
      <c r="A104" s="131" t="s">
        <v>38</v>
      </c>
      <c r="B104" s="132">
        <v>2014</v>
      </c>
      <c r="C104" s="133" t="s">
        <v>24</v>
      </c>
      <c r="D104" s="134">
        <v>73.219166666666652</v>
      </c>
      <c r="E104" s="134">
        <v>73.31</v>
      </c>
      <c r="F104" s="134">
        <v>73.265833333333333</v>
      </c>
      <c r="G104" s="134">
        <v>73.019166666666663</v>
      </c>
      <c r="H104" s="134">
        <v>72.749166666666667</v>
      </c>
      <c r="I104" s="134">
        <v>70.052727272727267</v>
      </c>
      <c r="J104" s="134">
        <v>69.169696969696986</v>
      </c>
      <c r="K104" s="134">
        <v>68.730303030303034</v>
      </c>
      <c r="L104" s="134">
        <v>69.375454545454531</v>
      </c>
      <c r="M104" s="134">
        <v>69.974090909090904</v>
      </c>
      <c r="N104" s="134">
        <v>69.813181818181818</v>
      </c>
      <c r="O104" s="134">
        <v>69.338030303030294</v>
      </c>
      <c r="P104" s="134">
        <f t="shared" si="1"/>
        <v>71.001401515151528</v>
      </c>
    </row>
    <row r="105" spans="1:16" x14ac:dyDescent="0.2">
      <c r="A105" s="131" t="s">
        <v>60</v>
      </c>
      <c r="B105" s="132">
        <v>2014</v>
      </c>
      <c r="C105" s="133" t="s">
        <v>24</v>
      </c>
      <c r="D105" s="134">
        <v>70.803333333333342</v>
      </c>
      <c r="E105" s="134">
        <v>70.551111111111112</v>
      </c>
      <c r="F105" s="134">
        <v>70.573333333333323</v>
      </c>
      <c r="G105" s="134">
        <v>70.214444444444439</v>
      </c>
      <c r="H105" s="134">
        <v>69.741111111111124</v>
      </c>
      <c r="I105" s="134">
        <v>69.854814814814816</v>
      </c>
      <c r="J105" s="134">
        <v>69.538518518518515</v>
      </c>
      <c r="K105" s="134">
        <v>69.821851851851847</v>
      </c>
      <c r="L105" s="134">
        <v>70.54851851851852</v>
      </c>
      <c r="M105" s="134">
        <v>72.548787878787877</v>
      </c>
      <c r="N105" s="134">
        <v>72.523939393939386</v>
      </c>
      <c r="O105" s="134">
        <v>70.49133333333333</v>
      </c>
      <c r="P105" s="134">
        <f t="shared" si="1"/>
        <v>70.600924803591468</v>
      </c>
    </row>
    <row r="106" spans="1:16" x14ac:dyDescent="0.2">
      <c r="A106" s="131" t="s">
        <v>35</v>
      </c>
      <c r="B106" s="132">
        <v>2014</v>
      </c>
      <c r="C106" s="133" t="s">
        <v>24</v>
      </c>
      <c r="D106" s="134">
        <v>45.393999999999998</v>
      </c>
      <c r="E106" s="134">
        <v>45.314</v>
      </c>
      <c r="F106" s="134">
        <v>45.263999999999996</v>
      </c>
      <c r="G106" s="134">
        <v>44.659000000000006</v>
      </c>
      <c r="H106" s="134">
        <v>44.015000000000001</v>
      </c>
      <c r="I106" s="134">
        <v>43.274000000000001</v>
      </c>
      <c r="J106" s="134">
        <v>42.55083333333333</v>
      </c>
      <c r="K106" s="134">
        <v>42.172499999999999</v>
      </c>
      <c r="L106" s="134">
        <v>42.560500000000005</v>
      </c>
      <c r="M106" s="134">
        <v>42.712666666666664</v>
      </c>
      <c r="N106" s="134">
        <v>42.465000000000003</v>
      </c>
      <c r="O106" s="134">
        <v>42.313000000000002</v>
      </c>
      <c r="P106" s="134">
        <f t="shared" si="1"/>
        <v>43.557874999999996</v>
      </c>
    </row>
    <row r="107" spans="1:16" x14ac:dyDescent="0.2">
      <c r="A107" s="131" t="s">
        <v>27</v>
      </c>
      <c r="B107" s="132">
        <v>2014</v>
      </c>
      <c r="C107" s="133" t="s">
        <v>24</v>
      </c>
      <c r="D107" s="134">
        <v>98.270833333333329</v>
      </c>
      <c r="E107" s="134">
        <v>98.058333333333323</v>
      </c>
      <c r="F107" s="134">
        <v>97.500833333333333</v>
      </c>
      <c r="G107" s="134">
        <v>97.084166666666661</v>
      </c>
      <c r="H107" s="134">
        <v>96.811428571428564</v>
      </c>
      <c r="I107" s="134">
        <v>96.68416666666667</v>
      </c>
      <c r="J107" s="134">
        <v>95.848611111111111</v>
      </c>
      <c r="K107" s="134">
        <v>92.950757575757564</v>
      </c>
      <c r="L107" s="134">
        <v>93.830303030303014</v>
      </c>
      <c r="M107" s="134">
        <v>94.169393939393927</v>
      </c>
      <c r="N107" s="134">
        <v>94.125757575757561</v>
      </c>
      <c r="O107" s="134">
        <v>93.703939393939393</v>
      </c>
      <c r="P107" s="134">
        <f t="shared" si="1"/>
        <v>95.753210377585376</v>
      </c>
    </row>
    <row r="108" spans="1:16" x14ac:dyDescent="0.2">
      <c r="A108" s="131" t="s">
        <v>37</v>
      </c>
      <c r="B108" s="132">
        <v>2014</v>
      </c>
      <c r="C108" s="133" t="s">
        <v>24</v>
      </c>
      <c r="D108" s="134">
        <v>107.66666666666667</v>
      </c>
      <c r="E108" s="134">
        <v>107.66666666666667</v>
      </c>
      <c r="F108" s="134">
        <v>113.75</v>
      </c>
      <c r="G108" s="134">
        <v>113.75</v>
      </c>
      <c r="H108" s="134">
        <v>113.75</v>
      </c>
      <c r="I108" s="134">
        <v>112.5</v>
      </c>
      <c r="J108" s="134">
        <v>109.75</v>
      </c>
      <c r="K108" s="134">
        <v>110.375</v>
      </c>
      <c r="L108" s="134">
        <v>111.25</v>
      </c>
      <c r="M108" s="134">
        <v>111.85</v>
      </c>
      <c r="N108" s="134">
        <v>112.25</v>
      </c>
      <c r="O108" s="134">
        <v>112.5</v>
      </c>
      <c r="P108" s="134">
        <f t="shared" si="1"/>
        <v>111.42152777777778</v>
      </c>
    </row>
    <row r="109" spans="1:16" x14ac:dyDescent="0.2">
      <c r="A109" s="131" t="s">
        <v>33</v>
      </c>
      <c r="B109" s="132">
        <v>2014</v>
      </c>
      <c r="C109" s="133" t="s">
        <v>24</v>
      </c>
      <c r="D109" s="134" t="s">
        <v>19</v>
      </c>
      <c r="E109" s="134" t="s">
        <v>19</v>
      </c>
      <c r="F109" s="134" t="s">
        <v>19</v>
      </c>
      <c r="G109" s="134" t="s">
        <v>19</v>
      </c>
      <c r="H109" s="134" t="s">
        <v>19</v>
      </c>
      <c r="I109" s="134" t="s">
        <v>19</v>
      </c>
      <c r="J109" s="134" t="s">
        <v>19</v>
      </c>
      <c r="K109" s="134" t="s">
        <v>19</v>
      </c>
      <c r="L109" s="134" t="s">
        <v>19</v>
      </c>
      <c r="M109" s="134" t="s">
        <v>19</v>
      </c>
      <c r="N109" s="134" t="s">
        <v>19</v>
      </c>
      <c r="O109" s="134" t="s">
        <v>19</v>
      </c>
      <c r="P109" s="134" t="str">
        <f t="shared" si="1"/>
        <v/>
      </c>
    </row>
    <row r="110" spans="1:16" x14ac:dyDescent="0.2">
      <c r="A110" s="131" t="s">
        <v>26</v>
      </c>
      <c r="B110" s="132">
        <v>2014</v>
      </c>
      <c r="C110" s="133" t="s">
        <v>24</v>
      </c>
      <c r="D110" s="134">
        <v>89.209090909090918</v>
      </c>
      <c r="E110" s="134">
        <v>88.74909090909091</v>
      </c>
      <c r="F110" s="134">
        <v>88.230909090909094</v>
      </c>
      <c r="G110" s="134">
        <v>87.803636363636372</v>
      </c>
      <c r="H110" s="134">
        <v>87.420454545454547</v>
      </c>
      <c r="I110" s="134">
        <v>87.846363636363634</v>
      </c>
      <c r="J110" s="134">
        <v>87.093939393939394</v>
      </c>
      <c r="K110" s="134">
        <v>85.776666666666657</v>
      </c>
      <c r="L110" s="134">
        <v>86.062121212121212</v>
      </c>
      <c r="M110" s="134">
        <v>87.268181818181816</v>
      </c>
      <c r="N110" s="134">
        <v>86.306666666666672</v>
      </c>
      <c r="O110" s="134">
        <v>84.927333333333337</v>
      </c>
      <c r="P110" s="134">
        <f t="shared" si="1"/>
        <v>87.224537878787871</v>
      </c>
    </row>
    <row r="111" spans="1:16" x14ac:dyDescent="0.2">
      <c r="A111" s="131" t="s">
        <v>36</v>
      </c>
      <c r="B111" s="132">
        <v>2014</v>
      </c>
      <c r="C111" s="133" t="s">
        <v>24</v>
      </c>
      <c r="D111" s="134">
        <v>116.69142857142857</v>
      </c>
      <c r="E111" s="134">
        <v>116.57428571428571</v>
      </c>
      <c r="F111" s="134">
        <v>117.06000000000002</v>
      </c>
      <c r="G111" s="134">
        <v>117.76142857142858</v>
      </c>
      <c r="H111" s="134">
        <v>118.58285714285715</v>
      </c>
      <c r="I111" s="134">
        <v>118.88571428571429</v>
      </c>
      <c r="J111" s="134">
        <v>127.37857142857142</v>
      </c>
      <c r="K111" s="134">
        <v>133.89571428571429</v>
      </c>
      <c r="L111" s="134">
        <v>140.76857142857142</v>
      </c>
      <c r="M111" s="134">
        <v>149.34333333333331</v>
      </c>
      <c r="N111" s="134">
        <v>152.13095238095238</v>
      </c>
      <c r="O111" s="134">
        <v>154.32333333333332</v>
      </c>
      <c r="P111" s="134">
        <f t="shared" si="1"/>
        <v>130.28301587301584</v>
      </c>
    </row>
    <row r="112" spans="1:16" x14ac:dyDescent="0.2">
      <c r="A112" s="131" t="s">
        <v>34</v>
      </c>
      <c r="B112" s="132">
        <v>2014</v>
      </c>
      <c r="C112" s="133" t="s">
        <v>24</v>
      </c>
      <c r="D112" s="134">
        <v>88.114285714285714</v>
      </c>
      <c r="E112" s="134">
        <v>89.111428571428561</v>
      </c>
      <c r="F112" s="134">
        <v>88.892857142857139</v>
      </c>
      <c r="G112" s="134">
        <v>89.09</v>
      </c>
      <c r="H112" s="134">
        <v>89.773333333333326</v>
      </c>
      <c r="I112" s="134">
        <v>91.222222222222214</v>
      </c>
      <c r="J112" s="134">
        <v>91.422222222222217</v>
      </c>
      <c r="K112" s="134">
        <v>93.7</v>
      </c>
      <c r="L112" s="134">
        <v>92.444444444444457</v>
      </c>
      <c r="M112" s="134">
        <v>93.178571428571431</v>
      </c>
      <c r="N112" s="134">
        <v>92.666666666666657</v>
      </c>
      <c r="O112" s="134">
        <v>93.795238095238091</v>
      </c>
      <c r="P112" s="134">
        <f t="shared" si="1"/>
        <v>91.117605820105823</v>
      </c>
    </row>
    <row r="113" spans="1:16" x14ac:dyDescent="0.2">
      <c r="A113" s="131" t="s">
        <v>23</v>
      </c>
      <c r="B113" s="132">
        <v>2014</v>
      </c>
      <c r="C113" s="133" t="s">
        <v>24</v>
      </c>
      <c r="D113" s="134">
        <v>97.5</v>
      </c>
      <c r="E113" s="134">
        <v>97.5</v>
      </c>
      <c r="F113" s="134">
        <v>97.5</v>
      </c>
      <c r="G113" s="134">
        <v>97.5</v>
      </c>
      <c r="H113" s="134">
        <v>97.5</v>
      </c>
      <c r="I113" s="134">
        <v>97.5</v>
      </c>
      <c r="J113" s="134">
        <v>97.5</v>
      </c>
      <c r="K113" s="134">
        <v>97.5</v>
      </c>
      <c r="L113" s="134">
        <v>97.5</v>
      </c>
      <c r="M113" s="134">
        <v>97.5</v>
      </c>
      <c r="N113" s="134">
        <v>97.5</v>
      </c>
      <c r="O113" s="134">
        <v>97.5</v>
      </c>
      <c r="P113" s="134">
        <f t="shared" si="1"/>
        <v>97.5</v>
      </c>
    </row>
    <row r="114" spans="1:16" x14ac:dyDescent="0.2">
      <c r="A114" s="131" t="s">
        <v>25</v>
      </c>
      <c r="B114" s="132">
        <v>2014</v>
      </c>
      <c r="C114" s="133" t="s">
        <v>24</v>
      </c>
      <c r="D114" s="134">
        <v>106.5</v>
      </c>
      <c r="E114" s="134">
        <v>106.5</v>
      </c>
      <c r="F114" s="134">
        <v>108</v>
      </c>
      <c r="G114" s="134">
        <v>108</v>
      </c>
      <c r="H114" s="134">
        <v>103.75</v>
      </c>
      <c r="I114" s="134">
        <v>103.75</v>
      </c>
      <c r="J114" s="134">
        <v>103.75</v>
      </c>
      <c r="K114" s="134">
        <v>103.75</v>
      </c>
      <c r="L114" s="134">
        <v>103.75</v>
      </c>
      <c r="M114" s="134">
        <v>103.75</v>
      </c>
      <c r="N114" s="134">
        <v>103.75</v>
      </c>
      <c r="O114" s="134">
        <v>103.75</v>
      </c>
      <c r="P114" s="134">
        <f t="shared" si="1"/>
        <v>104.91666666666667</v>
      </c>
    </row>
    <row r="115" spans="1:16" x14ac:dyDescent="0.2">
      <c r="A115" s="131" t="s">
        <v>41</v>
      </c>
      <c r="B115" s="132">
        <v>2014</v>
      </c>
      <c r="C115" s="133" t="s">
        <v>24</v>
      </c>
      <c r="D115" s="134">
        <v>98.233333333333334</v>
      </c>
      <c r="E115" s="134">
        <v>98.092222222222219</v>
      </c>
      <c r="F115" s="134">
        <v>96.803333333333327</v>
      </c>
      <c r="G115" s="134">
        <v>96.211111111111109</v>
      </c>
      <c r="H115" s="134">
        <v>95.296984126984128</v>
      </c>
      <c r="I115" s="134">
        <v>95.486666666666679</v>
      </c>
      <c r="J115" s="134">
        <v>94.532000000000011</v>
      </c>
      <c r="K115" s="134">
        <v>94.457000000000008</v>
      </c>
      <c r="L115" s="134">
        <v>95.488571428571419</v>
      </c>
      <c r="M115" s="134">
        <v>95.419333333333341</v>
      </c>
      <c r="N115" s="134">
        <v>95.26333333333335</v>
      </c>
      <c r="O115" s="134">
        <v>94.555925925925919</v>
      </c>
      <c r="P115" s="134">
        <f t="shared" si="1"/>
        <v>95.819984567901244</v>
      </c>
    </row>
    <row r="116" spans="1:16" x14ac:dyDescent="0.2">
      <c r="A116" s="131" t="s">
        <v>28</v>
      </c>
      <c r="B116" s="132">
        <v>2014</v>
      </c>
      <c r="C116" s="133" t="s">
        <v>29</v>
      </c>
      <c r="D116" s="134">
        <v>18.416666666666668</v>
      </c>
      <c r="E116" s="134">
        <v>18.416666666666668</v>
      </c>
      <c r="F116" s="134">
        <v>18.416666666666668</v>
      </c>
      <c r="G116" s="134">
        <v>18.416666666666668</v>
      </c>
      <c r="H116" s="134">
        <v>18.416666666666668</v>
      </c>
      <c r="I116" s="134">
        <v>18.416666666666668</v>
      </c>
      <c r="J116" s="134">
        <v>18.416666666666668</v>
      </c>
      <c r="K116" s="134">
        <v>18.416666666666668</v>
      </c>
      <c r="L116" s="134">
        <v>17.357142857142858</v>
      </c>
      <c r="M116" s="134">
        <v>18.416666666666668</v>
      </c>
      <c r="N116" s="134">
        <v>18.583333333333332</v>
      </c>
      <c r="O116" s="134">
        <v>18.583333333333332</v>
      </c>
      <c r="P116" s="134">
        <f t="shared" si="1"/>
        <v>18.356150793650794</v>
      </c>
    </row>
    <row r="117" spans="1:16" x14ac:dyDescent="0.2">
      <c r="A117" s="131" t="s">
        <v>30</v>
      </c>
      <c r="B117" s="132">
        <v>2014</v>
      </c>
      <c r="C117" s="133" t="s">
        <v>24</v>
      </c>
      <c r="D117" s="134">
        <v>61.5</v>
      </c>
      <c r="E117" s="134">
        <v>61.5</v>
      </c>
      <c r="F117" s="134">
        <v>68</v>
      </c>
      <c r="G117" s="134">
        <v>68</v>
      </c>
      <c r="H117" s="134">
        <v>63</v>
      </c>
      <c r="I117" s="134">
        <v>58</v>
      </c>
      <c r="J117" s="134">
        <v>58</v>
      </c>
      <c r="K117" s="134">
        <v>57</v>
      </c>
      <c r="L117" s="134">
        <v>57</v>
      </c>
      <c r="M117" s="134">
        <v>58</v>
      </c>
      <c r="N117" s="134">
        <v>58</v>
      </c>
      <c r="O117" s="134">
        <v>58</v>
      </c>
      <c r="P117" s="134">
        <f t="shared" si="1"/>
        <v>60.5</v>
      </c>
    </row>
    <row r="118" spans="1:16" x14ac:dyDescent="0.2">
      <c r="A118" s="131" t="s">
        <v>31</v>
      </c>
      <c r="B118" s="132">
        <v>2014</v>
      </c>
      <c r="C118" s="133" t="s">
        <v>24</v>
      </c>
      <c r="D118" s="134">
        <v>20.833333333333332</v>
      </c>
      <c r="E118" s="134">
        <v>20</v>
      </c>
      <c r="F118" s="134">
        <v>20.666666666666668</v>
      </c>
      <c r="G118" s="134">
        <v>20.833333333333332</v>
      </c>
      <c r="H118" s="134">
        <v>20.833333333333332</v>
      </c>
      <c r="I118" s="134">
        <v>27.8</v>
      </c>
      <c r="J118" s="134">
        <v>27.8</v>
      </c>
      <c r="K118" s="134">
        <v>26.528333333333336</v>
      </c>
      <c r="L118" s="134">
        <v>26.5</v>
      </c>
      <c r="M118" s="134">
        <v>26.777777777777782</v>
      </c>
      <c r="N118" s="134">
        <v>27.083333333333332</v>
      </c>
      <c r="O118" s="134">
        <v>27.278333333333336</v>
      </c>
      <c r="P118" s="134">
        <f t="shared" si="1"/>
        <v>24.411203703703706</v>
      </c>
    </row>
    <row r="119" spans="1:16" x14ac:dyDescent="0.2">
      <c r="A119" s="131" t="s">
        <v>38</v>
      </c>
      <c r="B119" s="132">
        <v>2015</v>
      </c>
      <c r="C119" s="133" t="s">
        <v>24</v>
      </c>
      <c r="D119" s="134">
        <v>68.942499999999995</v>
      </c>
      <c r="E119" s="134">
        <v>68.834848484848479</v>
      </c>
      <c r="F119" s="134">
        <v>68.756060606060615</v>
      </c>
      <c r="G119" s="134">
        <v>68.565151515151513</v>
      </c>
      <c r="H119" s="134">
        <v>68.573030303030293</v>
      </c>
      <c r="I119" s="134">
        <v>68.603484848484854</v>
      </c>
      <c r="J119" s="134">
        <v>68.603484848484854</v>
      </c>
      <c r="K119" s="134">
        <v>69.096969696969694</v>
      </c>
      <c r="L119" s="134">
        <v>68.324848484848474</v>
      </c>
      <c r="M119" s="134">
        <v>68.469393939393925</v>
      </c>
      <c r="N119" s="134">
        <v>68.598939393939389</v>
      </c>
      <c r="O119" s="134">
        <v>68.643939393939391</v>
      </c>
      <c r="P119" s="134">
        <f t="shared" si="1"/>
        <v>68.667720959595968</v>
      </c>
    </row>
    <row r="120" spans="1:16" x14ac:dyDescent="0.2">
      <c r="A120" s="131" t="s">
        <v>60</v>
      </c>
      <c r="B120" s="132">
        <v>2015</v>
      </c>
      <c r="C120" s="133" t="s">
        <v>24</v>
      </c>
      <c r="D120" s="134">
        <v>70.37166666666667</v>
      </c>
      <c r="E120" s="134">
        <v>70.567999999999998</v>
      </c>
      <c r="F120" s="134">
        <v>70.51666666666668</v>
      </c>
      <c r="G120" s="134">
        <v>70.921999999999997</v>
      </c>
      <c r="H120" s="134">
        <v>70.849666666666664</v>
      </c>
      <c r="I120" s="134">
        <v>70.903999999999996</v>
      </c>
      <c r="J120" s="134">
        <v>70.405666666666662</v>
      </c>
      <c r="K120" s="134">
        <v>70.665666666666667</v>
      </c>
      <c r="L120" s="134">
        <v>70.12433333333334</v>
      </c>
      <c r="M120" s="134">
        <v>70.111000000000004</v>
      </c>
      <c r="N120" s="134">
        <v>70.332666666666654</v>
      </c>
      <c r="O120" s="134">
        <v>70.282666666666671</v>
      </c>
      <c r="P120" s="134">
        <f t="shared" si="1"/>
        <v>70.504500000000007</v>
      </c>
    </row>
    <row r="121" spans="1:16" x14ac:dyDescent="0.2">
      <c r="A121" s="131" t="s">
        <v>35</v>
      </c>
      <c r="B121" s="132">
        <v>2015</v>
      </c>
      <c r="C121" s="133" t="s">
        <v>24</v>
      </c>
      <c r="D121" s="134">
        <v>41.708888888888886</v>
      </c>
      <c r="E121" s="134">
        <v>41.714444444444446</v>
      </c>
      <c r="F121" s="134">
        <v>41.642592592592592</v>
      </c>
      <c r="G121" s="134">
        <v>41.881851851851849</v>
      </c>
      <c r="H121" s="134">
        <v>41.94222222222222</v>
      </c>
      <c r="I121" s="134">
        <v>42.134074074074078</v>
      </c>
      <c r="J121" s="134">
        <v>42.57</v>
      </c>
      <c r="K121" s="134">
        <v>43.078888888888883</v>
      </c>
      <c r="L121" s="134">
        <v>43.015185185185182</v>
      </c>
      <c r="M121" s="134">
        <v>42.820370370370377</v>
      </c>
      <c r="N121" s="134">
        <v>43.555555555555557</v>
      </c>
      <c r="O121" s="134">
        <v>44.458333333333336</v>
      </c>
      <c r="P121" s="134">
        <f t="shared" si="1"/>
        <v>42.543533950617281</v>
      </c>
    </row>
    <row r="122" spans="1:16" x14ac:dyDescent="0.2">
      <c r="A122" s="131" t="s">
        <v>27</v>
      </c>
      <c r="B122" s="132">
        <v>2015</v>
      </c>
      <c r="C122" s="133" t="s">
        <v>24</v>
      </c>
      <c r="D122" s="134">
        <v>94.214848484848474</v>
      </c>
      <c r="E122" s="134">
        <v>94.788181818181826</v>
      </c>
      <c r="F122" s="134">
        <v>94.843939393939394</v>
      </c>
      <c r="G122" s="134">
        <v>95.13151515151516</v>
      </c>
      <c r="H122" s="134">
        <v>95.328181818181832</v>
      </c>
      <c r="I122" s="134">
        <v>95.847575757575754</v>
      </c>
      <c r="J122" s="134">
        <v>96.01136363636364</v>
      </c>
      <c r="K122" s="134">
        <v>97.344090909090895</v>
      </c>
      <c r="L122" s="134">
        <v>97.218787878787893</v>
      </c>
      <c r="M122" s="134">
        <v>96.937878787878788</v>
      </c>
      <c r="N122" s="134">
        <v>98.049696969696967</v>
      </c>
      <c r="O122" s="134">
        <v>98.856363636363639</v>
      </c>
      <c r="P122" s="134">
        <f t="shared" si="1"/>
        <v>96.214368686868681</v>
      </c>
    </row>
    <row r="123" spans="1:16" x14ac:dyDescent="0.2">
      <c r="A123" s="131" t="s">
        <v>37</v>
      </c>
      <c r="B123" s="132">
        <v>2015</v>
      </c>
      <c r="C123" s="133" t="s">
        <v>24</v>
      </c>
      <c r="D123" s="134">
        <v>113.25</v>
      </c>
      <c r="E123" s="134">
        <v>114.25</v>
      </c>
      <c r="F123" s="134">
        <v>115.375</v>
      </c>
      <c r="G123" s="134">
        <v>118.75</v>
      </c>
      <c r="H123" s="134">
        <v>119.25</v>
      </c>
      <c r="I123" s="134">
        <v>119.375</v>
      </c>
      <c r="J123" s="134">
        <v>119.8</v>
      </c>
      <c r="K123" s="134">
        <v>120</v>
      </c>
      <c r="L123" s="134">
        <v>120</v>
      </c>
      <c r="M123" s="134">
        <v>120</v>
      </c>
      <c r="N123" s="134">
        <v>115.5</v>
      </c>
      <c r="O123" s="134">
        <v>111.5</v>
      </c>
      <c r="P123" s="134">
        <f t="shared" ref="P123:P133" si="2">IF(ISERROR(AVERAGE(D123:O123)),"",AVERAGE(D123:O123))</f>
        <v>117.25416666666666</v>
      </c>
    </row>
    <row r="124" spans="1:16" x14ac:dyDescent="0.2">
      <c r="A124" s="131" t="s">
        <v>33</v>
      </c>
      <c r="B124" s="132">
        <v>2015</v>
      </c>
      <c r="C124" s="133" t="s">
        <v>24</v>
      </c>
      <c r="D124" s="134" t="s">
        <v>19</v>
      </c>
      <c r="E124" s="134" t="s">
        <v>19</v>
      </c>
      <c r="F124" s="134" t="s">
        <v>19</v>
      </c>
      <c r="G124" s="134" t="s">
        <v>19</v>
      </c>
      <c r="H124" s="134" t="s">
        <v>19</v>
      </c>
      <c r="I124" s="134" t="s">
        <v>19</v>
      </c>
      <c r="J124" s="134" t="s">
        <v>19</v>
      </c>
      <c r="K124" s="134" t="s">
        <v>19</v>
      </c>
      <c r="L124" s="134" t="s">
        <v>19</v>
      </c>
      <c r="M124" s="134" t="s">
        <v>19</v>
      </c>
      <c r="N124" s="134" t="s">
        <v>19</v>
      </c>
      <c r="O124" s="134" t="s">
        <v>19</v>
      </c>
      <c r="P124" s="134" t="str">
        <f t="shared" si="2"/>
        <v/>
      </c>
    </row>
    <row r="125" spans="1:16" x14ac:dyDescent="0.2">
      <c r="A125" s="131" t="s">
        <v>26</v>
      </c>
      <c r="B125" s="132">
        <v>2015</v>
      </c>
      <c r="C125" s="133" t="s">
        <v>24</v>
      </c>
      <c r="D125" s="134">
        <v>84.473939393939403</v>
      </c>
      <c r="E125" s="134">
        <v>85.219090909090909</v>
      </c>
      <c r="F125" s="134">
        <v>84.168181818181822</v>
      </c>
      <c r="G125" s="134">
        <v>85.271515151515146</v>
      </c>
      <c r="H125" s="134">
        <v>86.063636363636363</v>
      </c>
      <c r="I125" s="134">
        <v>87.38909090909091</v>
      </c>
      <c r="J125" s="134">
        <v>86.939090909090908</v>
      </c>
      <c r="K125" s="134">
        <v>86.486363636363635</v>
      </c>
      <c r="L125" s="134">
        <v>86.434848484848487</v>
      </c>
      <c r="M125" s="134">
        <v>85.642424242424241</v>
      </c>
      <c r="N125" s="134">
        <v>86.053030303030312</v>
      </c>
      <c r="O125" s="134">
        <v>86.421212121212122</v>
      </c>
      <c r="P125" s="134">
        <f t="shared" si="2"/>
        <v>85.880202020202034</v>
      </c>
    </row>
    <row r="126" spans="1:16" x14ac:dyDescent="0.2">
      <c r="A126" s="131" t="s">
        <v>36</v>
      </c>
      <c r="B126" s="132">
        <v>2015</v>
      </c>
      <c r="C126" s="133" t="s">
        <v>24</v>
      </c>
      <c r="D126" s="134">
        <v>154.38095238095235</v>
      </c>
      <c r="E126" s="134">
        <v>156.30095238095237</v>
      </c>
      <c r="F126" s="134">
        <v>156.93714285714285</v>
      </c>
      <c r="G126" s="134">
        <v>156.95238095238093</v>
      </c>
      <c r="H126" s="134">
        <v>157.70833333333334</v>
      </c>
      <c r="I126" s="134">
        <v>157.51777777777778</v>
      </c>
      <c r="J126" s="134">
        <v>156.44761904761904</v>
      </c>
      <c r="K126" s="134">
        <v>156.23333333333332</v>
      </c>
      <c r="L126" s="134">
        <v>154.50952380952381</v>
      </c>
      <c r="M126" s="134">
        <v>155.1904761904762</v>
      </c>
      <c r="N126" s="134">
        <v>156.64285714285714</v>
      </c>
      <c r="O126" s="134">
        <v>161.39444444444445</v>
      </c>
      <c r="P126" s="134">
        <f t="shared" si="2"/>
        <v>156.68464947089947</v>
      </c>
    </row>
    <row r="127" spans="1:16" x14ac:dyDescent="0.2">
      <c r="A127" s="131" t="s">
        <v>34</v>
      </c>
      <c r="B127" s="132">
        <v>2015</v>
      </c>
      <c r="C127" s="133" t="s">
        <v>24</v>
      </c>
      <c r="D127" s="134">
        <v>95.609523809523807</v>
      </c>
      <c r="E127" s="134">
        <v>99.25</v>
      </c>
      <c r="F127" s="134">
        <v>101.56166666666667</v>
      </c>
      <c r="G127" s="134">
        <v>100.895</v>
      </c>
      <c r="H127" s="134">
        <v>101.93055555555554</v>
      </c>
      <c r="I127" s="134">
        <v>102.47777777777777</v>
      </c>
      <c r="J127" s="134">
        <v>101.66666666666667</v>
      </c>
      <c r="K127" s="134">
        <v>102.61904761904761</v>
      </c>
      <c r="L127" s="134">
        <v>102.39047619047619</v>
      </c>
      <c r="M127" s="134">
        <v>102.07142857142857</v>
      </c>
      <c r="N127" s="134">
        <v>103.44444444444446</v>
      </c>
      <c r="O127" s="134">
        <v>103.76190476190474</v>
      </c>
      <c r="P127" s="134">
        <f t="shared" si="2"/>
        <v>101.47320767195767</v>
      </c>
    </row>
    <row r="128" spans="1:16" x14ac:dyDescent="0.2">
      <c r="A128" s="131" t="s">
        <v>23</v>
      </c>
      <c r="B128" s="132">
        <v>2015</v>
      </c>
      <c r="C128" s="133" t="s">
        <v>24</v>
      </c>
      <c r="D128" s="134">
        <v>97.5</v>
      </c>
      <c r="E128" s="134">
        <v>97.5</v>
      </c>
      <c r="F128" s="134">
        <v>97.5</v>
      </c>
      <c r="G128" s="134">
        <v>97.5</v>
      </c>
      <c r="H128" s="134">
        <v>93.75</v>
      </c>
      <c r="I128" s="134">
        <v>97.5</v>
      </c>
      <c r="J128" s="134">
        <v>97.5</v>
      </c>
      <c r="K128" s="134">
        <v>97.5</v>
      </c>
      <c r="L128" s="134">
        <v>97.5</v>
      </c>
      <c r="M128" s="134">
        <v>97.5</v>
      </c>
      <c r="N128" s="134">
        <v>97.5</v>
      </c>
      <c r="O128" s="134">
        <v>97.5</v>
      </c>
      <c r="P128" s="134">
        <f t="shared" si="2"/>
        <v>97.1875</v>
      </c>
    </row>
    <row r="129" spans="1:16" x14ac:dyDescent="0.2">
      <c r="A129" s="131" t="s">
        <v>25</v>
      </c>
      <c r="B129" s="132">
        <v>2015</v>
      </c>
      <c r="C129" s="133" t="s">
        <v>24</v>
      </c>
      <c r="D129" s="134">
        <v>103.75</v>
      </c>
      <c r="E129" s="134">
        <v>103.75</v>
      </c>
      <c r="F129" s="134">
        <v>103.75</v>
      </c>
      <c r="G129" s="134">
        <v>103.75</v>
      </c>
      <c r="H129" s="134">
        <v>103.75</v>
      </c>
      <c r="I129" s="134">
        <v>103.75</v>
      </c>
      <c r="J129" s="134">
        <v>103.75</v>
      </c>
      <c r="K129" s="134">
        <v>103.75</v>
      </c>
      <c r="L129" s="134">
        <v>103.75</v>
      </c>
      <c r="M129" s="134">
        <v>103.75</v>
      </c>
      <c r="N129" s="134">
        <v>103.75</v>
      </c>
      <c r="O129" s="134">
        <v>103.75</v>
      </c>
      <c r="P129" s="134">
        <f t="shared" si="2"/>
        <v>103.75</v>
      </c>
    </row>
    <row r="130" spans="1:16" x14ac:dyDescent="0.2">
      <c r="A130" s="131" t="s">
        <v>41</v>
      </c>
      <c r="B130" s="132">
        <v>2015</v>
      </c>
      <c r="C130" s="133" t="s">
        <v>24</v>
      </c>
      <c r="D130" s="134">
        <v>95.38366666666667</v>
      </c>
      <c r="E130" s="134">
        <v>95.848148148148155</v>
      </c>
      <c r="F130" s="134">
        <v>95.366666666666674</v>
      </c>
      <c r="G130" s="134">
        <v>96.262222222222221</v>
      </c>
      <c r="H130" s="134">
        <v>96.431851851851846</v>
      </c>
      <c r="I130" s="134">
        <v>97.25033333333333</v>
      </c>
      <c r="J130" s="134">
        <v>97.483666666666664</v>
      </c>
      <c r="K130" s="134">
        <v>98.19592592592592</v>
      </c>
      <c r="L130" s="134">
        <v>97.24966666666667</v>
      </c>
      <c r="M130" s="134">
        <v>97.239090909090919</v>
      </c>
      <c r="N130" s="134">
        <v>98.848148148148155</v>
      </c>
      <c r="O130" s="134">
        <v>99.25888888888889</v>
      </c>
      <c r="P130" s="134">
        <f t="shared" si="2"/>
        <v>97.068189674523012</v>
      </c>
    </row>
    <row r="131" spans="1:16" x14ac:dyDescent="0.2">
      <c r="A131" s="131" t="s">
        <v>28</v>
      </c>
      <c r="B131" s="132">
        <v>2015</v>
      </c>
      <c r="C131" s="133" t="s">
        <v>29</v>
      </c>
      <c r="D131" s="134">
        <v>18.583333333333332</v>
      </c>
      <c r="E131" s="134">
        <v>18.583333333333332</v>
      </c>
      <c r="F131" s="134">
        <v>18.916666666666668</v>
      </c>
      <c r="G131" s="134">
        <v>18.916666666666668</v>
      </c>
      <c r="H131" s="134">
        <v>18.916666666666668</v>
      </c>
      <c r="I131" s="134">
        <v>17.916666666666668</v>
      </c>
      <c r="J131" s="134">
        <v>18.5</v>
      </c>
      <c r="K131" s="134">
        <v>18.5</v>
      </c>
      <c r="L131" s="134">
        <v>17.666666666666668</v>
      </c>
      <c r="M131" s="134">
        <v>17.666666666666668</v>
      </c>
      <c r="N131" s="134">
        <v>17.25</v>
      </c>
      <c r="O131" s="134">
        <v>17.25</v>
      </c>
      <c r="P131" s="134">
        <f t="shared" si="2"/>
        <v>18.222222222222221</v>
      </c>
    </row>
    <row r="132" spans="1:16" x14ac:dyDescent="0.2">
      <c r="A132" s="131" t="s">
        <v>30</v>
      </c>
      <c r="B132" s="132">
        <v>2015</v>
      </c>
      <c r="C132" s="133" t="s">
        <v>24</v>
      </c>
      <c r="D132" s="134">
        <v>58</v>
      </c>
      <c r="E132" s="134">
        <v>62</v>
      </c>
      <c r="F132" s="134">
        <v>62.666666666666664</v>
      </c>
      <c r="G132" s="134">
        <v>62.666666666666664</v>
      </c>
      <c r="H132" s="134">
        <v>62.666666666666664</v>
      </c>
      <c r="I132" s="134">
        <v>62.666666666666664</v>
      </c>
      <c r="J132" s="134">
        <v>62.666666666666664</v>
      </c>
      <c r="K132" s="134">
        <v>62.666666666666664</v>
      </c>
      <c r="L132" s="134">
        <v>64</v>
      </c>
      <c r="M132" s="134">
        <v>64</v>
      </c>
      <c r="N132" s="134">
        <v>62.25</v>
      </c>
      <c r="O132" s="134">
        <v>62.25</v>
      </c>
      <c r="P132" s="134">
        <f t="shared" si="2"/>
        <v>62.375</v>
      </c>
    </row>
    <row r="133" spans="1:16" x14ac:dyDescent="0.2">
      <c r="A133" s="131" t="s">
        <v>31</v>
      </c>
      <c r="B133" s="132">
        <v>2015</v>
      </c>
      <c r="C133" s="133" t="s">
        <v>24</v>
      </c>
      <c r="D133" s="134">
        <v>27.278333333333336</v>
      </c>
      <c r="E133" s="134">
        <v>28.4</v>
      </c>
      <c r="F133" s="134">
        <v>28.4</v>
      </c>
      <c r="G133" s="134">
        <v>28.4</v>
      </c>
      <c r="H133" s="134">
        <v>28.4</v>
      </c>
      <c r="I133" s="134">
        <v>28.8</v>
      </c>
      <c r="J133" s="134">
        <v>28.8</v>
      </c>
      <c r="K133" s="134">
        <v>28.6</v>
      </c>
      <c r="L133" s="134">
        <v>29.1</v>
      </c>
      <c r="M133" s="134">
        <v>29.2</v>
      </c>
      <c r="N133" s="134">
        <v>28.8</v>
      </c>
      <c r="O133" s="134">
        <v>28.8</v>
      </c>
      <c r="P133" s="134">
        <f t="shared" si="2"/>
        <v>28.581527777777779</v>
      </c>
    </row>
    <row r="134" spans="1:16" x14ac:dyDescent="0.2">
      <c r="A134" s="131" t="s">
        <v>38</v>
      </c>
      <c r="B134" s="132">
        <v>2016</v>
      </c>
      <c r="C134" s="133" t="s">
        <v>24</v>
      </c>
      <c r="D134" s="134">
        <v>68.381060606060615</v>
      </c>
      <c r="E134" s="134">
        <v>67.928030303030312</v>
      </c>
      <c r="F134" s="134">
        <v>67.098484848484844</v>
      </c>
      <c r="G134" s="134">
        <v>66.544372294372295</v>
      </c>
      <c r="H134" s="134">
        <v>65.449134199134193</v>
      </c>
      <c r="I134" s="134">
        <v>63.778138528138534</v>
      </c>
      <c r="J134" s="134">
        <v>61.323593073593081</v>
      </c>
      <c r="K134" s="134">
        <v>60.648268398268399</v>
      </c>
      <c r="L134" s="134">
        <v>60.494588744588739</v>
      </c>
      <c r="M134" s="134">
        <v>59.963203463203463</v>
      </c>
      <c r="N134" s="134">
        <v>59.571428571428562</v>
      </c>
      <c r="O134" s="134">
        <v>59.679653679653683</v>
      </c>
      <c r="P134" s="134">
        <f>AVERAGE(D134:O134)</f>
        <v>63.4049963924964</v>
      </c>
    </row>
    <row r="135" spans="1:16" x14ac:dyDescent="0.2">
      <c r="A135" s="131" t="s">
        <v>60</v>
      </c>
      <c r="B135" s="132">
        <v>2016</v>
      </c>
      <c r="C135" s="133" t="s">
        <v>24</v>
      </c>
      <c r="D135" s="134">
        <v>70.256666666666661</v>
      </c>
      <c r="E135" s="134">
        <v>70.3</v>
      </c>
      <c r="F135" s="134">
        <v>69.308333333333323</v>
      </c>
      <c r="G135" s="134">
        <v>68.909523809523805</v>
      </c>
      <c r="H135" s="134">
        <v>68.953571428571422</v>
      </c>
      <c r="I135" s="134">
        <v>65.561904761904756</v>
      </c>
      <c r="J135" s="134">
        <v>63.957142857142856</v>
      </c>
      <c r="K135" s="134">
        <v>62.891666666666673</v>
      </c>
      <c r="L135" s="134">
        <v>62.959523809523809</v>
      </c>
      <c r="M135" s="134">
        <v>62.238095238095241</v>
      </c>
      <c r="N135" s="134">
        <v>62.011904761904759</v>
      </c>
      <c r="O135" s="134">
        <v>61.422619047619051</v>
      </c>
      <c r="P135" s="134">
        <f t="shared" ref="P135:P136" si="3">AVERAGE(D135:O135)</f>
        <v>65.730912698412695</v>
      </c>
    </row>
    <row r="136" spans="1:16" x14ac:dyDescent="0.2">
      <c r="A136" s="131" t="s">
        <v>35</v>
      </c>
      <c r="B136" s="132">
        <v>2016</v>
      </c>
      <c r="C136" s="133" t="s">
        <v>24</v>
      </c>
      <c r="D136" s="134">
        <v>43.09375</v>
      </c>
      <c r="E136" s="134">
        <v>43.28125</v>
      </c>
      <c r="F136" s="134">
        <v>42.663541666666667</v>
      </c>
      <c r="G136" s="134">
        <v>42.358630952380956</v>
      </c>
      <c r="H136" s="134">
        <v>42.180059523809518</v>
      </c>
      <c r="I136" s="134">
        <v>41.430059523809526</v>
      </c>
      <c r="J136" s="134">
        <v>40.479166666666671</v>
      </c>
      <c r="K136" s="134">
        <v>40.07514880952381</v>
      </c>
      <c r="L136" s="134">
        <v>40.057291666666664</v>
      </c>
      <c r="M136" s="134">
        <v>39.860119047619051</v>
      </c>
      <c r="N136" s="134">
        <v>39.758928571428569</v>
      </c>
      <c r="O136" s="134">
        <v>39.640318452380953</v>
      </c>
      <c r="P136" s="134">
        <f t="shared" si="3"/>
        <v>41.239855406746031</v>
      </c>
    </row>
    <row r="137" spans="1:16" x14ac:dyDescent="0.2">
      <c r="A137" s="131" t="s">
        <v>27</v>
      </c>
      <c r="B137" s="132">
        <v>2016</v>
      </c>
      <c r="C137" s="133" t="s">
        <v>24</v>
      </c>
      <c r="D137" s="134">
        <v>99.892424242424241</v>
      </c>
      <c r="E137" s="134">
        <v>100.10606060606059</v>
      </c>
      <c r="F137" s="134">
        <v>99.833333333333314</v>
      </c>
      <c r="G137" s="134">
        <v>99.098484848484844</v>
      </c>
      <c r="H137" s="134">
        <v>98.172077922077918</v>
      </c>
      <c r="I137" s="134">
        <v>96.19805194805194</v>
      </c>
      <c r="J137" s="134">
        <v>94.36904761904762</v>
      </c>
      <c r="K137" s="134">
        <v>93.706709956709972</v>
      </c>
      <c r="L137" s="134">
        <v>93.801948051948045</v>
      </c>
      <c r="M137" s="134">
        <v>93.591991341991346</v>
      </c>
      <c r="N137" s="134">
        <v>93.442640692640694</v>
      </c>
      <c r="O137" s="134">
        <v>92.765151515151516</v>
      </c>
      <c r="P137" s="134">
        <f t="shared" ref="P137" si="4">IF(ISERROR(AVERAGE(D137:O137)),"",AVERAGE(D137:O137))</f>
        <v>96.248160173160173</v>
      </c>
    </row>
    <row r="138" spans="1:16" x14ac:dyDescent="0.2">
      <c r="A138" s="131" t="s">
        <v>76</v>
      </c>
      <c r="B138" s="132">
        <v>2016</v>
      </c>
      <c r="C138" s="133" t="s">
        <v>24</v>
      </c>
      <c r="D138" s="134" t="s">
        <v>19</v>
      </c>
      <c r="E138" s="134" t="s">
        <v>19</v>
      </c>
      <c r="F138" s="134" t="s">
        <v>19</v>
      </c>
      <c r="G138" s="134" t="s">
        <v>19</v>
      </c>
      <c r="H138" s="134" t="s">
        <v>19</v>
      </c>
      <c r="I138" s="134" t="s">
        <v>19</v>
      </c>
      <c r="J138" s="134" t="s">
        <v>19</v>
      </c>
      <c r="K138" s="134"/>
      <c r="L138" s="134"/>
      <c r="M138" s="134"/>
      <c r="N138" s="134"/>
      <c r="O138" s="134" t="s">
        <v>19</v>
      </c>
      <c r="P138" s="134"/>
    </row>
    <row r="139" spans="1:16" x14ac:dyDescent="0.2">
      <c r="A139" s="131" t="s">
        <v>77</v>
      </c>
      <c r="B139" s="132">
        <v>2016</v>
      </c>
      <c r="C139" s="133" t="s">
        <v>24</v>
      </c>
      <c r="D139" s="134" t="s">
        <v>19</v>
      </c>
      <c r="E139" s="134" t="s">
        <v>19</v>
      </c>
      <c r="F139" s="134" t="s">
        <v>19</v>
      </c>
      <c r="G139" s="134" t="s">
        <v>19</v>
      </c>
      <c r="H139" s="134" t="s">
        <v>19</v>
      </c>
      <c r="I139" s="134" t="s">
        <v>19</v>
      </c>
      <c r="J139" s="134" t="s">
        <v>19</v>
      </c>
      <c r="K139" s="134"/>
      <c r="L139" s="134"/>
      <c r="M139" s="134"/>
      <c r="N139" s="134" t="s">
        <v>19</v>
      </c>
      <c r="O139" s="134" t="s">
        <v>19</v>
      </c>
      <c r="P139" s="134"/>
    </row>
    <row r="140" spans="1:16" x14ac:dyDescent="0.2">
      <c r="A140" s="131" t="s">
        <v>37</v>
      </c>
      <c r="B140" s="132">
        <v>2016</v>
      </c>
      <c r="C140" s="133" t="s">
        <v>24</v>
      </c>
      <c r="D140" s="134">
        <v>108.83333333333333</v>
      </c>
      <c r="E140" s="134">
        <v>109.75</v>
      </c>
      <c r="F140" s="134">
        <v>110.75</v>
      </c>
      <c r="G140" s="134">
        <v>110.5</v>
      </c>
      <c r="H140" s="134">
        <v>111.5</v>
      </c>
      <c r="I140" s="134">
        <v>103.33333333333333</v>
      </c>
      <c r="J140" s="134">
        <v>100</v>
      </c>
      <c r="K140" s="134">
        <v>102</v>
      </c>
      <c r="L140" s="134">
        <v>103</v>
      </c>
      <c r="M140" s="134">
        <v>104</v>
      </c>
      <c r="N140" s="134">
        <v>104</v>
      </c>
      <c r="O140" s="134">
        <v>104</v>
      </c>
      <c r="P140" s="134">
        <f>AVERAGE(D140:O140)</f>
        <v>105.97222222222221</v>
      </c>
    </row>
    <row r="141" spans="1:16" x14ac:dyDescent="0.2">
      <c r="A141" s="131" t="s">
        <v>33</v>
      </c>
      <c r="B141" s="132">
        <v>2016</v>
      </c>
      <c r="C141" s="133" t="s">
        <v>24</v>
      </c>
      <c r="D141" s="134" t="s">
        <v>19</v>
      </c>
      <c r="E141" s="134" t="s">
        <v>19</v>
      </c>
      <c r="F141" s="134" t="s">
        <v>19</v>
      </c>
      <c r="G141" s="134" t="s">
        <v>19</v>
      </c>
      <c r="H141" s="134" t="s">
        <v>19</v>
      </c>
      <c r="I141" s="134" t="s">
        <v>19</v>
      </c>
      <c r="J141" s="134" t="s">
        <v>19</v>
      </c>
      <c r="K141" s="134"/>
      <c r="L141" s="134"/>
      <c r="M141" s="134"/>
      <c r="N141" s="134"/>
      <c r="O141" s="134" t="s">
        <v>19</v>
      </c>
      <c r="P141" s="134"/>
    </row>
    <row r="142" spans="1:16" x14ac:dyDescent="0.2">
      <c r="A142" s="131" t="s">
        <v>26</v>
      </c>
      <c r="B142" s="132">
        <v>2016</v>
      </c>
      <c r="C142" s="133" t="s">
        <v>24</v>
      </c>
      <c r="D142" s="134">
        <v>84.803030303030312</v>
      </c>
      <c r="E142" s="134">
        <v>84.515151515151516</v>
      </c>
      <c r="F142" s="134">
        <v>84.545454545454547</v>
      </c>
      <c r="G142" s="134">
        <v>84.62121212121211</v>
      </c>
      <c r="H142" s="134">
        <v>83.499999999999986</v>
      </c>
      <c r="I142" s="134">
        <v>82.560606060606062</v>
      </c>
      <c r="J142" s="134">
        <v>80.310606060606062</v>
      </c>
      <c r="K142" s="134">
        <v>78.998484848484836</v>
      </c>
      <c r="L142" s="134">
        <v>78.537878787878782</v>
      </c>
      <c r="M142" s="134">
        <v>77.718181818181819</v>
      </c>
      <c r="N142" s="134">
        <v>78.263636363636365</v>
      </c>
      <c r="O142" s="134">
        <v>78.072727272727263</v>
      </c>
      <c r="P142" s="134">
        <f t="shared" ref="P142:P145" si="5">AVERAGE(D142:O142)</f>
        <v>81.370580808080817</v>
      </c>
    </row>
    <row r="143" spans="1:16" x14ac:dyDescent="0.2">
      <c r="A143" s="131" t="s">
        <v>79</v>
      </c>
      <c r="B143" s="132">
        <v>2016</v>
      </c>
      <c r="C143" s="133" t="s">
        <v>24</v>
      </c>
      <c r="D143" s="134" t="s">
        <v>19</v>
      </c>
      <c r="E143" s="134" t="s">
        <v>19</v>
      </c>
      <c r="F143" s="134" t="s">
        <v>19</v>
      </c>
      <c r="G143" s="134" t="s">
        <v>19</v>
      </c>
      <c r="H143" s="134" t="s">
        <v>19</v>
      </c>
      <c r="I143" s="134" t="s">
        <v>19</v>
      </c>
      <c r="J143" s="134" t="s">
        <v>19</v>
      </c>
      <c r="K143" s="134" t="s">
        <v>19</v>
      </c>
      <c r="L143" s="134" t="s">
        <v>19</v>
      </c>
      <c r="M143" s="134" t="s">
        <v>19</v>
      </c>
      <c r="N143" s="134" t="s">
        <v>19</v>
      </c>
      <c r="O143" s="134" t="s">
        <v>19</v>
      </c>
      <c r="P143" s="134"/>
    </row>
    <row r="144" spans="1:16" x14ac:dyDescent="0.2">
      <c r="A144" s="131" t="s">
        <v>36</v>
      </c>
      <c r="B144" s="132">
        <v>2016</v>
      </c>
      <c r="C144" s="133" t="s">
        <v>24</v>
      </c>
      <c r="D144" s="134">
        <v>160.13888888888889</v>
      </c>
      <c r="E144" s="134">
        <v>159.27777777777777</v>
      </c>
      <c r="F144" s="134">
        <v>158.15555555555554</v>
      </c>
      <c r="G144" s="134">
        <v>156.41666666666666</v>
      </c>
      <c r="H144" s="134">
        <v>157.08333333333334</v>
      </c>
      <c r="I144" s="134">
        <v>151.68333333333334</v>
      </c>
      <c r="J144" s="134">
        <v>150.04999999999998</v>
      </c>
      <c r="K144" s="134">
        <v>146.67777777777778</v>
      </c>
      <c r="L144" s="134">
        <v>147.13888888888889</v>
      </c>
      <c r="M144" s="134">
        <v>146.23333333333332</v>
      </c>
      <c r="N144" s="134">
        <v>146.20277777777775</v>
      </c>
      <c r="O144" s="134">
        <v>144.94722222222222</v>
      </c>
      <c r="P144" s="134">
        <f t="shared" si="5"/>
        <v>152.00046296296296</v>
      </c>
    </row>
    <row r="145" spans="1:16" x14ac:dyDescent="0.2">
      <c r="A145" s="131" t="s">
        <v>34</v>
      </c>
      <c r="B145" s="132">
        <v>2016</v>
      </c>
      <c r="C145" s="133" t="s">
        <v>24</v>
      </c>
      <c r="D145" s="134">
        <v>106.05555555555556</v>
      </c>
      <c r="E145" s="134">
        <v>106.25</v>
      </c>
      <c r="F145" s="134">
        <v>105.19444444444444</v>
      </c>
      <c r="G145" s="134">
        <v>104.72222222222223</v>
      </c>
      <c r="H145" s="134">
        <v>102.30555555555556</v>
      </c>
      <c r="I145" s="134">
        <v>101.61904761904761</v>
      </c>
      <c r="J145" s="134">
        <v>101.08333333333333</v>
      </c>
      <c r="K145" s="134">
        <v>101.08333333333333</v>
      </c>
      <c r="L145" s="134">
        <v>101.91666666666667</v>
      </c>
      <c r="M145" s="134">
        <v>103.01388888888887</v>
      </c>
      <c r="N145" s="134">
        <v>102.625</v>
      </c>
      <c r="O145" s="134">
        <v>101.58333333333333</v>
      </c>
      <c r="P145" s="134">
        <f t="shared" si="5"/>
        <v>103.12103174603175</v>
      </c>
    </row>
    <row r="146" spans="1:16" x14ac:dyDescent="0.2">
      <c r="A146" s="131" t="s">
        <v>80</v>
      </c>
      <c r="B146" s="132">
        <v>2016</v>
      </c>
      <c r="C146" s="133" t="s">
        <v>24</v>
      </c>
      <c r="D146" s="134" t="s">
        <v>19</v>
      </c>
      <c r="E146" s="134" t="s">
        <v>19</v>
      </c>
      <c r="F146" s="134" t="s">
        <v>19</v>
      </c>
      <c r="G146" s="134" t="s">
        <v>19</v>
      </c>
      <c r="H146" s="134" t="s">
        <v>19</v>
      </c>
      <c r="I146" s="134" t="s">
        <v>19</v>
      </c>
      <c r="J146" s="134" t="s">
        <v>19</v>
      </c>
      <c r="K146" s="134" t="s">
        <v>19</v>
      </c>
      <c r="L146" s="134"/>
      <c r="M146" s="134"/>
      <c r="N146" s="134" t="s">
        <v>19</v>
      </c>
      <c r="O146" s="134" t="s">
        <v>19</v>
      </c>
      <c r="P146" s="134"/>
    </row>
    <row r="147" spans="1:16" x14ac:dyDescent="0.2">
      <c r="A147" s="131" t="s">
        <v>82</v>
      </c>
      <c r="B147" s="132">
        <v>2016</v>
      </c>
      <c r="C147" s="133" t="s">
        <v>86</v>
      </c>
      <c r="D147" s="134" t="s">
        <v>19</v>
      </c>
      <c r="E147" s="134" t="s">
        <v>19</v>
      </c>
      <c r="F147" s="134" t="s">
        <v>19</v>
      </c>
      <c r="G147" s="134" t="s">
        <v>19</v>
      </c>
      <c r="H147" s="134" t="s">
        <v>19</v>
      </c>
      <c r="I147" s="134" t="s">
        <v>19</v>
      </c>
      <c r="J147" s="134" t="s">
        <v>19</v>
      </c>
      <c r="K147" s="134" t="s">
        <v>19</v>
      </c>
      <c r="L147" s="134"/>
      <c r="M147" s="134"/>
      <c r="N147" s="134" t="s">
        <v>19</v>
      </c>
      <c r="O147" s="134" t="s">
        <v>19</v>
      </c>
      <c r="P147" s="134"/>
    </row>
    <row r="148" spans="1:16" x14ac:dyDescent="0.2">
      <c r="A148" s="131" t="s">
        <v>83</v>
      </c>
      <c r="B148" s="132">
        <v>2016</v>
      </c>
      <c r="C148" s="133" t="s">
        <v>24</v>
      </c>
      <c r="D148" s="134" t="s">
        <v>19</v>
      </c>
      <c r="E148" s="134" t="s">
        <v>19</v>
      </c>
      <c r="F148" s="134" t="s">
        <v>19</v>
      </c>
      <c r="G148" s="134" t="s">
        <v>19</v>
      </c>
      <c r="H148" s="134" t="s">
        <v>19</v>
      </c>
      <c r="I148" s="134" t="s">
        <v>19</v>
      </c>
      <c r="J148" s="134" t="s">
        <v>19</v>
      </c>
      <c r="K148" s="134" t="s">
        <v>19</v>
      </c>
      <c r="L148" s="134"/>
      <c r="M148" s="134"/>
      <c r="N148" s="134" t="s">
        <v>19</v>
      </c>
      <c r="O148" s="134" t="s">
        <v>19</v>
      </c>
      <c r="P148" s="134"/>
    </row>
    <row r="149" spans="1:16" x14ac:dyDescent="0.2">
      <c r="A149" s="131" t="s">
        <v>23</v>
      </c>
      <c r="B149" s="132">
        <v>2016</v>
      </c>
      <c r="C149" s="133" t="s">
        <v>24</v>
      </c>
      <c r="D149" s="134" t="s">
        <v>19</v>
      </c>
      <c r="E149" s="134" t="s">
        <v>19</v>
      </c>
      <c r="F149" s="134" t="s">
        <v>19</v>
      </c>
      <c r="G149" s="134" t="s">
        <v>19</v>
      </c>
      <c r="H149" s="134" t="s">
        <v>19</v>
      </c>
      <c r="I149" s="134" t="s">
        <v>19</v>
      </c>
      <c r="J149" s="134" t="s">
        <v>19</v>
      </c>
      <c r="K149" s="134" t="s">
        <v>19</v>
      </c>
      <c r="L149" s="134"/>
      <c r="M149" s="134"/>
      <c r="N149" s="134" t="s">
        <v>19</v>
      </c>
      <c r="O149" s="134" t="s">
        <v>19</v>
      </c>
      <c r="P149" s="134"/>
    </row>
    <row r="150" spans="1:16" x14ac:dyDescent="0.2">
      <c r="A150" s="131" t="s">
        <v>25</v>
      </c>
      <c r="B150" s="132">
        <v>2016</v>
      </c>
      <c r="C150" s="133" t="s">
        <v>24</v>
      </c>
      <c r="D150" s="134" t="s">
        <v>19</v>
      </c>
      <c r="E150" s="134" t="s">
        <v>19</v>
      </c>
      <c r="F150" s="134" t="s">
        <v>19</v>
      </c>
      <c r="G150" s="134" t="s">
        <v>19</v>
      </c>
      <c r="H150" s="134" t="s">
        <v>19</v>
      </c>
      <c r="I150" s="134" t="s">
        <v>19</v>
      </c>
      <c r="J150" s="134" t="s">
        <v>19</v>
      </c>
      <c r="K150" s="134" t="s">
        <v>19</v>
      </c>
      <c r="L150" s="134"/>
      <c r="M150" s="134"/>
      <c r="N150" s="134" t="s">
        <v>19</v>
      </c>
      <c r="O150" s="134" t="s">
        <v>19</v>
      </c>
      <c r="P150" s="134"/>
    </row>
    <row r="151" spans="1:16" x14ac:dyDescent="0.2">
      <c r="A151" s="131" t="s">
        <v>41</v>
      </c>
      <c r="B151" s="132">
        <v>2016</v>
      </c>
      <c r="C151" s="133" t="s">
        <v>24</v>
      </c>
      <c r="D151" s="134">
        <v>98.114000000000004</v>
      </c>
      <c r="E151" s="134">
        <v>98.058333333333337</v>
      </c>
      <c r="F151" s="134">
        <v>98.620370370370381</v>
      </c>
      <c r="G151" s="134">
        <v>97.546296296296291</v>
      </c>
      <c r="H151" s="134">
        <v>96.614814814814807</v>
      </c>
      <c r="I151" s="134">
        <v>95.324074074074076</v>
      </c>
      <c r="J151" s="134">
        <v>94.060416666666669</v>
      </c>
      <c r="K151" s="134">
        <v>93.804166666666674</v>
      </c>
      <c r="L151" s="134">
        <v>94.25</v>
      </c>
      <c r="M151" s="134">
        <v>93.541666666666671</v>
      </c>
      <c r="N151" s="134">
        <v>93.041666666666657</v>
      </c>
      <c r="O151" s="134">
        <v>93.09375</v>
      </c>
      <c r="P151" s="134">
        <f t="shared" ref="P151" si="6">IF(ISERROR(AVERAGE(D151:O151)),"",AVERAGE(D151:O151))</f>
        <v>95.505796296296296</v>
      </c>
    </row>
    <row r="152" spans="1:16" x14ac:dyDescent="0.2">
      <c r="A152" s="131" t="s">
        <v>28</v>
      </c>
      <c r="B152" s="132">
        <v>2016</v>
      </c>
      <c r="C152" s="133" t="s">
        <v>24</v>
      </c>
      <c r="D152" s="134">
        <v>15.25</v>
      </c>
      <c r="E152" s="134">
        <v>15.666666666666666</v>
      </c>
      <c r="F152" s="134">
        <v>15.666666666666666</v>
      </c>
      <c r="G152" s="134">
        <v>15.666666666666666</v>
      </c>
      <c r="H152" s="134">
        <v>15.666666666666666</v>
      </c>
      <c r="I152" s="134">
        <v>15.75</v>
      </c>
      <c r="J152" s="134">
        <v>18.285714285714285</v>
      </c>
      <c r="K152" s="134">
        <v>18.285714285714285</v>
      </c>
      <c r="L152" s="134">
        <v>17.571428571428573</v>
      </c>
      <c r="M152" s="134">
        <v>17.428571428571427</v>
      </c>
      <c r="N152" s="134">
        <v>17.428571428571427</v>
      </c>
      <c r="O152" s="134">
        <v>17.785714285714285</v>
      </c>
      <c r="P152" s="134">
        <f t="shared" ref="P152:P154" si="7">AVERAGE(D152:O152)</f>
        <v>16.704365079365076</v>
      </c>
    </row>
    <row r="153" spans="1:16" x14ac:dyDescent="0.2">
      <c r="A153" s="131" t="s">
        <v>30</v>
      </c>
      <c r="B153" s="132">
        <v>2016</v>
      </c>
      <c r="C153" s="133" t="s">
        <v>24</v>
      </c>
      <c r="D153" s="134">
        <v>57.833333333333336</v>
      </c>
      <c r="E153" s="134">
        <v>61.25</v>
      </c>
      <c r="F153" s="134">
        <v>61.25</v>
      </c>
      <c r="G153" s="134">
        <v>61.25</v>
      </c>
      <c r="H153" s="134">
        <v>61.25</v>
      </c>
      <c r="I153" s="134">
        <v>64</v>
      </c>
      <c r="J153" s="134">
        <v>60.166666666666664</v>
      </c>
      <c r="K153" s="134">
        <v>60.166666666666664</v>
      </c>
      <c r="L153" s="134">
        <v>60.166666666666664</v>
      </c>
      <c r="M153" s="134">
        <v>58.666666666666664</v>
      </c>
      <c r="N153" s="134">
        <v>58.666666666666664</v>
      </c>
      <c r="O153" s="134">
        <v>58.666666666666664</v>
      </c>
      <c r="P153" s="134">
        <f t="shared" si="7"/>
        <v>60.277777777777771</v>
      </c>
    </row>
    <row r="154" spans="1:16" x14ac:dyDescent="0.2">
      <c r="A154" s="131" t="s">
        <v>31</v>
      </c>
      <c r="B154" s="132">
        <v>2016</v>
      </c>
      <c r="C154" s="133" t="s">
        <v>24</v>
      </c>
      <c r="D154" s="134">
        <v>21.5</v>
      </c>
      <c r="E154" s="134">
        <v>21.416666666666664</v>
      </c>
      <c r="F154" s="134">
        <v>21.416666666666664</v>
      </c>
      <c r="G154" s="134">
        <v>21.5</v>
      </c>
      <c r="H154" s="134">
        <v>21.166666666666664</v>
      </c>
      <c r="I154" s="134">
        <v>21.5</v>
      </c>
      <c r="J154" s="134">
        <v>26.333333333333332</v>
      </c>
      <c r="K154" s="134">
        <v>26.333333333333332</v>
      </c>
      <c r="L154" s="134">
        <v>27.833333333333332</v>
      </c>
      <c r="M154" s="134">
        <v>28</v>
      </c>
      <c r="N154" s="134">
        <v>27.25</v>
      </c>
      <c r="O154" s="134">
        <v>27.25</v>
      </c>
      <c r="P154" s="134">
        <f t="shared" si="7"/>
        <v>24.291666666666668</v>
      </c>
    </row>
    <row r="155" spans="1:16" x14ac:dyDescent="0.2">
      <c r="A155" s="131" t="s">
        <v>38</v>
      </c>
      <c r="B155" s="132">
        <v>2017</v>
      </c>
      <c r="C155" s="133" t="s">
        <v>24</v>
      </c>
      <c r="D155" s="134">
        <v>59.823593073593067</v>
      </c>
      <c r="E155" s="134">
        <v>61.176948051948038</v>
      </c>
      <c r="F155" s="134">
        <v>62.750541125541126</v>
      </c>
      <c r="G155" s="134">
        <v>62.628787878787882</v>
      </c>
      <c r="H155" s="134">
        <v>61.928571428571438</v>
      </c>
      <c r="I155" s="134">
        <v>60.727272727272727</v>
      </c>
      <c r="J155" s="134">
        <v>59.88095238095238</v>
      </c>
      <c r="K155" s="134">
        <v>58.765151515151508</v>
      </c>
      <c r="L155" s="134">
        <v>60.977272727272727</v>
      </c>
      <c r="M155" s="134">
        <v>62.484848484848492</v>
      </c>
      <c r="N155" s="134">
        <v>63.280303030303031</v>
      </c>
      <c r="O155" s="134">
        <v>63.234848484848492</v>
      </c>
      <c r="P155" s="134">
        <v>63.234848484848492</v>
      </c>
    </row>
    <row r="156" spans="1:16" x14ac:dyDescent="0.2">
      <c r="A156" s="131" t="s">
        <v>60</v>
      </c>
      <c r="B156" s="132">
        <v>2017</v>
      </c>
      <c r="C156" s="133" t="s">
        <v>24</v>
      </c>
      <c r="D156" s="134">
        <v>61.5</v>
      </c>
      <c r="E156" s="134">
        <v>63.125</v>
      </c>
      <c r="F156" s="134">
        <v>65.5</v>
      </c>
      <c r="G156" s="134">
        <v>65.158333333333331</v>
      </c>
      <c r="H156" s="134">
        <v>63.761904761904759</v>
      </c>
      <c r="I156" s="134">
        <v>62.588095238095228</v>
      </c>
      <c r="J156" s="134">
        <v>61.454761904761902</v>
      </c>
      <c r="K156" s="134">
        <v>60.725000000000001</v>
      </c>
      <c r="L156" s="134">
        <v>62.741666666666674</v>
      </c>
      <c r="M156" s="134">
        <v>63.850333333333332</v>
      </c>
      <c r="N156" s="134">
        <v>64.724999999999994</v>
      </c>
      <c r="O156" s="134">
        <v>64.771666666666675</v>
      </c>
      <c r="P156" s="134">
        <v>64.771666666666675</v>
      </c>
    </row>
    <row r="157" spans="1:16" x14ac:dyDescent="0.2">
      <c r="A157" s="131" t="s">
        <v>35</v>
      </c>
      <c r="B157" s="132">
        <v>2017</v>
      </c>
      <c r="C157" s="133" t="s">
        <v>24</v>
      </c>
      <c r="D157" s="134">
        <v>39.302083333333329</v>
      </c>
      <c r="E157" s="134">
        <v>39.739583333333329</v>
      </c>
      <c r="F157" s="134">
        <v>39.380208333333329</v>
      </c>
      <c r="G157" s="134">
        <v>39.078125</v>
      </c>
      <c r="H157" s="134">
        <v>38.348958333333336</v>
      </c>
      <c r="I157" s="134">
        <v>37.416666666666664</v>
      </c>
      <c r="J157" s="134">
        <v>37.135416666666664</v>
      </c>
      <c r="K157" s="134">
        <v>36.447916666666664</v>
      </c>
      <c r="L157" s="134">
        <v>38.666666666666671</v>
      </c>
      <c r="M157" s="134">
        <v>39.822916666666671</v>
      </c>
      <c r="N157" s="134">
        <v>40.635416666666671</v>
      </c>
      <c r="O157" s="134">
        <v>40.789583333333333</v>
      </c>
      <c r="P157" s="134">
        <v>40.789583333333333</v>
      </c>
    </row>
    <row r="158" spans="1:16" x14ac:dyDescent="0.2">
      <c r="A158" s="131" t="s">
        <v>27</v>
      </c>
      <c r="B158" s="132">
        <v>2017</v>
      </c>
      <c r="C158" s="133" t="s">
        <v>24</v>
      </c>
      <c r="D158" s="134">
        <v>91.371212121212125</v>
      </c>
      <c r="E158" s="134">
        <v>91.168831168831161</v>
      </c>
      <c r="F158" s="134">
        <v>90.564935064935057</v>
      </c>
      <c r="G158" s="134">
        <v>89.609307359307365</v>
      </c>
      <c r="H158" s="134">
        <v>88.61363636363636</v>
      </c>
      <c r="I158" s="134">
        <v>86.972943722943725</v>
      </c>
      <c r="J158" s="134">
        <v>85.972943722943725</v>
      </c>
      <c r="K158" s="134">
        <v>84.734848484848484</v>
      </c>
      <c r="L158" s="134">
        <v>85.242424242424235</v>
      </c>
      <c r="M158" s="134">
        <v>85.416666666666671</v>
      </c>
      <c r="N158" s="134">
        <v>85.560606060606062</v>
      </c>
      <c r="O158" s="134">
        <v>85.636363636363626</v>
      </c>
      <c r="P158" s="134">
        <f t="shared" ref="P158" si="8">IF(ISERROR(AVERAGE(D158:O158)),"",AVERAGE(D158:O158))</f>
        <v>87.572059884559891</v>
      </c>
    </row>
    <row r="159" spans="1:16" x14ac:dyDescent="0.2">
      <c r="A159" s="131" t="s">
        <v>76</v>
      </c>
      <c r="B159" s="132">
        <v>2017</v>
      </c>
      <c r="C159" s="133" t="s">
        <v>24</v>
      </c>
      <c r="D159" s="134" t="s">
        <v>19</v>
      </c>
      <c r="E159" s="134" t="s">
        <v>19</v>
      </c>
      <c r="F159" s="134" t="s">
        <v>19</v>
      </c>
      <c r="G159" s="134" t="s">
        <v>19</v>
      </c>
      <c r="H159" s="134" t="s">
        <v>19</v>
      </c>
      <c r="I159" s="134" t="s">
        <v>19</v>
      </c>
      <c r="J159" s="134" t="s">
        <v>19</v>
      </c>
      <c r="K159" s="134" t="s">
        <v>19</v>
      </c>
      <c r="L159" s="134" t="s">
        <v>19</v>
      </c>
      <c r="M159" s="134" t="s">
        <v>19</v>
      </c>
      <c r="N159" s="134" t="s">
        <v>19</v>
      </c>
      <c r="O159" s="134" t="s">
        <v>19</v>
      </c>
      <c r="P159" s="134"/>
    </row>
    <row r="160" spans="1:16" x14ac:dyDescent="0.2">
      <c r="A160" s="131" t="s">
        <v>77</v>
      </c>
      <c r="B160" s="132">
        <v>2017</v>
      </c>
      <c r="C160" s="133" t="s">
        <v>24</v>
      </c>
      <c r="D160" s="134" t="s">
        <v>19</v>
      </c>
      <c r="E160" s="134" t="s">
        <v>19</v>
      </c>
      <c r="F160" s="134" t="s">
        <v>19</v>
      </c>
      <c r="G160" s="134" t="s">
        <v>19</v>
      </c>
      <c r="H160" s="134" t="s">
        <v>19</v>
      </c>
      <c r="I160" s="134" t="s">
        <v>19</v>
      </c>
      <c r="J160" s="134" t="s">
        <v>19</v>
      </c>
      <c r="K160" s="134" t="s">
        <v>19</v>
      </c>
      <c r="L160" s="134" t="s">
        <v>19</v>
      </c>
      <c r="M160" s="134" t="s">
        <v>19</v>
      </c>
      <c r="N160" s="134" t="s">
        <v>19</v>
      </c>
      <c r="O160" s="134" t="s">
        <v>19</v>
      </c>
      <c r="P160" s="134"/>
    </row>
    <row r="161" spans="1:16" x14ac:dyDescent="0.2">
      <c r="A161" s="131" t="s">
        <v>37</v>
      </c>
      <c r="B161" s="132">
        <v>2017</v>
      </c>
      <c r="C161" s="133" t="s">
        <v>24</v>
      </c>
      <c r="D161" s="134">
        <v>108.66666666666667</v>
      </c>
      <c r="E161" s="134">
        <v>107.33333333333333</v>
      </c>
      <c r="F161" s="134">
        <v>110.25</v>
      </c>
      <c r="G161" s="134" t="s">
        <v>19</v>
      </c>
      <c r="H161" s="134">
        <v>121</v>
      </c>
      <c r="I161" s="134" t="s">
        <v>19</v>
      </c>
      <c r="J161" s="134" t="s">
        <v>19</v>
      </c>
      <c r="K161" s="134" t="s">
        <v>19</v>
      </c>
      <c r="L161" s="134" t="s">
        <v>19</v>
      </c>
      <c r="M161" s="134" t="s">
        <v>19</v>
      </c>
      <c r="N161" s="134" t="s">
        <v>19</v>
      </c>
      <c r="O161" s="134" t="s">
        <v>19</v>
      </c>
      <c r="P161" s="134"/>
    </row>
    <row r="162" spans="1:16" x14ac:dyDescent="0.2">
      <c r="A162" s="131" t="s">
        <v>33</v>
      </c>
      <c r="B162" s="132">
        <v>2017</v>
      </c>
      <c r="C162" s="133" t="s">
        <v>24</v>
      </c>
      <c r="D162" s="134" t="s">
        <v>19</v>
      </c>
      <c r="E162" s="134" t="s">
        <v>19</v>
      </c>
      <c r="F162" s="134" t="s">
        <v>19</v>
      </c>
      <c r="G162" s="134" t="s">
        <v>19</v>
      </c>
      <c r="H162" s="134" t="s">
        <v>19</v>
      </c>
      <c r="I162" s="134" t="s">
        <v>19</v>
      </c>
      <c r="J162" s="134" t="s">
        <v>19</v>
      </c>
      <c r="K162" s="134" t="s">
        <v>19</v>
      </c>
      <c r="L162" s="134" t="s">
        <v>19</v>
      </c>
      <c r="M162" s="134" t="s">
        <v>19</v>
      </c>
      <c r="N162" s="134" t="s">
        <v>19</v>
      </c>
      <c r="O162" s="134" t="s">
        <v>19</v>
      </c>
      <c r="P162" s="134"/>
    </row>
    <row r="163" spans="1:16" x14ac:dyDescent="0.2">
      <c r="A163" s="131" t="s">
        <v>26</v>
      </c>
      <c r="B163" s="132">
        <v>2017</v>
      </c>
      <c r="C163" s="133" t="s">
        <v>24</v>
      </c>
      <c r="D163" s="134">
        <v>77.098484848484858</v>
      </c>
      <c r="E163" s="134">
        <v>76.026666666666671</v>
      </c>
      <c r="F163" s="134">
        <v>73.454999999999998</v>
      </c>
      <c r="G163" s="134">
        <v>73.058333333333337</v>
      </c>
      <c r="H163" s="134">
        <v>72.778787878787867</v>
      </c>
      <c r="I163" s="134">
        <v>71.477272727272734</v>
      </c>
      <c r="J163" s="134">
        <v>70.295454545454547</v>
      </c>
      <c r="K163" s="134">
        <v>68.783333333333331</v>
      </c>
      <c r="L163" s="134">
        <v>69.99545454545455</v>
      </c>
      <c r="M163" s="134">
        <v>70.077272727272728</v>
      </c>
      <c r="N163" s="134">
        <v>69.696969696969688</v>
      </c>
      <c r="O163" s="134">
        <v>70.469696969696969</v>
      </c>
      <c r="P163" s="134">
        <v>70.469696969696969</v>
      </c>
    </row>
    <row r="164" spans="1:16" x14ac:dyDescent="0.2">
      <c r="A164" s="131" t="s">
        <v>79</v>
      </c>
      <c r="B164" s="132">
        <v>2017</v>
      </c>
      <c r="C164" s="133" t="s">
        <v>24</v>
      </c>
      <c r="D164" s="134" t="s">
        <v>19</v>
      </c>
      <c r="E164" s="134" t="s">
        <v>19</v>
      </c>
      <c r="F164" s="134" t="s">
        <v>19</v>
      </c>
      <c r="G164" s="134" t="s">
        <v>19</v>
      </c>
      <c r="H164" s="134" t="s">
        <v>19</v>
      </c>
      <c r="I164" s="134" t="s">
        <v>19</v>
      </c>
      <c r="J164" s="134" t="s">
        <v>19</v>
      </c>
      <c r="K164" s="134" t="s">
        <v>19</v>
      </c>
      <c r="L164" s="134" t="s">
        <v>19</v>
      </c>
      <c r="M164" s="134" t="s">
        <v>19</v>
      </c>
      <c r="N164" s="134" t="s">
        <v>19</v>
      </c>
      <c r="O164" s="134" t="s">
        <v>19</v>
      </c>
      <c r="P164" s="134"/>
    </row>
    <row r="165" spans="1:16" x14ac:dyDescent="0.2">
      <c r="A165" s="131" t="s">
        <v>36</v>
      </c>
      <c r="B165" s="132">
        <v>2017</v>
      </c>
      <c r="C165" s="133" t="s">
        <v>24</v>
      </c>
      <c r="D165" s="134">
        <v>142.74444444444444</v>
      </c>
      <c r="E165" s="134">
        <v>142.15555555555554</v>
      </c>
      <c r="F165" s="134">
        <v>138.11388888888891</v>
      </c>
      <c r="G165" s="134">
        <v>137.98333333333332</v>
      </c>
      <c r="H165" s="134">
        <v>132.34166666666667</v>
      </c>
      <c r="I165" s="134">
        <v>127.01666666666667</v>
      </c>
      <c r="J165" s="134">
        <v>126.90555555555557</v>
      </c>
      <c r="K165" s="134">
        <v>123.33333333333333</v>
      </c>
      <c r="L165" s="134">
        <v>123.04166666666667</v>
      </c>
      <c r="M165" s="134">
        <v>124.55555555555554</v>
      </c>
      <c r="N165" s="134">
        <v>123.53888888888889</v>
      </c>
      <c r="O165" s="134">
        <v>124.66666666666667</v>
      </c>
      <c r="P165" s="134">
        <v>124.66666666666667</v>
      </c>
    </row>
    <row r="166" spans="1:16" x14ac:dyDescent="0.2">
      <c r="A166" s="131" t="s">
        <v>34</v>
      </c>
      <c r="B166" s="132">
        <v>2017</v>
      </c>
      <c r="C166" s="133" t="s">
        <v>24</v>
      </c>
      <c r="D166" s="134">
        <v>103.41666666666667</v>
      </c>
      <c r="E166" s="134">
        <v>103.43055555555554</v>
      </c>
      <c r="F166" s="134">
        <v>102.81944444444444</v>
      </c>
      <c r="G166" s="134">
        <v>100.43055555555554</v>
      </c>
      <c r="H166" s="134">
        <v>101.43055555555554</v>
      </c>
      <c r="I166" s="134">
        <v>98.402777777777786</v>
      </c>
      <c r="J166" s="134">
        <v>97.291666666666671</v>
      </c>
      <c r="K166" s="134">
        <v>97.041666666666671</v>
      </c>
      <c r="L166" s="134">
        <v>96.680555555555543</v>
      </c>
      <c r="M166" s="134">
        <v>95.694444444444457</v>
      </c>
      <c r="N166" s="134">
        <v>95.791666666666671</v>
      </c>
      <c r="O166" s="134">
        <v>95.888888888888872</v>
      </c>
      <c r="P166" s="134">
        <v>95.888888888888872</v>
      </c>
    </row>
    <row r="167" spans="1:16" x14ac:dyDescent="0.2">
      <c r="A167" s="131" t="s">
        <v>80</v>
      </c>
      <c r="B167" s="132">
        <v>2017</v>
      </c>
      <c r="C167" s="133" t="s">
        <v>24</v>
      </c>
      <c r="D167" s="134" t="s">
        <v>19</v>
      </c>
      <c r="E167" s="134" t="s">
        <v>19</v>
      </c>
      <c r="F167" s="134" t="s">
        <v>19</v>
      </c>
      <c r="G167" s="134" t="s">
        <v>19</v>
      </c>
      <c r="H167" s="134" t="s">
        <v>19</v>
      </c>
      <c r="I167" s="134" t="s">
        <v>19</v>
      </c>
      <c r="J167" s="134" t="s">
        <v>19</v>
      </c>
      <c r="K167" s="134" t="s">
        <v>19</v>
      </c>
      <c r="L167" s="134" t="s">
        <v>19</v>
      </c>
      <c r="M167" s="134" t="s">
        <v>19</v>
      </c>
      <c r="N167" s="134" t="s">
        <v>19</v>
      </c>
      <c r="O167" s="134" t="s">
        <v>19</v>
      </c>
      <c r="P167" s="134"/>
    </row>
    <row r="168" spans="1:16" x14ac:dyDescent="0.2">
      <c r="A168" s="131" t="s">
        <v>82</v>
      </c>
      <c r="B168" s="132">
        <v>2017</v>
      </c>
      <c r="C168" s="133" t="s">
        <v>86</v>
      </c>
      <c r="D168" s="134" t="s">
        <v>19</v>
      </c>
      <c r="E168" s="134" t="s">
        <v>19</v>
      </c>
      <c r="F168" s="134" t="s">
        <v>19</v>
      </c>
      <c r="G168" s="134" t="s">
        <v>19</v>
      </c>
      <c r="H168" s="134" t="s">
        <v>19</v>
      </c>
      <c r="I168" s="134" t="s">
        <v>19</v>
      </c>
      <c r="J168" s="134" t="s">
        <v>19</v>
      </c>
      <c r="K168" s="134" t="s">
        <v>19</v>
      </c>
      <c r="L168" s="134" t="s">
        <v>19</v>
      </c>
      <c r="M168" s="134" t="s">
        <v>19</v>
      </c>
      <c r="N168" s="134" t="s">
        <v>19</v>
      </c>
      <c r="O168" s="134" t="s">
        <v>19</v>
      </c>
      <c r="P168" s="134"/>
    </row>
    <row r="169" spans="1:16" x14ac:dyDescent="0.2">
      <c r="A169" s="131" t="s">
        <v>83</v>
      </c>
      <c r="B169" s="132">
        <v>2017</v>
      </c>
      <c r="C169" s="133" t="s">
        <v>24</v>
      </c>
      <c r="D169" s="134" t="s">
        <v>19</v>
      </c>
      <c r="E169" s="134" t="s">
        <v>19</v>
      </c>
      <c r="F169" s="134" t="s">
        <v>19</v>
      </c>
      <c r="G169" s="134" t="s">
        <v>19</v>
      </c>
      <c r="H169" s="134" t="s">
        <v>19</v>
      </c>
      <c r="I169" s="134" t="s">
        <v>19</v>
      </c>
      <c r="J169" s="134" t="s">
        <v>19</v>
      </c>
      <c r="K169" s="134" t="s">
        <v>19</v>
      </c>
      <c r="L169" s="134" t="s">
        <v>19</v>
      </c>
      <c r="M169" s="134" t="s">
        <v>19</v>
      </c>
      <c r="N169" s="134" t="s">
        <v>19</v>
      </c>
      <c r="O169" s="134" t="s">
        <v>19</v>
      </c>
      <c r="P169" s="134"/>
    </row>
    <row r="170" spans="1:16" x14ac:dyDescent="0.2">
      <c r="A170" s="131" t="s">
        <v>23</v>
      </c>
      <c r="B170" s="132">
        <v>2017</v>
      </c>
      <c r="C170" s="133" t="s">
        <v>24</v>
      </c>
      <c r="D170" s="134" t="s">
        <v>19</v>
      </c>
      <c r="E170" s="134" t="s">
        <v>19</v>
      </c>
      <c r="F170" s="134" t="s">
        <v>19</v>
      </c>
      <c r="G170" s="134" t="s">
        <v>19</v>
      </c>
      <c r="H170" s="134" t="s">
        <v>19</v>
      </c>
      <c r="I170" s="134" t="s">
        <v>19</v>
      </c>
      <c r="J170" s="134" t="s">
        <v>19</v>
      </c>
      <c r="K170" s="134" t="s">
        <v>19</v>
      </c>
      <c r="L170" s="134" t="s">
        <v>19</v>
      </c>
      <c r="M170" s="134" t="s">
        <v>19</v>
      </c>
      <c r="N170" s="134" t="s">
        <v>19</v>
      </c>
      <c r="O170" s="134" t="s">
        <v>19</v>
      </c>
      <c r="P170" s="134" t="s">
        <v>63</v>
      </c>
    </row>
    <row r="171" spans="1:16" x14ac:dyDescent="0.2">
      <c r="A171" s="131" t="s">
        <v>25</v>
      </c>
      <c r="B171" s="132">
        <v>2017</v>
      </c>
      <c r="C171" s="133" t="s">
        <v>24</v>
      </c>
      <c r="D171" s="134" t="s">
        <v>19</v>
      </c>
      <c r="E171" s="134" t="s">
        <v>19</v>
      </c>
      <c r="F171" s="134" t="s">
        <v>19</v>
      </c>
      <c r="G171" s="134" t="s">
        <v>19</v>
      </c>
      <c r="H171" s="134" t="s">
        <v>19</v>
      </c>
      <c r="I171" s="134" t="s">
        <v>19</v>
      </c>
      <c r="J171" s="134" t="s">
        <v>19</v>
      </c>
      <c r="K171" s="134" t="s">
        <v>19</v>
      </c>
      <c r="L171" s="134" t="s">
        <v>19</v>
      </c>
      <c r="M171" s="134" t="s">
        <v>19</v>
      </c>
      <c r="N171" s="134" t="s">
        <v>19</v>
      </c>
      <c r="O171" s="134" t="s">
        <v>19</v>
      </c>
      <c r="P171" s="134" t="s">
        <v>63</v>
      </c>
    </row>
    <row r="172" spans="1:16" x14ac:dyDescent="0.2">
      <c r="A172" s="131" t="s">
        <v>41</v>
      </c>
      <c r="B172" s="132">
        <v>2017</v>
      </c>
      <c r="C172" s="133" t="s">
        <v>24</v>
      </c>
      <c r="D172" s="134">
        <v>92.888888888888886</v>
      </c>
      <c r="E172" s="134">
        <v>93.055555555555557</v>
      </c>
      <c r="F172" s="134">
        <v>92.82592592592593</v>
      </c>
      <c r="G172" s="134">
        <v>91.440740740740736</v>
      </c>
      <c r="H172" s="134">
        <v>89.381481481481487</v>
      </c>
      <c r="I172" s="134">
        <v>89.416666666666671</v>
      </c>
      <c r="J172" s="134">
        <v>88.709259259259255</v>
      </c>
      <c r="K172" s="134">
        <v>86.981481481481481</v>
      </c>
      <c r="L172" s="134">
        <v>87.714814814814815</v>
      </c>
      <c r="M172" s="134">
        <v>88.244444444444454</v>
      </c>
      <c r="N172" s="134">
        <v>88.361111111111114</v>
      </c>
      <c r="O172" s="134">
        <v>87.972222222222229</v>
      </c>
      <c r="P172" s="134">
        <f t="shared" ref="P172" si="9">IF(ISERROR(AVERAGE(D172:O172)),"",AVERAGE(D172:O172))</f>
        <v>89.749382716049396</v>
      </c>
    </row>
    <row r="173" spans="1:16" x14ac:dyDescent="0.2">
      <c r="A173" s="131" t="s">
        <v>28</v>
      </c>
      <c r="B173" s="132">
        <v>2017</v>
      </c>
      <c r="C173" s="133" t="s">
        <v>29</v>
      </c>
      <c r="D173" s="134">
        <v>17.428571428571427</v>
      </c>
      <c r="E173" s="134">
        <v>17.785714285714285</v>
      </c>
      <c r="F173" s="134">
        <v>17.785714285714285</v>
      </c>
      <c r="G173" s="134">
        <v>17.785714285714285</v>
      </c>
      <c r="H173" s="134">
        <v>20.625</v>
      </c>
      <c r="I173" s="134">
        <v>18.5</v>
      </c>
      <c r="J173" s="134">
        <v>18.5</v>
      </c>
      <c r="K173" s="134">
        <v>18.5</v>
      </c>
      <c r="L173" s="134">
        <v>18.5</v>
      </c>
      <c r="M173" s="134">
        <v>18.5</v>
      </c>
      <c r="N173" s="134">
        <v>18.5</v>
      </c>
      <c r="O173" s="134">
        <v>18.25</v>
      </c>
      <c r="P173" s="134">
        <v>18.388392857142858</v>
      </c>
    </row>
    <row r="174" spans="1:16" x14ac:dyDescent="0.2">
      <c r="A174" s="131" t="s">
        <v>30</v>
      </c>
      <c r="B174" s="132">
        <v>2017</v>
      </c>
      <c r="C174" s="133" t="s">
        <v>24</v>
      </c>
      <c r="D174" s="134">
        <v>66</v>
      </c>
      <c r="E174" s="134">
        <v>66</v>
      </c>
      <c r="F174" s="134">
        <v>66</v>
      </c>
      <c r="G174" s="134">
        <v>66</v>
      </c>
      <c r="H174" s="134">
        <v>66</v>
      </c>
      <c r="I174" s="134">
        <v>66</v>
      </c>
      <c r="J174" s="134">
        <v>66</v>
      </c>
      <c r="K174" s="134">
        <v>66</v>
      </c>
      <c r="L174" s="134">
        <v>66</v>
      </c>
      <c r="M174" s="134">
        <v>66</v>
      </c>
      <c r="N174" s="134">
        <v>67</v>
      </c>
      <c r="O174" s="134">
        <v>67</v>
      </c>
      <c r="P174" s="134">
        <v>66.166666666666671</v>
      </c>
    </row>
    <row r="175" spans="1:16" x14ac:dyDescent="0.2">
      <c r="A175" s="131" t="s">
        <v>31</v>
      </c>
      <c r="B175" s="132">
        <v>2017</v>
      </c>
      <c r="C175" s="133" t="s">
        <v>24</v>
      </c>
      <c r="D175" s="134">
        <v>28</v>
      </c>
      <c r="E175" s="134">
        <v>27.333333333333332</v>
      </c>
      <c r="F175" s="134">
        <v>27.333333333333332</v>
      </c>
      <c r="G175" s="134">
        <v>26.25</v>
      </c>
      <c r="H175" s="134">
        <v>27.666666666666668</v>
      </c>
      <c r="I175" s="134">
        <v>27.333333333333332</v>
      </c>
      <c r="J175" s="134">
        <v>27.888888888888889</v>
      </c>
      <c r="K175" s="134">
        <v>27.666666666666668</v>
      </c>
      <c r="L175" s="134">
        <v>27.666666666666668</v>
      </c>
      <c r="M175" s="134">
        <v>28.333333333333332</v>
      </c>
      <c r="N175" s="134">
        <v>28.333333333333332</v>
      </c>
      <c r="O175" s="134">
        <v>29</v>
      </c>
      <c r="P175" s="134">
        <v>27.733796296296291</v>
      </c>
    </row>
    <row r="176" spans="1:16" x14ac:dyDescent="0.2">
      <c r="A176" s="131" t="s">
        <v>38</v>
      </c>
      <c r="B176" s="132">
        <v>2018</v>
      </c>
      <c r="C176" s="133" t="s">
        <v>24</v>
      </c>
      <c r="D176" s="134">
        <v>63.386363636363633</v>
      </c>
      <c r="E176" s="134">
        <v>63.277272727272724</v>
      </c>
      <c r="F176" s="134">
        <v>63.257575757575758</v>
      </c>
      <c r="G176" s="134">
        <v>62.454545454545453</v>
      </c>
      <c r="H176" s="134">
        <v>62.598484848484851</v>
      </c>
      <c r="I176" s="134">
        <v>63.081818181818178</v>
      </c>
      <c r="J176" s="134">
        <v>64.325757575757578</v>
      </c>
      <c r="K176" s="134">
        <v>64.817099567099561</v>
      </c>
      <c r="L176" s="134">
        <v>64.817099567099561</v>
      </c>
      <c r="M176" s="134">
        <v>66.388528138528144</v>
      </c>
      <c r="N176" s="134">
        <v>67.944805194805184</v>
      </c>
      <c r="O176" s="134">
        <v>68.277056277056275</v>
      </c>
      <c r="P176" s="134"/>
    </row>
    <row r="177" spans="1:16" x14ac:dyDescent="0.2">
      <c r="A177" s="131" t="s">
        <v>60</v>
      </c>
      <c r="B177" s="132">
        <v>2018</v>
      </c>
      <c r="C177" s="133" t="s">
        <v>24</v>
      </c>
      <c r="D177" s="134">
        <v>65.266666666666666</v>
      </c>
      <c r="E177" s="134">
        <v>65.333333333333329</v>
      </c>
      <c r="F177" s="134">
        <v>64.875</v>
      </c>
      <c r="G177" s="134">
        <v>65.181818181818187</v>
      </c>
      <c r="H177" s="134">
        <v>65.325757575757564</v>
      </c>
      <c r="I177" s="134">
        <v>65.63636363636364</v>
      </c>
      <c r="J177" s="134">
        <v>66.660606060606057</v>
      </c>
      <c r="K177" s="134">
        <v>67.853896103896105</v>
      </c>
      <c r="L177" s="134">
        <v>67.853896103896105</v>
      </c>
      <c r="M177" s="134">
        <v>68.316017316017323</v>
      </c>
      <c r="N177" s="134">
        <v>68.825757575757578</v>
      </c>
      <c r="O177" s="134">
        <v>69.084415584415581</v>
      </c>
      <c r="P177" s="134"/>
    </row>
    <row r="178" spans="1:16" x14ac:dyDescent="0.2">
      <c r="A178" s="131" t="s">
        <v>35</v>
      </c>
      <c r="B178" s="132">
        <v>2018</v>
      </c>
      <c r="C178" s="133" t="s">
        <v>24</v>
      </c>
      <c r="D178" s="134">
        <v>40.416666666666671</v>
      </c>
      <c r="E178" s="134">
        <v>40.252083333333331</v>
      </c>
      <c r="F178" s="134">
        <v>40.070833333333333</v>
      </c>
      <c r="G178" s="134">
        <v>39.747916666666669</v>
      </c>
      <c r="H178" s="134">
        <v>39.578125</v>
      </c>
      <c r="I178" s="134">
        <v>40.03125</v>
      </c>
      <c r="J178" s="134">
        <v>40.4375</v>
      </c>
      <c r="K178" s="134">
        <v>40.864583333333336</v>
      </c>
      <c r="L178" s="134">
        <v>40.864583333333336</v>
      </c>
      <c r="M178" s="134">
        <v>41.333333333333329</v>
      </c>
      <c r="N178" s="134">
        <v>41.428571428571431</v>
      </c>
      <c r="O178" s="134">
        <v>40.733630952380949</v>
      </c>
      <c r="P178" s="134"/>
    </row>
    <row r="179" spans="1:16" x14ac:dyDescent="0.2">
      <c r="A179" s="131" t="s">
        <v>27</v>
      </c>
      <c r="B179" s="132">
        <v>2018</v>
      </c>
      <c r="C179" s="133" t="s">
        <v>24</v>
      </c>
      <c r="D179" s="134">
        <v>84.446969696969688</v>
      </c>
      <c r="E179" s="134">
        <v>84.015151515151516</v>
      </c>
      <c r="F179" s="134">
        <v>84.749999999999986</v>
      </c>
      <c r="G179" s="134">
        <v>84.484848484848484</v>
      </c>
      <c r="H179" s="134">
        <v>85.12121212121211</v>
      </c>
      <c r="I179" s="134">
        <v>86.037878787878782</v>
      </c>
      <c r="J179" s="134">
        <v>87.280303030303017</v>
      </c>
      <c r="K179" s="134">
        <v>88.484848484848484</v>
      </c>
      <c r="L179" s="134">
        <v>88.484848484848484</v>
      </c>
      <c r="M179" s="134">
        <v>89.409090909090907</v>
      </c>
      <c r="N179" s="134">
        <v>91.485930735930751</v>
      </c>
      <c r="O179" s="134">
        <v>92.38636363636364</v>
      </c>
      <c r="P179" s="134">
        <f t="shared" ref="P179:P197" si="10">IF(ISERROR(AVERAGE(D179:O179)),"",AVERAGE(D179:O179))</f>
        <v>87.198953823953829</v>
      </c>
    </row>
    <row r="180" spans="1:16" x14ac:dyDescent="0.2">
      <c r="A180" s="131" t="s">
        <v>76</v>
      </c>
      <c r="B180" s="132">
        <v>2018</v>
      </c>
      <c r="C180" s="133" t="s">
        <v>24</v>
      </c>
      <c r="D180" s="134" t="s">
        <v>19</v>
      </c>
      <c r="E180" s="134" t="s">
        <v>19</v>
      </c>
      <c r="F180" s="134" t="s">
        <v>19</v>
      </c>
      <c r="G180" s="134" t="s">
        <v>19</v>
      </c>
      <c r="H180" s="134" t="s">
        <v>19</v>
      </c>
      <c r="I180" s="134" t="s">
        <v>19</v>
      </c>
      <c r="J180" s="134" t="s">
        <v>19</v>
      </c>
      <c r="K180" s="134" t="s">
        <v>19</v>
      </c>
      <c r="L180" s="134" t="s">
        <v>19</v>
      </c>
      <c r="M180" s="134" t="s">
        <v>19</v>
      </c>
      <c r="N180" s="134" t="s">
        <v>19</v>
      </c>
      <c r="O180" s="134" t="s">
        <v>19</v>
      </c>
      <c r="P180" s="134" t="str">
        <f t="shared" si="10"/>
        <v/>
      </c>
    </row>
    <row r="181" spans="1:16" x14ac:dyDescent="0.2">
      <c r="A181" s="131" t="s">
        <v>77</v>
      </c>
      <c r="B181" s="132">
        <v>2018</v>
      </c>
      <c r="C181" s="133" t="s">
        <v>24</v>
      </c>
      <c r="D181" s="134" t="s">
        <v>19</v>
      </c>
      <c r="E181" s="134" t="s">
        <v>19</v>
      </c>
      <c r="F181" s="134" t="s">
        <v>19</v>
      </c>
      <c r="G181" s="134" t="s">
        <v>19</v>
      </c>
      <c r="H181" s="134" t="s">
        <v>19</v>
      </c>
      <c r="I181" s="134" t="s">
        <v>19</v>
      </c>
      <c r="J181" s="134" t="s">
        <v>19</v>
      </c>
      <c r="K181" s="134" t="s">
        <v>19</v>
      </c>
      <c r="L181" s="134" t="s">
        <v>19</v>
      </c>
      <c r="M181" s="134" t="s">
        <v>19</v>
      </c>
      <c r="N181" s="134" t="s">
        <v>19</v>
      </c>
      <c r="O181" s="134" t="s">
        <v>19</v>
      </c>
      <c r="P181" s="134" t="str">
        <f t="shared" si="10"/>
        <v/>
      </c>
    </row>
    <row r="182" spans="1:16" x14ac:dyDescent="0.2">
      <c r="A182" s="131" t="s">
        <v>37</v>
      </c>
      <c r="B182" s="132">
        <v>2018</v>
      </c>
      <c r="C182" s="133" t="s">
        <v>24</v>
      </c>
      <c r="D182" s="134" t="s">
        <v>19</v>
      </c>
      <c r="E182" s="134" t="s">
        <v>19</v>
      </c>
      <c r="F182" s="134" t="s">
        <v>19</v>
      </c>
      <c r="G182" s="134" t="s">
        <v>19</v>
      </c>
      <c r="H182" s="134" t="s">
        <v>19</v>
      </c>
      <c r="I182" s="134" t="s">
        <v>19</v>
      </c>
      <c r="J182" s="134" t="s">
        <v>19</v>
      </c>
      <c r="K182" s="134" t="s">
        <v>19</v>
      </c>
      <c r="L182" s="134" t="s">
        <v>19</v>
      </c>
      <c r="M182" s="134" t="s">
        <v>19</v>
      </c>
      <c r="N182" s="134" t="s">
        <v>19</v>
      </c>
      <c r="O182" s="134" t="s">
        <v>19</v>
      </c>
      <c r="P182" s="134" t="str">
        <f t="shared" si="10"/>
        <v/>
      </c>
    </row>
    <row r="183" spans="1:16" x14ac:dyDescent="0.2">
      <c r="A183" s="131" t="s">
        <v>33</v>
      </c>
      <c r="B183" s="132">
        <v>2018</v>
      </c>
      <c r="C183" s="133" t="s">
        <v>24</v>
      </c>
      <c r="D183" s="134" t="s">
        <v>19</v>
      </c>
      <c r="E183" s="134" t="s">
        <v>19</v>
      </c>
      <c r="F183" s="134" t="s">
        <v>19</v>
      </c>
      <c r="G183" s="134" t="s">
        <v>19</v>
      </c>
      <c r="H183" s="134" t="s">
        <v>19</v>
      </c>
      <c r="I183" s="134" t="s">
        <v>19</v>
      </c>
      <c r="J183" s="134" t="s">
        <v>19</v>
      </c>
      <c r="K183" s="134" t="s">
        <v>19</v>
      </c>
      <c r="L183" s="134" t="s">
        <v>19</v>
      </c>
      <c r="M183" s="134" t="s">
        <v>19</v>
      </c>
      <c r="N183" s="134" t="s">
        <v>19</v>
      </c>
      <c r="O183" s="134" t="s">
        <v>19</v>
      </c>
      <c r="P183" s="134" t="str">
        <f t="shared" si="10"/>
        <v/>
      </c>
    </row>
    <row r="184" spans="1:16" x14ac:dyDescent="0.2">
      <c r="A184" s="131" t="s">
        <v>26</v>
      </c>
      <c r="B184" s="132">
        <v>2018</v>
      </c>
      <c r="C184" s="133" t="s">
        <v>24</v>
      </c>
      <c r="D184" s="134">
        <v>69.228787878787884</v>
      </c>
      <c r="E184" s="134">
        <v>67.55</v>
      </c>
      <c r="F184" s="134">
        <v>67.218181818181819</v>
      </c>
      <c r="G184" s="134">
        <v>66.704545454545453</v>
      </c>
      <c r="H184" s="134">
        <v>66.587121212121204</v>
      </c>
      <c r="I184" s="134">
        <v>67.045454545454547</v>
      </c>
      <c r="J184" s="134">
        <v>68.843939393939394</v>
      </c>
      <c r="K184" s="134">
        <v>69.318181818181813</v>
      </c>
      <c r="L184" s="134">
        <v>69.318181818181813</v>
      </c>
      <c r="M184" s="134">
        <v>69.965151515151518</v>
      </c>
      <c r="N184" s="134">
        <v>70.295454545454547</v>
      </c>
      <c r="O184" s="134">
        <v>70.456060606060603</v>
      </c>
      <c r="P184" s="134">
        <f t="shared" si="10"/>
        <v>68.544255050505043</v>
      </c>
    </row>
    <row r="185" spans="1:16" x14ac:dyDescent="0.2">
      <c r="A185" s="131" t="s">
        <v>79</v>
      </c>
      <c r="B185" s="132">
        <v>2018</v>
      </c>
      <c r="C185" s="133" t="s">
        <v>24</v>
      </c>
      <c r="D185" s="134" t="s">
        <v>19</v>
      </c>
      <c r="E185" s="134" t="s">
        <v>19</v>
      </c>
      <c r="F185" s="134" t="s">
        <v>19</v>
      </c>
      <c r="G185" s="134" t="s">
        <v>19</v>
      </c>
      <c r="H185" s="134" t="s">
        <v>19</v>
      </c>
      <c r="I185" s="134" t="s">
        <v>19</v>
      </c>
      <c r="J185" s="134" t="s">
        <v>19</v>
      </c>
      <c r="K185" s="134" t="s">
        <v>19</v>
      </c>
      <c r="L185" s="134" t="s">
        <v>19</v>
      </c>
      <c r="M185" s="134" t="s">
        <v>19</v>
      </c>
      <c r="N185" s="134" t="s">
        <v>19</v>
      </c>
      <c r="O185" s="134" t="s">
        <v>19</v>
      </c>
      <c r="P185" s="134" t="str">
        <f t="shared" si="10"/>
        <v/>
      </c>
    </row>
    <row r="186" spans="1:16" x14ac:dyDescent="0.2">
      <c r="A186" s="131" t="s">
        <v>36</v>
      </c>
      <c r="B186" s="132">
        <v>2018</v>
      </c>
      <c r="C186" s="133" t="s">
        <v>24</v>
      </c>
      <c r="D186" s="134">
        <v>119.79166666666667</v>
      </c>
      <c r="E186" s="134">
        <v>115.80555555555554</v>
      </c>
      <c r="F186" s="134">
        <v>114.69444444444446</v>
      </c>
      <c r="G186" s="134">
        <v>114.58333333333333</v>
      </c>
      <c r="H186" s="134">
        <v>114.85277777777777</v>
      </c>
      <c r="I186" s="134">
        <v>115.36944444444443</v>
      </c>
      <c r="J186" s="134">
        <v>116.60833333333333</v>
      </c>
      <c r="K186" s="134">
        <v>117.06944444444446</v>
      </c>
      <c r="L186" s="134">
        <v>117.06944444444446</v>
      </c>
      <c r="M186" s="134">
        <v>116.77499999999999</v>
      </c>
      <c r="N186" s="134">
        <v>116.85714285714286</v>
      </c>
      <c r="O186" s="134">
        <v>116.63095238095239</v>
      </c>
      <c r="P186" s="134">
        <f t="shared" si="10"/>
        <v>116.34229497354498</v>
      </c>
    </row>
    <row r="187" spans="1:16" x14ac:dyDescent="0.2">
      <c r="A187" s="131" t="s">
        <v>34</v>
      </c>
      <c r="B187" s="132">
        <v>2018</v>
      </c>
      <c r="C187" s="133" t="s">
        <v>24</v>
      </c>
      <c r="D187" s="134">
        <v>94.433333333333337</v>
      </c>
      <c r="E187" s="134">
        <v>91.066666666666677</v>
      </c>
      <c r="F187" s="134">
        <v>90.027777777777786</v>
      </c>
      <c r="G187" s="134">
        <v>88.821428571428569</v>
      </c>
      <c r="H187" s="134">
        <v>87.5</v>
      </c>
      <c r="I187" s="134">
        <v>88.023809523809533</v>
      </c>
      <c r="J187" s="134">
        <v>87.285714285714292</v>
      </c>
      <c r="K187" s="134">
        <v>87.785714285714292</v>
      </c>
      <c r="L187" s="134">
        <v>87.785714285714292</v>
      </c>
      <c r="M187" s="134">
        <v>89.321428571428569</v>
      </c>
      <c r="N187" s="134">
        <v>88.357142857142861</v>
      </c>
      <c r="O187" s="134">
        <v>86.083333333333329</v>
      </c>
      <c r="P187" s="134">
        <f t="shared" si="10"/>
        <v>88.874338624338634</v>
      </c>
    </row>
    <row r="188" spans="1:16" x14ac:dyDescent="0.2">
      <c r="A188" s="131" t="s">
        <v>80</v>
      </c>
      <c r="B188" s="132">
        <v>2018</v>
      </c>
      <c r="C188" s="133" t="s">
        <v>24</v>
      </c>
      <c r="D188" s="134" t="s">
        <v>19</v>
      </c>
      <c r="E188" s="134" t="s">
        <v>19</v>
      </c>
      <c r="F188" s="134" t="s">
        <v>19</v>
      </c>
      <c r="G188" s="134" t="s">
        <v>19</v>
      </c>
      <c r="H188" s="134" t="s">
        <v>19</v>
      </c>
      <c r="I188" s="134" t="s">
        <v>19</v>
      </c>
      <c r="J188" s="134" t="s">
        <v>19</v>
      </c>
      <c r="K188" s="134" t="s">
        <v>19</v>
      </c>
      <c r="L188" s="134" t="s">
        <v>19</v>
      </c>
      <c r="M188" s="134" t="s">
        <v>19</v>
      </c>
      <c r="N188" s="134" t="s">
        <v>19</v>
      </c>
      <c r="O188" s="134" t="s">
        <v>19</v>
      </c>
      <c r="P188" s="134" t="str">
        <f t="shared" si="10"/>
        <v/>
      </c>
    </row>
    <row r="189" spans="1:16" x14ac:dyDescent="0.2">
      <c r="A189" s="131" t="s">
        <v>82</v>
      </c>
      <c r="B189" s="132">
        <v>2018</v>
      </c>
      <c r="C189" s="133" t="s">
        <v>86</v>
      </c>
      <c r="D189" s="134" t="s">
        <v>19</v>
      </c>
      <c r="E189" s="134" t="s">
        <v>19</v>
      </c>
      <c r="F189" s="134" t="s">
        <v>19</v>
      </c>
      <c r="G189" s="134" t="s">
        <v>19</v>
      </c>
      <c r="H189" s="134" t="s">
        <v>19</v>
      </c>
      <c r="I189" s="134" t="s">
        <v>19</v>
      </c>
      <c r="J189" s="134" t="s">
        <v>19</v>
      </c>
      <c r="K189" s="134" t="s">
        <v>19</v>
      </c>
      <c r="L189" s="134" t="s">
        <v>19</v>
      </c>
      <c r="M189" s="134" t="s">
        <v>19</v>
      </c>
      <c r="N189" s="134" t="s">
        <v>19</v>
      </c>
      <c r="O189" s="134" t="s">
        <v>19</v>
      </c>
      <c r="P189" s="134" t="str">
        <f t="shared" si="10"/>
        <v/>
      </c>
    </row>
    <row r="190" spans="1:16" x14ac:dyDescent="0.2">
      <c r="A190" s="131" t="s">
        <v>83</v>
      </c>
      <c r="B190" s="132">
        <v>2018</v>
      </c>
      <c r="C190" s="133" t="s">
        <v>24</v>
      </c>
      <c r="D190" s="134" t="s">
        <v>19</v>
      </c>
      <c r="E190" s="134" t="s">
        <v>19</v>
      </c>
      <c r="F190" s="134" t="s">
        <v>19</v>
      </c>
      <c r="G190" s="134" t="s">
        <v>19</v>
      </c>
      <c r="H190" s="134" t="s">
        <v>19</v>
      </c>
      <c r="I190" s="134" t="s">
        <v>19</v>
      </c>
      <c r="J190" s="134" t="s">
        <v>19</v>
      </c>
      <c r="K190" s="134" t="s">
        <v>19</v>
      </c>
      <c r="L190" s="134" t="s">
        <v>19</v>
      </c>
      <c r="M190" s="134" t="s">
        <v>19</v>
      </c>
      <c r="N190" s="134" t="s">
        <v>19</v>
      </c>
      <c r="O190" s="134" t="s">
        <v>19</v>
      </c>
      <c r="P190" s="134" t="str">
        <f t="shared" si="10"/>
        <v/>
      </c>
    </row>
    <row r="191" spans="1:16" x14ac:dyDescent="0.2">
      <c r="A191" s="131" t="s">
        <v>23</v>
      </c>
      <c r="B191" s="132">
        <v>2018</v>
      </c>
      <c r="C191" s="133" t="s">
        <v>24</v>
      </c>
      <c r="D191" s="134" t="s">
        <v>19</v>
      </c>
      <c r="E191" s="134" t="s">
        <v>19</v>
      </c>
      <c r="F191" s="134" t="s">
        <v>19</v>
      </c>
      <c r="G191" s="134" t="s">
        <v>19</v>
      </c>
      <c r="H191" s="134" t="s">
        <v>19</v>
      </c>
      <c r="I191" s="134" t="s">
        <v>19</v>
      </c>
      <c r="J191" s="134" t="s">
        <v>19</v>
      </c>
      <c r="K191" s="134" t="s">
        <v>19</v>
      </c>
      <c r="L191" s="134" t="s">
        <v>19</v>
      </c>
      <c r="M191" s="134" t="s">
        <v>19</v>
      </c>
      <c r="N191" s="134" t="s">
        <v>19</v>
      </c>
      <c r="O191" s="134" t="s">
        <v>19</v>
      </c>
      <c r="P191" s="134" t="str">
        <f t="shared" si="10"/>
        <v/>
      </c>
    </row>
    <row r="192" spans="1:16" x14ac:dyDescent="0.2">
      <c r="A192" s="131" t="s">
        <v>25</v>
      </c>
      <c r="B192" s="132">
        <v>2018</v>
      </c>
      <c r="C192" s="133" t="s">
        <v>24</v>
      </c>
      <c r="D192" s="134" t="s">
        <v>19</v>
      </c>
      <c r="E192" s="134" t="s">
        <v>19</v>
      </c>
      <c r="F192" s="134" t="s">
        <v>19</v>
      </c>
      <c r="G192" s="134" t="s">
        <v>19</v>
      </c>
      <c r="H192" s="134" t="s">
        <v>19</v>
      </c>
      <c r="I192" s="134" t="s">
        <v>19</v>
      </c>
      <c r="J192" s="134" t="s">
        <v>19</v>
      </c>
      <c r="K192" s="134" t="s">
        <v>19</v>
      </c>
      <c r="L192" s="134" t="s">
        <v>19</v>
      </c>
      <c r="M192" s="134" t="s">
        <v>19</v>
      </c>
      <c r="N192" s="134" t="s">
        <v>19</v>
      </c>
      <c r="O192" s="134" t="s">
        <v>19</v>
      </c>
      <c r="P192" s="134" t="str">
        <f t="shared" si="10"/>
        <v/>
      </c>
    </row>
    <row r="193" spans="1:16" x14ac:dyDescent="0.2">
      <c r="A193" s="131" t="s">
        <v>41</v>
      </c>
      <c r="B193" s="132">
        <v>2018</v>
      </c>
      <c r="C193" s="133" t="s">
        <v>24</v>
      </c>
      <c r="D193" s="134">
        <v>86.962962962962976</v>
      </c>
      <c r="E193" s="134">
        <v>85.777777777777771</v>
      </c>
      <c r="F193" s="134">
        <v>85.370370370370381</v>
      </c>
      <c r="G193" s="134">
        <v>85.84375</v>
      </c>
      <c r="H193" s="134">
        <v>84.930555555555557</v>
      </c>
      <c r="I193" s="134">
        <v>85.171296296296291</v>
      </c>
      <c r="J193" s="134">
        <v>86.78125</v>
      </c>
      <c r="K193" s="134">
        <v>87.395833333333343</v>
      </c>
      <c r="L193" s="134">
        <v>87.395833333333343</v>
      </c>
      <c r="M193" s="134">
        <v>87.302083333333343</v>
      </c>
      <c r="N193" s="134">
        <v>87.614583333333343</v>
      </c>
      <c r="O193" s="134">
        <v>87.8125</v>
      </c>
      <c r="P193" s="134">
        <f t="shared" si="10"/>
        <v>86.52989969135804</v>
      </c>
    </row>
    <row r="194" spans="1:16" x14ac:dyDescent="0.2">
      <c r="A194" s="131" t="s">
        <v>85</v>
      </c>
      <c r="B194" s="132">
        <v>2018</v>
      </c>
      <c r="C194" s="133"/>
      <c r="D194" s="134" t="s">
        <v>19</v>
      </c>
      <c r="E194" s="134" t="s">
        <v>19</v>
      </c>
      <c r="F194" s="134" t="s">
        <v>19</v>
      </c>
      <c r="G194" s="134"/>
      <c r="H194" s="134" t="s">
        <v>19</v>
      </c>
      <c r="I194" s="134" t="s">
        <v>19</v>
      </c>
      <c r="J194" s="134" t="s">
        <v>19</v>
      </c>
      <c r="K194" s="134" t="s">
        <v>19</v>
      </c>
      <c r="L194" s="134" t="s">
        <v>19</v>
      </c>
      <c r="M194" s="134" t="s">
        <v>19</v>
      </c>
      <c r="N194" s="134" t="s">
        <v>19</v>
      </c>
      <c r="O194" s="134" t="s">
        <v>19</v>
      </c>
      <c r="P194" s="134" t="str">
        <f t="shared" si="10"/>
        <v/>
      </c>
    </row>
    <row r="195" spans="1:16" x14ac:dyDescent="0.2">
      <c r="A195" s="131" t="s">
        <v>28</v>
      </c>
      <c r="B195" s="132">
        <v>2018</v>
      </c>
      <c r="C195" s="133" t="s">
        <v>29</v>
      </c>
      <c r="D195" s="134">
        <v>18.25</v>
      </c>
      <c r="E195" s="134">
        <v>18.25</v>
      </c>
      <c r="F195" s="134">
        <v>18.25</v>
      </c>
      <c r="G195" s="134">
        <v>18.25</v>
      </c>
      <c r="H195" s="134">
        <v>18.25</v>
      </c>
      <c r="I195" s="134">
        <v>18.25</v>
      </c>
      <c r="J195" s="134">
        <v>18.416666666666668</v>
      </c>
      <c r="K195" s="134">
        <v>67</v>
      </c>
      <c r="L195" s="134">
        <v>18.416666666666668</v>
      </c>
      <c r="M195" s="134">
        <v>18.416666666666668</v>
      </c>
      <c r="N195" s="134">
        <v>18.416666666666668</v>
      </c>
      <c r="O195" s="134">
        <v>18.416666666666668</v>
      </c>
      <c r="P195" s="134">
        <f t="shared" si="10"/>
        <v>22.381944444444443</v>
      </c>
    </row>
    <row r="196" spans="1:16" x14ac:dyDescent="0.2">
      <c r="A196" s="131" t="s">
        <v>30</v>
      </c>
      <c r="B196" s="132">
        <v>2018</v>
      </c>
      <c r="C196" s="133" t="s">
        <v>24</v>
      </c>
      <c r="D196" s="134">
        <v>67</v>
      </c>
      <c r="E196" s="134">
        <v>67</v>
      </c>
      <c r="F196" s="134">
        <v>67</v>
      </c>
      <c r="G196" s="134">
        <v>67</v>
      </c>
      <c r="H196" s="134">
        <v>67</v>
      </c>
      <c r="I196" s="134">
        <v>67</v>
      </c>
      <c r="J196" s="134">
        <v>67</v>
      </c>
      <c r="K196" s="134">
        <v>18.416666666666668</v>
      </c>
      <c r="L196" s="134">
        <v>67</v>
      </c>
      <c r="M196" s="134">
        <v>67</v>
      </c>
      <c r="N196" s="134">
        <v>67</v>
      </c>
      <c r="O196" s="134">
        <v>67</v>
      </c>
      <c r="P196" s="134">
        <f t="shared" si="10"/>
        <v>62.951388888888893</v>
      </c>
    </row>
    <row r="197" spans="1:16" x14ac:dyDescent="0.2">
      <c r="A197" s="131" t="s">
        <v>31</v>
      </c>
      <c r="B197" s="132">
        <v>2018</v>
      </c>
      <c r="C197" s="133" t="s">
        <v>24</v>
      </c>
      <c r="D197" s="134">
        <v>29</v>
      </c>
      <c r="E197" s="134">
        <v>29</v>
      </c>
      <c r="F197" s="134">
        <v>29</v>
      </c>
      <c r="G197" s="134">
        <v>29.333333333333332</v>
      </c>
      <c r="H197" s="134">
        <v>29.666666666666668</v>
      </c>
      <c r="I197" s="134">
        <v>29.666666666666668</v>
      </c>
      <c r="J197" s="134">
        <v>30.333333333333332</v>
      </c>
      <c r="K197" s="134">
        <v>30.333333333333332</v>
      </c>
      <c r="L197" s="134">
        <v>30.333333333333332</v>
      </c>
      <c r="M197" s="134">
        <v>30.333333333333332</v>
      </c>
      <c r="N197" s="134">
        <v>30.333333333333332</v>
      </c>
      <c r="O197" s="134">
        <v>30.333333333333332</v>
      </c>
      <c r="P197" s="134">
        <f t="shared" si="10"/>
        <v>29.805555555555554</v>
      </c>
    </row>
  </sheetData>
  <autoFilter ref="A17:P197"/>
  <mergeCells count="8">
    <mergeCell ref="A15:C15"/>
    <mergeCell ref="F15:J15"/>
    <mergeCell ref="A1:D1"/>
    <mergeCell ref="A2:D2"/>
    <mergeCell ref="A3:D3"/>
    <mergeCell ref="D7:F7"/>
    <mergeCell ref="A9:P9"/>
    <mergeCell ref="A10:P10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0"/>
  <sheetViews>
    <sheetView tabSelected="1" topLeftCell="A913" zoomScale="77" zoomScaleNormal="77" workbookViewId="0">
      <selection activeCell="E942" sqref="E942"/>
    </sheetView>
  </sheetViews>
  <sheetFormatPr baseColWidth="10" defaultColWidth="13.140625" defaultRowHeight="12.75" x14ac:dyDescent="0.2"/>
  <cols>
    <col min="1" max="1" width="24.85546875" style="98" customWidth="1"/>
    <col min="2" max="2" width="8.5703125" style="98" customWidth="1"/>
    <col min="3" max="3" width="6.7109375" style="98" customWidth="1"/>
    <col min="4" max="14" width="13.140625" style="98" customWidth="1"/>
    <col min="15" max="15" width="13.85546875" style="98" customWidth="1"/>
    <col min="16" max="16" width="9.85546875" style="98" customWidth="1"/>
    <col min="17" max="17" width="14.140625" style="98" customWidth="1"/>
    <col min="18" max="16384" width="13.140625" style="98"/>
  </cols>
  <sheetData>
    <row r="1" spans="1:17" ht="15.75" x14ac:dyDescent="0.25">
      <c r="A1" s="179" t="s">
        <v>0</v>
      </c>
      <c r="B1" s="179"/>
      <c r="C1" s="179"/>
      <c r="D1" s="179"/>
      <c r="E1" s="179"/>
    </row>
    <row r="2" spans="1:17" ht="15.75" x14ac:dyDescent="0.25">
      <c r="A2" s="179" t="s">
        <v>1</v>
      </c>
      <c r="B2" s="179"/>
      <c r="C2" s="179"/>
      <c r="D2" s="179"/>
      <c r="E2" s="179"/>
    </row>
    <row r="3" spans="1:17" ht="15.75" x14ac:dyDescent="0.25">
      <c r="A3" s="179" t="s">
        <v>20</v>
      </c>
      <c r="B3" s="179"/>
      <c r="C3" s="179"/>
      <c r="D3" s="179"/>
      <c r="E3" s="179"/>
    </row>
    <row r="5" spans="1:17" ht="13.5" thickBot="1" x14ac:dyDescent="0.25">
      <c r="A5" s="101" t="s">
        <v>21</v>
      </c>
      <c r="B5" s="101"/>
      <c r="C5" s="101"/>
      <c r="D5" s="101"/>
      <c r="E5" s="101"/>
      <c r="F5" s="102"/>
      <c r="G5" s="102"/>
      <c r="H5" s="102"/>
      <c r="I5" s="103"/>
      <c r="J5" s="103"/>
      <c r="K5" s="103"/>
      <c r="L5" s="103"/>
      <c r="M5" s="103"/>
      <c r="N5" s="103"/>
      <c r="O5" s="103"/>
      <c r="P5" s="103"/>
    </row>
    <row r="6" spans="1:17" ht="15.75" x14ac:dyDescent="0.25">
      <c r="A6" s="148" t="s">
        <v>118</v>
      </c>
      <c r="B6" s="107">
        <v>2018</v>
      </c>
      <c r="C6" s="107"/>
      <c r="D6" s="137" t="s">
        <v>108</v>
      </c>
      <c r="E6" s="107"/>
      <c r="F6" s="107"/>
      <c r="G6" s="107"/>
      <c r="H6" s="108"/>
      <c r="I6" s="103"/>
      <c r="J6" s="103"/>
      <c r="K6" s="103"/>
      <c r="L6" s="103"/>
      <c r="M6" s="103"/>
      <c r="N6" s="103"/>
      <c r="O6" s="103"/>
      <c r="P6" s="103"/>
    </row>
    <row r="7" spans="1:17" ht="13.5" thickBot="1" x14ac:dyDescent="0.25">
      <c r="A7" s="109"/>
      <c r="B7" s="110"/>
      <c r="C7" s="110"/>
      <c r="D7" s="111"/>
      <c r="E7" s="176"/>
      <c r="F7" s="176"/>
      <c r="G7" s="176"/>
      <c r="H7" s="177"/>
    </row>
    <row r="8" spans="1:17" x14ac:dyDescent="0.2">
      <c r="A8" s="112"/>
      <c r="B8" s="112"/>
      <c r="C8" s="112"/>
      <c r="D8" s="113"/>
      <c r="E8" s="114"/>
      <c r="F8" s="114"/>
      <c r="G8" s="114"/>
      <c r="H8" s="114"/>
    </row>
    <row r="9" spans="1:17" ht="18" x14ac:dyDescent="0.25">
      <c r="A9" s="180" t="s">
        <v>22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</row>
    <row r="10" spans="1:17" x14ac:dyDescent="0.2">
      <c r="A10" s="181" t="s">
        <v>3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</row>
    <row r="11" spans="1:17" x14ac:dyDescent="0.2">
      <c r="A11" s="115"/>
      <c r="B11" s="115"/>
      <c r="C11" s="115"/>
      <c r="D11" s="115"/>
      <c r="E11" s="115"/>
      <c r="F11" s="115"/>
      <c r="G11" s="115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7" ht="13.5" thickBot="1" x14ac:dyDescent="0.25">
      <c r="A12" s="117" t="s">
        <v>4</v>
      </c>
      <c r="B12" s="117"/>
      <c r="C12" s="117"/>
      <c r="D12" s="118"/>
      <c r="E12" s="102"/>
      <c r="F12" s="102"/>
      <c r="G12" s="102"/>
      <c r="H12" s="117" t="s">
        <v>5</v>
      </c>
      <c r="I12" s="101"/>
      <c r="J12" s="102"/>
      <c r="K12" s="102"/>
      <c r="L12" s="118"/>
      <c r="M12" s="118"/>
      <c r="N12" s="118"/>
      <c r="O12" s="102"/>
      <c r="P12" s="102"/>
    </row>
    <row r="13" spans="1:17" x14ac:dyDescent="0.2">
      <c r="A13" s="119" t="s">
        <v>6</v>
      </c>
      <c r="B13" s="107"/>
      <c r="C13" s="107"/>
      <c r="D13" s="120"/>
      <c r="E13" s="102"/>
      <c r="F13" s="102"/>
      <c r="G13" s="102"/>
      <c r="H13" s="104" t="s">
        <v>40</v>
      </c>
      <c r="I13" s="121"/>
      <c r="J13" s="122"/>
      <c r="K13" s="122" t="s">
        <v>39</v>
      </c>
      <c r="L13" s="120"/>
      <c r="M13" s="118"/>
      <c r="N13" s="118"/>
      <c r="O13" s="102"/>
      <c r="P13" s="102"/>
    </row>
    <row r="14" spans="1:17" ht="13.5" thickBot="1" x14ac:dyDescent="0.25">
      <c r="A14" s="175" t="s">
        <v>39</v>
      </c>
      <c r="B14" s="176"/>
      <c r="C14" s="176"/>
      <c r="D14" s="177"/>
      <c r="H14" s="175"/>
      <c r="I14" s="176"/>
      <c r="J14" s="176"/>
      <c r="K14" s="176"/>
      <c r="L14" s="177"/>
      <c r="M14" s="123"/>
      <c r="N14" s="123"/>
    </row>
    <row r="15" spans="1:17" ht="13.5" thickBot="1" x14ac:dyDescent="0.25">
      <c r="A15" s="111"/>
      <c r="B15" s="111"/>
      <c r="C15" s="111"/>
      <c r="D15" s="111"/>
      <c r="E15" s="124"/>
      <c r="H15" s="111"/>
    </row>
    <row r="16" spans="1:17" ht="63" customHeight="1" x14ac:dyDescent="0.2">
      <c r="A16" s="127" t="s">
        <v>7</v>
      </c>
      <c r="B16" s="125" t="s">
        <v>57</v>
      </c>
      <c r="C16" s="125" t="s">
        <v>106</v>
      </c>
      <c r="D16" s="128" t="s">
        <v>8</v>
      </c>
      <c r="E16" s="129" t="s">
        <v>17</v>
      </c>
      <c r="F16" s="129" t="s">
        <v>9</v>
      </c>
      <c r="G16" s="129" t="s">
        <v>71</v>
      </c>
      <c r="H16" s="130" t="s">
        <v>10</v>
      </c>
      <c r="I16" s="129" t="s">
        <v>15</v>
      </c>
      <c r="J16" s="129" t="s">
        <v>11</v>
      </c>
      <c r="K16" s="129" t="s">
        <v>16</v>
      </c>
      <c r="L16" s="130" t="s">
        <v>12</v>
      </c>
      <c r="M16" s="129" t="s">
        <v>13</v>
      </c>
      <c r="N16" s="129" t="s">
        <v>14</v>
      </c>
      <c r="O16" s="129" t="s">
        <v>59</v>
      </c>
      <c r="P16" s="129" t="s">
        <v>66</v>
      </c>
      <c r="Q16" s="138" t="s">
        <v>107</v>
      </c>
    </row>
    <row r="17" spans="1:17" x14ac:dyDescent="0.2">
      <c r="A17" s="135" t="s">
        <v>28</v>
      </c>
      <c r="B17" s="139">
        <v>2015</v>
      </c>
      <c r="C17" s="139" t="s">
        <v>44</v>
      </c>
      <c r="D17" s="136" t="s">
        <v>24</v>
      </c>
      <c r="E17" s="140">
        <v>12</v>
      </c>
      <c r="F17" s="140" t="s">
        <v>63</v>
      </c>
      <c r="G17" s="140" t="s">
        <v>63</v>
      </c>
      <c r="H17" s="140">
        <v>15</v>
      </c>
      <c r="I17" s="140">
        <v>12</v>
      </c>
      <c r="J17" s="140" t="s">
        <v>63</v>
      </c>
      <c r="K17" s="140" t="s">
        <v>63</v>
      </c>
      <c r="L17" s="140" t="s">
        <v>63</v>
      </c>
      <c r="M17" s="140">
        <v>18</v>
      </c>
      <c r="N17" s="140" t="s">
        <v>63</v>
      </c>
      <c r="O17" s="140">
        <v>24.5</v>
      </c>
      <c r="P17" s="140">
        <v>30</v>
      </c>
      <c r="Q17" s="140">
        <f t="shared" ref="Q17:Q80" si="0">IF(SUM(E17:P17)=0,"",AVERAGE(E17:P17))</f>
        <v>18.583333333333332</v>
      </c>
    </row>
    <row r="18" spans="1:17" x14ac:dyDescent="0.2">
      <c r="A18" s="135" t="s">
        <v>31</v>
      </c>
      <c r="B18" s="139">
        <v>2015</v>
      </c>
      <c r="C18" s="139" t="s">
        <v>44</v>
      </c>
      <c r="D18" s="136" t="s">
        <v>24</v>
      </c>
      <c r="E18" s="140">
        <v>25.67</v>
      </c>
      <c r="F18" s="140" t="s">
        <v>63</v>
      </c>
      <c r="G18" s="140" t="s">
        <v>63</v>
      </c>
      <c r="H18" s="140">
        <v>20</v>
      </c>
      <c r="I18" s="140">
        <v>20</v>
      </c>
      <c r="J18" s="140" t="s">
        <v>63</v>
      </c>
      <c r="K18" s="140">
        <v>19</v>
      </c>
      <c r="L18" s="140" t="s">
        <v>63</v>
      </c>
      <c r="M18" s="140" t="s">
        <v>63</v>
      </c>
      <c r="N18" s="140" t="s">
        <v>63</v>
      </c>
      <c r="O18" s="140">
        <v>44</v>
      </c>
      <c r="P18" s="140">
        <v>35</v>
      </c>
      <c r="Q18" s="140">
        <f t="shared" si="0"/>
        <v>27.278333333333336</v>
      </c>
    </row>
    <row r="19" spans="1:17" x14ac:dyDescent="0.2">
      <c r="A19" s="135" t="s">
        <v>35</v>
      </c>
      <c r="B19" s="139">
        <v>2015</v>
      </c>
      <c r="C19" s="139" t="s">
        <v>44</v>
      </c>
      <c r="D19" s="136" t="s">
        <v>24</v>
      </c>
      <c r="E19" s="140">
        <v>37.85</v>
      </c>
      <c r="F19" s="140">
        <v>37</v>
      </c>
      <c r="G19" s="140">
        <v>37</v>
      </c>
      <c r="H19" s="140">
        <v>37.5</v>
      </c>
      <c r="I19" s="140">
        <v>37.33</v>
      </c>
      <c r="J19" s="140">
        <v>44.5</v>
      </c>
      <c r="K19" s="140">
        <v>44</v>
      </c>
      <c r="L19" s="140" t="s">
        <v>63</v>
      </c>
      <c r="M19" s="140" t="s">
        <v>63</v>
      </c>
      <c r="N19" s="140">
        <v>40.200000000000003</v>
      </c>
      <c r="O19" s="140">
        <v>60</v>
      </c>
      <c r="P19" s="140" t="s">
        <v>100</v>
      </c>
      <c r="Q19" s="140">
        <f t="shared" si="0"/>
        <v>41.708888888888886</v>
      </c>
    </row>
    <row r="20" spans="1:17" x14ac:dyDescent="0.2">
      <c r="A20" s="135" t="s">
        <v>30</v>
      </c>
      <c r="B20" s="139">
        <v>2015</v>
      </c>
      <c r="C20" s="139" t="s">
        <v>44</v>
      </c>
      <c r="D20" s="136" t="s">
        <v>24</v>
      </c>
      <c r="E20" s="140" t="s">
        <v>63</v>
      </c>
      <c r="F20" s="140" t="s">
        <v>63</v>
      </c>
      <c r="G20" s="140" t="s">
        <v>63</v>
      </c>
      <c r="H20" s="140" t="s">
        <v>63</v>
      </c>
      <c r="I20" s="140" t="s">
        <v>63</v>
      </c>
      <c r="J20" s="140" t="s">
        <v>63</v>
      </c>
      <c r="K20" s="140" t="s">
        <v>63</v>
      </c>
      <c r="L20" s="140" t="s">
        <v>63</v>
      </c>
      <c r="M20" s="140" t="s">
        <v>63</v>
      </c>
      <c r="N20" s="140" t="s">
        <v>63</v>
      </c>
      <c r="O20" s="140">
        <v>58</v>
      </c>
      <c r="P20" s="140" t="s">
        <v>100</v>
      </c>
      <c r="Q20" s="140">
        <f t="shared" si="0"/>
        <v>58</v>
      </c>
    </row>
    <row r="21" spans="1:17" x14ac:dyDescent="0.2">
      <c r="A21" s="135" t="s">
        <v>38</v>
      </c>
      <c r="B21" s="139">
        <v>2015</v>
      </c>
      <c r="C21" s="139" t="s">
        <v>44</v>
      </c>
      <c r="D21" s="136" t="s">
        <v>24</v>
      </c>
      <c r="E21" s="140">
        <v>64.650000000000006</v>
      </c>
      <c r="F21" s="140">
        <v>62.625</v>
      </c>
      <c r="G21" s="140">
        <v>63</v>
      </c>
      <c r="H21" s="140">
        <v>63.25</v>
      </c>
      <c r="I21" s="140">
        <v>66</v>
      </c>
      <c r="J21" s="140">
        <v>71</v>
      </c>
      <c r="K21" s="140">
        <v>68</v>
      </c>
      <c r="L21" s="140">
        <v>65.5</v>
      </c>
      <c r="M21" s="140" t="s">
        <v>100</v>
      </c>
      <c r="N21" s="140">
        <v>65.400000000000006</v>
      </c>
      <c r="O21" s="140">
        <v>100</v>
      </c>
      <c r="P21" s="140" t="s">
        <v>100</v>
      </c>
      <c r="Q21" s="140">
        <f t="shared" si="0"/>
        <v>68.942499999999995</v>
      </c>
    </row>
    <row r="22" spans="1:17" x14ac:dyDescent="0.2">
      <c r="A22" s="135" t="s">
        <v>60</v>
      </c>
      <c r="B22" s="139">
        <v>2015</v>
      </c>
      <c r="C22" s="139" t="s">
        <v>44</v>
      </c>
      <c r="D22" s="136" t="s">
        <v>24</v>
      </c>
      <c r="E22" s="140">
        <v>66.55</v>
      </c>
      <c r="F22" s="140">
        <v>66.5</v>
      </c>
      <c r="G22" s="140">
        <v>68</v>
      </c>
      <c r="H22" s="140">
        <v>65.5</v>
      </c>
      <c r="I22" s="140">
        <v>65.666666666666671</v>
      </c>
      <c r="J22" s="140">
        <v>72</v>
      </c>
      <c r="K22" s="140">
        <v>73</v>
      </c>
      <c r="L22" s="140">
        <v>69</v>
      </c>
      <c r="M22" s="140" t="s">
        <v>100</v>
      </c>
      <c r="N22" s="140">
        <v>72.5</v>
      </c>
      <c r="O22" s="140">
        <v>85</v>
      </c>
      <c r="P22" s="140" t="s">
        <v>100</v>
      </c>
      <c r="Q22" s="140">
        <f t="shared" si="0"/>
        <v>70.37166666666667</v>
      </c>
    </row>
    <row r="23" spans="1:17" x14ac:dyDescent="0.2">
      <c r="A23" s="135" t="s">
        <v>26</v>
      </c>
      <c r="B23" s="139">
        <v>2015</v>
      </c>
      <c r="C23" s="139" t="s">
        <v>44</v>
      </c>
      <c r="D23" s="136" t="s">
        <v>24</v>
      </c>
      <c r="E23" s="140">
        <v>80.88</v>
      </c>
      <c r="F23" s="140">
        <v>80.25</v>
      </c>
      <c r="G23" s="140">
        <v>84</v>
      </c>
      <c r="H23" s="140">
        <v>75.5</v>
      </c>
      <c r="I23" s="140">
        <v>77.333333333333329</v>
      </c>
      <c r="J23" s="140">
        <v>85.5</v>
      </c>
      <c r="K23" s="140">
        <v>88</v>
      </c>
      <c r="L23" s="140">
        <v>80.5</v>
      </c>
      <c r="M23" s="140">
        <v>80</v>
      </c>
      <c r="N23" s="140">
        <v>83.75</v>
      </c>
      <c r="O23" s="140">
        <v>113.5</v>
      </c>
      <c r="P23" s="140" t="s">
        <v>100</v>
      </c>
      <c r="Q23" s="140">
        <f t="shared" si="0"/>
        <v>84.473939393939403</v>
      </c>
    </row>
    <row r="24" spans="1:17" x14ac:dyDescent="0.2">
      <c r="A24" s="135" t="s">
        <v>27</v>
      </c>
      <c r="B24" s="139">
        <v>2015</v>
      </c>
      <c r="C24" s="139" t="s">
        <v>44</v>
      </c>
      <c r="D24" s="136" t="s">
        <v>24</v>
      </c>
      <c r="E24" s="140">
        <v>90.9</v>
      </c>
      <c r="F24" s="140">
        <v>87.666666666666671</v>
      </c>
      <c r="G24" s="140">
        <v>87</v>
      </c>
      <c r="H24" s="140">
        <v>89.5</v>
      </c>
      <c r="I24" s="140">
        <v>89.666666666666671</v>
      </c>
      <c r="J24" s="140">
        <v>94.5</v>
      </c>
      <c r="K24" s="140">
        <v>97.33</v>
      </c>
      <c r="L24" s="140">
        <v>93.5</v>
      </c>
      <c r="M24" s="140">
        <v>98</v>
      </c>
      <c r="N24" s="140">
        <v>91.8</v>
      </c>
      <c r="O24" s="140">
        <v>116.5</v>
      </c>
      <c r="P24" s="140" t="s">
        <v>100</v>
      </c>
      <c r="Q24" s="140">
        <f t="shared" si="0"/>
        <v>94.214848484848474</v>
      </c>
    </row>
    <row r="25" spans="1:17" x14ac:dyDescent="0.2">
      <c r="A25" s="135" t="s">
        <v>41</v>
      </c>
      <c r="B25" s="139">
        <v>2015</v>
      </c>
      <c r="C25" s="139" t="s">
        <v>44</v>
      </c>
      <c r="D25" s="136" t="s">
        <v>24</v>
      </c>
      <c r="E25" s="140">
        <v>93.17</v>
      </c>
      <c r="F25" s="140" t="s">
        <v>63</v>
      </c>
      <c r="G25" s="140">
        <v>93</v>
      </c>
      <c r="H25" s="140">
        <v>93</v>
      </c>
      <c r="I25" s="140">
        <v>93.666666666666671</v>
      </c>
      <c r="J25" s="140">
        <v>94.5</v>
      </c>
      <c r="K25" s="140">
        <v>98</v>
      </c>
      <c r="L25" s="140">
        <v>92</v>
      </c>
      <c r="M25" s="140">
        <v>96</v>
      </c>
      <c r="N25" s="140">
        <v>92</v>
      </c>
      <c r="O25" s="140">
        <v>108.5</v>
      </c>
      <c r="P25" s="140" t="s">
        <v>100</v>
      </c>
      <c r="Q25" s="140">
        <f t="shared" si="0"/>
        <v>95.38366666666667</v>
      </c>
    </row>
    <row r="26" spans="1:17" x14ac:dyDescent="0.2">
      <c r="A26" s="135" t="s">
        <v>34</v>
      </c>
      <c r="B26" s="139">
        <v>2015</v>
      </c>
      <c r="C26" s="139" t="s">
        <v>44</v>
      </c>
      <c r="D26" s="136" t="s">
        <v>24</v>
      </c>
      <c r="E26" s="140">
        <v>94.85</v>
      </c>
      <c r="F26" s="140">
        <v>88.75</v>
      </c>
      <c r="G26" s="140">
        <v>88</v>
      </c>
      <c r="H26" s="140">
        <v>100</v>
      </c>
      <c r="I26" s="140">
        <v>87.666666666666671</v>
      </c>
      <c r="J26" s="140" t="s">
        <v>63</v>
      </c>
      <c r="K26" s="140">
        <v>105</v>
      </c>
      <c r="L26" s="140" t="s">
        <v>63</v>
      </c>
      <c r="M26" s="140" t="s">
        <v>63</v>
      </c>
      <c r="N26" s="140" t="s">
        <v>63</v>
      </c>
      <c r="O26" s="140">
        <v>105</v>
      </c>
      <c r="P26" s="140" t="s">
        <v>100</v>
      </c>
      <c r="Q26" s="140">
        <f t="shared" si="0"/>
        <v>95.609523809523807</v>
      </c>
    </row>
    <row r="27" spans="1:17" x14ac:dyDescent="0.2">
      <c r="A27" s="135" t="s">
        <v>23</v>
      </c>
      <c r="B27" s="139">
        <v>2015</v>
      </c>
      <c r="C27" s="139" t="s">
        <v>44</v>
      </c>
      <c r="D27" s="136" t="s">
        <v>24</v>
      </c>
      <c r="E27" s="140" t="s">
        <v>63</v>
      </c>
      <c r="F27" s="140" t="s">
        <v>63</v>
      </c>
      <c r="G27" s="140" t="s">
        <v>63</v>
      </c>
      <c r="H27" s="140" t="s">
        <v>63</v>
      </c>
      <c r="I27" s="140" t="s">
        <v>63</v>
      </c>
      <c r="J27" s="140" t="s">
        <v>63</v>
      </c>
      <c r="K27" s="140" t="s">
        <v>63</v>
      </c>
      <c r="L27" s="140" t="s">
        <v>100</v>
      </c>
      <c r="M27" s="140" t="s">
        <v>63</v>
      </c>
      <c r="N27" s="140" t="s">
        <v>63</v>
      </c>
      <c r="O27" s="140">
        <v>97.5</v>
      </c>
      <c r="P27" s="140" t="s">
        <v>100</v>
      </c>
      <c r="Q27" s="140">
        <f t="shared" si="0"/>
        <v>97.5</v>
      </c>
    </row>
    <row r="28" spans="1:17" x14ac:dyDescent="0.2">
      <c r="A28" s="135" t="s">
        <v>25</v>
      </c>
      <c r="B28" s="139">
        <v>2015</v>
      </c>
      <c r="C28" s="139" t="s">
        <v>44</v>
      </c>
      <c r="D28" s="136" t="s">
        <v>24</v>
      </c>
      <c r="E28" s="140" t="s">
        <v>63</v>
      </c>
      <c r="F28" s="140" t="s">
        <v>63</v>
      </c>
      <c r="G28" s="140" t="s">
        <v>63</v>
      </c>
      <c r="H28" s="140" t="s">
        <v>63</v>
      </c>
      <c r="I28" s="140" t="s">
        <v>63</v>
      </c>
      <c r="J28" s="140" t="s">
        <v>63</v>
      </c>
      <c r="K28" s="140" t="s">
        <v>100</v>
      </c>
      <c r="L28" s="140" t="s">
        <v>100</v>
      </c>
      <c r="M28" s="140" t="s">
        <v>63</v>
      </c>
      <c r="N28" s="140" t="s">
        <v>63</v>
      </c>
      <c r="O28" s="140">
        <v>103.75</v>
      </c>
      <c r="P28" s="140" t="s">
        <v>100</v>
      </c>
      <c r="Q28" s="140">
        <f t="shared" si="0"/>
        <v>103.75</v>
      </c>
    </row>
    <row r="29" spans="1:17" x14ac:dyDescent="0.2">
      <c r="A29" s="135" t="s">
        <v>37</v>
      </c>
      <c r="B29" s="139">
        <v>2015</v>
      </c>
      <c r="C29" s="139" t="s">
        <v>44</v>
      </c>
      <c r="D29" s="136" t="s">
        <v>24</v>
      </c>
      <c r="E29" s="140">
        <v>111</v>
      </c>
      <c r="F29" s="140" t="s">
        <v>63</v>
      </c>
      <c r="G29" s="140" t="s">
        <v>63</v>
      </c>
      <c r="H29" s="140" t="s">
        <v>63</v>
      </c>
      <c r="I29" s="140" t="s">
        <v>63</v>
      </c>
      <c r="J29" s="140" t="s">
        <v>63</v>
      </c>
      <c r="K29" s="140" t="s">
        <v>63</v>
      </c>
      <c r="L29" s="140" t="s">
        <v>63</v>
      </c>
      <c r="M29" s="140" t="s">
        <v>63</v>
      </c>
      <c r="N29" s="140" t="s">
        <v>63</v>
      </c>
      <c r="O29" s="140">
        <v>115.5</v>
      </c>
      <c r="P29" s="140" t="s">
        <v>100</v>
      </c>
      <c r="Q29" s="140">
        <f t="shared" si="0"/>
        <v>113.25</v>
      </c>
    </row>
    <row r="30" spans="1:17" x14ac:dyDescent="0.2">
      <c r="A30" s="135" t="s">
        <v>36</v>
      </c>
      <c r="B30" s="139">
        <v>2015</v>
      </c>
      <c r="C30" s="139" t="s">
        <v>44</v>
      </c>
      <c r="D30" s="136" t="s">
        <v>24</v>
      </c>
      <c r="E30" s="140">
        <v>160.25</v>
      </c>
      <c r="F30" s="140">
        <v>154.75</v>
      </c>
      <c r="G30" s="140">
        <v>155.5</v>
      </c>
      <c r="H30" s="140">
        <v>155</v>
      </c>
      <c r="I30" s="140">
        <v>159.66666666666666</v>
      </c>
      <c r="J30" s="140" t="s">
        <v>63</v>
      </c>
      <c r="K30" s="140">
        <v>165</v>
      </c>
      <c r="L30" s="140" t="s">
        <v>63</v>
      </c>
      <c r="M30" s="140" t="s">
        <v>63</v>
      </c>
      <c r="N30" s="140" t="s">
        <v>63</v>
      </c>
      <c r="O30" s="140">
        <v>130.5</v>
      </c>
      <c r="P30" s="140" t="s">
        <v>100</v>
      </c>
      <c r="Q30" s="140">
        <f t="shared" si="0"/>
        <v>154.38095238095235</v>
      </c>
    </row>
    <row r="31" spans="1:17" x14ac:dyDescent="0.2">
      <c r="A31" s="135" t="s">
        <v>28</v>
      </c>
      <c r="B31" s="139">
        <v>2015</v>
      </c>
      <c r="C31" s="139" t="s">
        <v>45</v>
      </c>
      <c r="D31" s="136" t="s">
        <v>24</v>
      </c>
      <c r="E31" s="140">
        <v>12</v>
      </c>
      <c r="F31" s="140" t="s">
        <v>63</v>
      </c>
      <c r="G31" s="140" t="s">
        <v>63</v>
      </c>
      <c r="H31" s="140">
        <v>15</v>
      </c>
      <c r="I31" s="140">
        <v>12</v>
      </c>
      <c r="J31" s="140" t="s">
        <v>63</v>
      </c>
      <c r="K31" s="140" t="s">
        <v>63</v>
      </c>
      <c r="L31" s="140" t="s">
        <v>63</v>
      </c>
      <c r="M31" s="140">
        <v>18</v>
      </c>
      <c r="N31" s="140" t="s">
        <v>63</v>
      </c>
      <c r="O31" s="140">
        <v>24.5</v>
      </c>
      <c r="P31" s="140">
        <v>30</v>
      </c>
      <c r="Q31" s="140">
        <f t="shared" si="0"/>
        <v>18.583333333333332</v>
      </c>
    </row>
    <row r="32" spans="1:17" x14ac:dyDescent="0.2">
      <c r="A32" s="135" t="s">
        <v>31</v>
      </c>
      <c r="B32" s="139">
        <v>2015</v>
      </c>
      <c r="C32" s="139" t="s">
        <v>45</v>
      </c>
      <c r="D32" s="136" t="s">
        <v>24</v>
      </c>
      <c r="E32" s="140">
        <v>23</v>
      </c>
      <c r="F32" s="140" t="s">
        <v>63</v>
      </c>
      <c r="G32" s="140" t="s">
        <v>63</v>
      </c>
      <c r="H32" s="140">
        <v>20</v>
      </c>
      <c r="I32" s="140">
        <v>20</v>
      </c>
      <c r="J32" s="140" t="s">
        <v>63</v>
      </c>
      <c r="K32" s="140" t="s">
        <v>63</v>
      </c>
      <c r="L32" s="140" t="s">
        <v>63</v>
      </c>
      <c r="M32" s="140" t="s">
        <v>63</v>
      </c>
      <c r="N32" s="140" t="s">
        <v>63</v>
      </c>
      <c r="O32" s="140">
        <v>44</v>
      </c>
      <c r="P32" s="140">
        <v>35</v>
      </c>
      <c r="Q32" s="140">
        <f t="shared" si="0"/>
        <v>28.4</v>
      </c>
    </row>
    <row r="33" spans="1:17" x14ac:dyDescent="0.2">
      <c r="A33" s="135" t="s">
        <v>35</v>
      </c>
      <c r="B33" s="139">
        <v>2015</v>
      </c>
      <c r="C33" s="139" t="s">
        <v>45</v>
      </c>
      <c r="D33" s="136" t="s">
        <v>24</v>
      </c>
      <c r="E33" s="140">
        <v>37.82</v>
      </c>
      <c r="F33" s="140">
        <v>37.25</v>
      </c>
      <c r="G33" s="140">
        <v>37</v>
      </c>
      <c r="H33" s="140">
        <v>37.5</v>
      </c>
      <c r="I33" s="140">
        <v>38</v>
      </c>
      <c r="J33" s="140">
        <v>43</v>
      </c>
      <c r="K33" s="140">
        <v>44.66</v>
      </c>
      <c r="L33" s="140" t="s">
        <v>63</v>
      </c>
      <c r="M33" s="140" t="s">
        <v>63</v>
      </c>
      <c r="N33" s="140">
        <v>40.200000000000003</v>
      </c>
      <c r="O33" s="140">
        <v>60</v>
      </c>
      <c r="P33" s="140" t="s">
        <v>100</v>
      </c>
      <c r="Q33" s="140">
        <f t="shared" si="0"/>
        <v>41.714444444444446</v>
      </c>
    </row>
    <row r="34" spans="1:17" x14ac:dyDescent="0.2">
      <c r="A34" s="135" t="s">
        <v>30</v>
      </c>
      <c r="B34" s="139">
        <v>2015</v>
      </c>
      <c r="C34" s="139" t="s">
        <v>45</v>
      </c>
      <c r="D34" s="136" t="s">
        <v>24</v>
      </c>
      <c r="E34" s="140" t="s">
        <v>63</v>
      </c>
      <c r="F34" s="140" t="s">
        <v>63</v>
      </c>
      <c r="G34" s="140" t="s">
        <v>63</v>
      </c>
      <c r="H34" s="140" t="s">
        <v>63</v>
      </c>
      <c r="I34" s="140" t="s">
        <v>63</v>
      </c>
      <c r="J34" s="140">
        <v>50</v>
      </c>
      <c r="K34" s="140" t="s">
        <v>63</v>
      </c>
      <c r="L34" s="140" t="s">
        <v>63</v>
      </c>
      <c r="M34" s="140" t="s">
        <v>63</v>
      </c>
      <c r="N34" s="140" t="s">
        <v>63</v>
      </c>
      <c r="O34" s="140">
        <v>71</v>
      </c>
      <c r="P34" s="140">
        <v>65</v>
      </c>
      <c r="Q34" s="140">
        <f t="shared" si="0"/>
        <v>62</v>
      </c>
    </row>
    <row r="35" spans="1:17" x14ac:dyDescent="0.2">
      <c r="A35" s="135" t="s">
        <v>38</v>
      </c>
      <c r="B35" s="139">
        <v>2015</v>
      </c>
      <c r="C35" s="139" t="s">
        <v>45</v>
      </c>
      <c r="D35" s="136" t="s">
        <v>24</v>
      </c>
      <c r="E35" s="140">
        <v>65.12</v>
      </c>
      <c r="F35" s="140">
        <v>63</v>
      </c>
      <c r="G35" s="140">
        <v>63</v>
      </c>
      <c r="H35" s="140">
        <v>64</v>
      </c>
      <c r="I35" s="140">
        <v>65.333333333333329</v>
      </c>
      <c r="J35" s="140">
        <v>72</v>
      </c>
      <c r="K35" s="140">
        <v>69.33</v>
      </c>
      <c r="L35" s="140">
        <v>66</v>
      </c>
      <c r="M35" s="140">
        <v>71.5</v>
      </c>
      <c r="N35" s="140">
        <v>65.400000000000006</v>
      </c>
      <c r="O35" s="140">
        <v>92.5</v>
      </c>
      <c r="P35" s="140" t="s">
        <v>100</v>
      </c>
      <c r="Q35" s="140">
        <f t="shared" si="0"/>
        <v>68.834848484848479</v>
      </c>
    </row>
    <row r="36" spans="1:17" x14ac:dyDescent="0.2">
      <c r="A36" s="135" t="s">
        <v>60</v>
      </c>
      <c r="B36" s="139">
        <v>2015</v>
      </c>
      <c r="C36" s="139" t="s">
        <v>45</v>
      </c>
      <c r="D36" s="136" t="s">
        <v>24</v>
      </c>
      <c r="E36" s="140">
        <v>67.02</v>
      </c>
      <c r="F36" s="140">
        <v>66.75</v>
      </c>
      <c r="G36" s="140">
        <v>68</v>
      </c>
      <c r="H36" s="140">
        <v>65.5</v>
      </c>
      <c r="I36" s="140">
        <v>66</v>
      </c>
      <c r="J36" s="140">
        <v>71</v>
      </c>
      <c r="K36" s="140">
        <v>74.66</v>
      </c>
      <c r="L36" s="140">
        <v>69.5</v>
      </c>
      <c r="M36" s="140" t="s">
        <v>100</v>
      </c>
      <c r="N36" s="140">
        <v>72.25</v>
      </c>
      <c r="O36" s="140">
        <v>85</v>
      </c>
      <c r="P36" s="140" t="s">
        <v>100</v>
      </c>
      <c r="Q36" s="140">
        <f t="shared" si="0"/>
        <v>70.567999999999998</v>
      </c>
    </row>
    <row r="37" spans="1:17" x14ac:dyDescent="0.2">
      <c r="A37" s="135" t="s">
        <v>26</v>
      </c>
      <c r="B37" s="139">
        <v>2015</v>
      </c>
      <c r="C37" s="139" t="s">
        <v>45</v>
      </c>
      <c r="D37" s="136" t="s">
        <v>24</v>
      </c>
      <c r="E37" s="140">
        <v>81.81</v>
      </c>
      <c r="F37" s="140">
        <v>81</v>
      </c>
      <c r="G37" s="140">
        <v>84</v>
      </c>
      <c r="H37" s="140">
        <v>80.5</v>
      </c>
      <c r="I37" s="140">
        <v>78</v>
      </c>
      <c r="J37" s="140">
        <v>82</v>
      </c>
      <c r="K37" s="140">
        <v>91</v>
      </c>
      <c r="L37" s="140">
        <v>79</v>
      </c>
      <c r="M37" s="140">
        <v>88</v>
      </c>
      <c r="N37" s="140">
        <v>83.6</v>
      </c>
      <c r="O37" s="140">
        <v>108.5</v>
      </c>
      <c r="P37" s="140" t="s">
        <v>100</v>
      </c>
      <c r="Q37" s="140">
        <f t="shared" si="0"/>
        <v>85.219090909090909</v>
      </c>
    </row>
    <row r="38" spans="1:17" x14ac:dyDescent="0.2">
      <c r="A38" s="135" t="s">
        <v>27</v>
      </c>
      <c r="B38" s="139">
        <v>2015</v>
      </c>
      <c r="C38" s="139" t="s">
        <v>45</v>
      </c>
      <c r="D38" s="136" t="s">
        <v>24</v>
      </c>
      <c r="E38" s="140">
        <v>91.75</v>
      </c>
      <c r="F38" s="140">
        <v>89.25</v>
      </c>
      <c r="G38" s="140">
        <v>90</v>
      </c>
      <c r="H38" s="140">
        <v>90.5</v>
      </c>
      <c r="I38" s="140">
        <v>93</v>
      </c>
      <c r="J38" s="140">
        <v>94</v>
      </c>
      <c r="K38" s="140">
        <v>99.67</v>
      </c>
      <c r="L38" s="140">
        <v>94</v>
      </c>
      <c r="M38" s="140">
        <v>96</v>
      </c>
      <c r="N38" s="140">
        <v>92</v>
      </c>
      <c r="O38" s="140">
        <v>112.5</v>
      </c>
      <c r="P38" s="140" t="s">
        <v>100</v>
      </c>
      <c r="Q38" s="140">
        <f t="shared" si="0"/>
        <v>94.788181818181826</v>
      </c>
    </row>
    <row r="39" spans="1:17" x14ac:dyDescent="0.2">
      <c r="A39" s="135" t="s">
        <v>41</v>
      </c>
      <c r="B39" s="139">
        <v>2015</v>
      </c>
      <c r="C39" s="139" t="s">
        <v>45</v>
      </c>
      <c r="D39" s="136" t="s">
        <v>24</v>
      </c>
      <c r="E39" s="140">
        <v>93.6</v>
      </c>
      <c r="F39" s="140" t="s">
        <v>63</v>
      </c>
      <c r="G39" s="140">
        <v>93</v>
      </c>
      <c r="H39" s="140">
        <v>96.5</v>
      </c>
      <c r="I39" s="140">
        <v>92.333333333333329</v>
      </c>
      <c r="J39" s="140">
        <v>94</v>
      </c>
      <c r="K39" s="140">
        <v>99</v>
      </c>
      <c r="L39" s="140">
        <v>93.5</v>
      </c>
      <c r="M39" s="140" t="s">
        <v>100</v>
      </c>
      <c r="N39" s="140">
        <v>92.2</v>
      </c>
      <c r="O39" s="140">
        <v>108.5</v>
      </c>
      <c r="P39" s="140" t="s">
        <v>100</v>
      </c>
      <c r="Q39" s="140">
        <f t="shared" si="0"/>
        <v>95.848148148148155</v>
      </c>
    </row>
    <row r="40" spans="1:17" x14ac:dyDescent="0.2">
      <c r="A40" s="135" t="s">
        <v>23</v>
      </c>
      <c r="B40" s="139">
        <v>2015</v>
      </c>
      <c r="C40" s="139" t="s">
        <v>45</v>
      </c>
      <c r="D40" s="136" t="s">
        <v>24</v>
      </c>
      <c r="E40" s="140" t="s">
        <v>63</v>
      </c>
      <c r="F40" s="140" t="s">
        <v>63</v>
      </c>
      <c r="G40" s="140" t="s">
        <v>63</v>
      </c>
      <c r="H40" s="140" t="s">
        <v>63</v>
      </c>
      <c r="I40" s="140" t="s">
        <v>63</v>
      </c>
      <c r="J40" s="140" t="s">
        <v>63</v>
      </c>
      <c r="K40" s="140" t="s">
        <v>63</v>
      </c>
      <c r="L40" s="140" t="s">
        <v>100</v>
      </c>
      <c r="M40" s="140" t="s">
        <v>63</v>
      </c>
      <c r="N40" s="140" t="s">
        <v>63</v>
      </c>
      <c r="O40" s="140">
        <v>97.5</v>
      </c>
      <c r="P40" s="140" t="s">
        <v>100</v>
      </c>
      <c r="Q40" s="140">
        <f t="shared" si="0"/>
        <v>97.5</v>
      </c>
    </row>
    <row r="41" spans="1:17" x14ac:dyDescent="0.2">
      <c r="A41" s="135" t="s">
        <v>34</v>
      </c>
      <c r="B41" s="139">
        <v>2015</v>
      </c>
      <c r="C41" s="139" t="s">
        <v>45</v>
      </c>
      <c r="D41" s="136" t="s">
        <v>24</v>
      </c>
      <c r="E41" s="140">
        <v>95</v>
      </c>
      <c r="F41" s="140" t="s">
        <v>63</v>
      </c>
      <c r="G41" s="140">
        <v>88</v>
      </c>
      <c r="H41" s="140">
        <v>100</v>
      </c>
      <c r="I41" s="140">
        <v>90</v>
      </c>
      <c r="J41" s="140" t="s">
        <v>63</v>
      </c>
      <c r="K41" s="140">
        <v>110</v>
      </c>
      <c r="L41" s="140" t="s">
        <v>63</v>
      </c>
      <c r="M41" s="140" t="s">
        <v>63</v>
      </c>
      <c r="N41" s="140" t="s">
        <v>63</v>
      </c>
      <c r="O41" s="140">
        <v>112.5</v>
      </c>
      <c r="P41" s="140" t="s">
        <v>100</v>
      </c>
      <c r="Q41" s="140">
        <f t="shared" si="0"/>
        <v>99.25</v>
      </c>
    </row>
    <row r="42" spans="1:17" x14ac:dyDescent="0.2">
      <c r="A42" s="135" t="s">
        <v>25</v>
      </c>
      <c r="B42" s="139">
        <v>2015</v>
      </c>
      <c r="C42" s="139" t="s">
        <v>45</v>
      </c>
      <c r="D42" s="136" t="s">
        <v>24</v>
      </c>
      <c r="E42" s="140" t="s">
        <v>63</v>
      </c>
      <c r="F42" s="140" t="s">
        <v>63</v>
      </c>
      <c r="G42" s="140" t="s">
        <v>63</v>
      </c>
      <c r="H42" s="140" t="s">
        <v>63</v>
      </c>
      <c r="I42" s="140" t="s">
        <v>63</v>
      </c>
      <c r="J42" s="140" t="s">
        <v>63</v>
      </c>
      <c r="K42" s="140" t="s">
        <v>100</v>
      </c>
      <c r="L42" s="140" t="s">
        <v>100</v>
      </c>
      <c r="M42" s="140" t="s">
        <v>63</v>
      </c>
      <c r="N42" s="140" t="s">
        <v>63</v>
      </c>
      <c r="O42" s="140">
        <v>103.75</v>
      </c>
      <c r="P42" s="140" t="s">
        <v>100</v>
      </c>
      <c r="Q42" s="140">
        <f t="shared" si="0"/>
        <v>103.75</v>
      </c>
    </row>
    <row r="43" spans="1:17" x14ac:dyDescent="0.2">
      <c r="A43" s="135" t="s">
        <v>37</v>
      </c>
      <c r="B43" s="139">
        <v>2015</v>
      </c>
      <c r="C43" s="139" t="s">
        <v>45</v>
      </c>
      <c r="D43" s="136" t="s">
        <v>24</v>
      </c>
      <c r="E43" s="140">
        <v>113.5</v>
      </c>
      <c r="F43" s="140" t="s">
        <v>63</v>
      </c>
      <c r="G43" s="140" t="s">
        <v>63</v>
      </c>
      <c r="H43" s="140" t="s">
        <v>63</v>
      </c>
      <c r="I43" s="140" t="s">
        <v>63</v>
      </c>
      <c r="J43" s="140" t="s">
        <v>63</v>
      </c>
      <c r="K43" s="140" t="s">
        <v>63</v>
      </c>
      <c r="L43" s="140" t="s">
        <v>63</v>
      </c>
      <c r="M43" s="140" t="s">
        <v>63</v>
      </c>
      <c r="N43" s="140" t="s">
        <v>63</v>
      </c>
      <c r="O43" s="140">
        <v>115</v>
      </c>
      <c r="P43" s="140" t="s">
        <v>100</v>
      </c>
      <c r="Q43" s="140">
        <f t="shared" si="0"/>
        <v>114.25</v>
      </c>
    </row>
    <row r="44" spans="1:17" x14ac:dyDescent="0.2">
      <c r="A44" s="135" t="s">
        <v>36</v>
      </c>
      <c r="B44" s="139">
        <v>2015</v>
      </c>
      <c r="C44" s="139" t="s">
        <v>45</v>
      </c>
      <c r="D44" s="136" t="s">
        <v>24</v>
      </c>
      <c r="E44" s="140">
        <v>161.94</v>
      </c>
      <c r="F44" s="140">
        <v>154</v>
      </c>
      <c r="G44" s="140">
        <v>157</v>
      </c>
      <c r="H44" s="140">
        <v>166.5</v>
      </c>
      <c r="I44" s="140">
        <v>156.66666666666666</v>
      </c>
      <c r="J44" s="140" t="s">
        <v>63</v>
      </c>
      <c r="K44" s="140">
        <v>171.5</v>
      </c>
      <c r="L44" s="140" t="s">
        <v>63</v>
      </c>
      <c r="M44" s="140" t="s">
        <v>63</v>
      </c>
      <c r="N44" s="140" t="s">
        <v>63</v>
      </c>
      <c r="O44" s="140">
        <v>126.5</v>
      </c>
      <c r="P44" s="140" t="s">
        <v>100</v>
      </c>
      <c r="Q44" s="140">
        <f t="shared" si="0"/>
        <v>156.30095238095237</v>
      </c>
    </row>
    <row r="45" spans="1:17" x14ac:dyDescent="0.2">
      <c r="A45" s="135" t="s">
        <v>28</v>
      </c>
      <c r="B45" s="139">
        <v>2015</v>
      </c>
      <c r="C45" s="139" t="s">
        <v>46</v>
      </c>
      <c r="D45" s="136" t="s">
        <v>24</v>
      </c>
      <c r="E45" s="140">
        <v>12</v>
      </c>
      <c r="F45" s="140" t="s">
        <v>63</v>
      </c>
      <c r="G45" s="140" t="s">
        <v>63</v>
      </c>
      <c r="H45" s="140">
        <v>15</v>
      </c>
      <c r="I45" s="140">
        <v>12</v>
      </c>
      <c r="J45" s="140" t="s">
        <v>63</v>
      </c>
      <c r="K45" s="140" t="s">
        <v>63</v>
      </c>
      <c r="L45" s="140" t="s">
        <v>63</v>
      </c>
      <c r="M45" s="140">
        <v>18</v>
      </c>
      <c r="N45" s="140" t="s">
        <v>63</v>
      </c>
      <c r="O45" s="140">
        <v>24.5</v>
      </c>
      <c r="P45" s="140">
        <v>32</v>
      </c>
      <c r="Q45" s="140">
        <f t="shared" si="0"/>
        <v>18.916666666666668</v>
      </c>
    </row>
    <row r="46" spans="1:17" x14ac:dyDescent="0.2">
      <c r="A46" s="135" t="s">
        <v>31</v>
      </c>
      <c r="B46" s="139">
        <v>2015</v>
      </c>
      <c r="C46" s="139" t="s">
        <v>46</v>
      </c>
      <c r="D46" s="136" t="s">
        <v>24</v>
      </c>
      <c r="E46" s="140">
        <v>23</v>
      </c>
      <c r="F46" s="140" t="s">
        <v>63</v>
      </c>
      <c r="G46" s="140" t="s">
        <v>63</v>
      </c>
      <c r="H46" s="140">
        <v>20</v>
      </c>
      <c r="I46" s="140">
        <v>20</v>
      </c>
      <c r="J46" s="140" t="s">
        <v>63</v>
      </c>
      <c r="K46" s="140" t="s">
        <v>63</v>
      </c>
      <c r="L46" s="140" t="s">
        <v>63</v>
      </c>
      <c r="M46" s="140" t="s">
        <v>63</v>
      </c>
      <c r="N46" s="140" t="s">
        <v>63</v>
      </c>
      <c r="O46" s="140">
        <v>44</v>
      </c>
      <c r="P46" s="140">
        <v>35</v>
      </c>
      <c r="Q46" s="140">
        <f t="shared" si="0"/>
        <v>28.4</v>
      </c>
    </row>
    <row r="47" spans="1:17" x14ac:dyDescent="0.2">
      <c r="A47" s="135" t="s">
        <v>35</v>
      </c>
      <c r="B47" s="139">
        <v>2015</v>
      </c>
      <c r="C47" s="139" t="s">
        <v>46</v>
      </c>
      <c r="D47" s="136" t="s">
        <v>24</v>
      </c>
      <c r="E47" s="140">
        <v>37.82</v>
      </c>
      <c r="F47" s="140">
        <v>37.25</v>
      </c>
      <c r="G47" s="140">
        <v>37</v>
      </c>
      <c r="H47" s="140">
        <v>38.5</v>
      </c>
      <c r="I47" s="140">
        <v>37.666666666666664</v>
      </c>
      <c r="J47" s="140">
        <v>43.5</v>
      </c>
      <c r="K47" s="140">
        <v>45</v>
      </c>
      <c r="L47" s="140" t="s">
        <v>63</v>
      </c>
      <c r="M47" s="140" t="s">
        <v>63</v>
      </c>
      <c r="N47" s="140">
        <v>40.200000000000003</v>
      </c>
      <c r="O47" s="140">
        <v>60</v>
      </c>
      <c r="P47" s="140" t="s">
        <v>100</v>
      </c>
      <c r="Q47" s="140">
        <f t="shared" si="0"/>
        <v>41.881851851851849</v>
      </c>
    </row>
    <row r="48" spans="1:17" x14ac:dyDescent="0.2">
      <c r="A48" s="135" t="s">
        <v>30</v>
      </c>
      <c r="B48" s="139">
        <v>2015</v>
      </c>
      <c r="C48" s="139" t="s">
        <v>46</v>
      </c>
      <c r="D48" s="136" t="s">
        <v>24</v>
      </c>
      <c r="E48" s="140" t="s">
        <v>63</v>
      </c>
      <c r="F48" s="140" t="s">
        <v>63</v>
      </c>
      <c r="G48" s="140" t="s">
        <v>63</v>
      </c>
      <c r="H48" s="140" t="s">
        <v>63</v>
      </c>
      <c r="I48" s="140" t="s">
        <v>63</v>
      </c>
      <c r="J48" s="140">
        <v>50</v>
      </c>
      <c r="K48" s="140" t="s">
        <v>63</v>
      </c>
      <c r="L48" s="140" t="s">
        <v>63</v>
      </c>
      <c r="M48" s="140" t="s">
        <v>63</v>
      </c>
      <c r="N48" s="140" t="s">
        <v>63</v>
      </c>
      <c r="O48" s="140">
        <v>71</v>
      </c>
      <c r="P48" s="140">
        <v>67</v>
      </c>
      <c r="Q48" s="140">
        <f t="shared" si="0"/>
        <v>62.666666666666664</v>
      </c>
    </row>
    <row r="49" spans="1:17" x14ac:dyDescent="0.2">
      <c r="A49" s="135" t="s">
        <v>38</v>
      </c>
      <c r="B49" s="139">
        <v>2015</v>
      </c>
      <c r="C49" s="139" t="s">
        <v>46</v>
      </c>
      <c r="D49" s="136" t="s">
        <v>24</v>
      </c>
      <c r="E49" s="140">
        <v>64.819999999999993</v>
      </c>
      <c r="F49" s="140">
        <v>62.5</v>
      </c>
      <c r="G49" s="140">
        <v>63</v>
      </c>
      <c r="H49" s="140">
        <v>65</v>
      </c>
      <c r="I49" s="140">
        <v>63.666666666666664</v>
      </c>
      <c r="J49" s="140">
        <v>70</v>
      </c>
      <c r="K49" s="140">
        <v>69.33</v>
      </c>
      <c r="L49" s="140">
        <v>65.5</v>
      </c>
      <c r="M49" s="140">
        <v>72.5</v>
      </c>
      <c r="N49" s="140">
        <v>65.400000000000006</v>
      </c>
      <c r="O49" s="140">
        <v>92.5</v>
      </c>
      <c r="P49" s="140" t="s">
        <v>100</v>
      </c>
      <c r="Q49" s="140">
        <f t="shared" si="0"/>
        <v>68.565151515151513</v>
      </c>
    </row>
    <row r="50" spans="1:17" x14ac:dyDescent="0.2">
      <c r="A50" s="135" t="s">
        <v>60</v>
      </c>
      <c r="B50" s="139">
        <v>2015</v>
      </c>
      <c r="C50" s="139" t="s">
        <v>46</v>
      </c>
      <c r="D50" s="136" t="s">
        <v>24</v>
      </c>
      <c r="E50" s="140">
        <v>66.72</v>
      </c>
      <c r="F50" s="140">
        <v>66.75</v>
      </c>
      <c r="G50" s="140">
        <v>68</v>
      </c>
      <c r="H50" s="140">
        <v>65.5</v>
      </c>
      <c r="I50" s="140">
        <v>67</v>
      </c>
      <c r="J50" s="140">
        <v>71</v>
      </c>
      <c r="K50" s="140">
        <v>73</v>
      </c>
      <c r="L50" s="140">
        <v>71</v>
      </c>
      <c r="M50" s="140" t="s">
        <v>100</v>
      </c>
      <c r="N50" s="140">
        <v>71.75</v>
      </c>
      <c r="O50" s="140">
        <v>88.5</v>
      </c>
      <c r="P50" s="140" t="s">
        <v>100</v>
      </c>
      <c r="Q50" s="140">
        <f t="shared" si="0"/>
        <v>70.921999999999997</v>
      </c>
    </row>
    <row r="51" spans="1:17" x14ac:dyDescent="0.2">
      <c r="A51" s="135" t="s">
        <v>26</v>
      </c>
      <c r="B51" s="139">
        <v>2015</v>
      </c>
      <c r="C51" s="139" t="s">
        <v>46</v>
      </c>
      <c r="D51" s="136" t="s">
        <v>24</v>
      </c>
      <c r="E51" s="140">
        <v>80.56</v>
      </c>
      <c r="F51" s="140">
        <v>81.5</v>
      </c>
      <c r="G51" s="140">
        <v>84</v>
      </c>
      <c r="H51" s="140">
        <v>81.5</v>
      </c>
      <c r="I51" s="140">
        <v>76.666666666666671</v>
      </c>
      <c r="J51" s="140">
        <v>81</v>
      </c>
      <c r="K51" s="140">
        <v>93.66</v>
      </c>
      <c r="L51" s="140">
        <v>82</v>
      </c>
      <c r="M51" s="140">
        <v>85</v>
      </c>
      <c r="N51" s="140">
        <v>83.6</v>
      </c>
      <c r="O51" s="140">
        <v>108.5</v>
      </c>
      <c r="P51" s="140" t="s">
        <v>100</v>
      </c>
      <c r="Q51" s="140">
        <f t="shared" si="0"/>
        <v>85.271515151515146</v>
      </c>
    </row>
    <row r="52" spans="1:17" x14ac:dyDescent="0.2">
      <c r="A52" s="135" t="s">
        <v>27</v>
      </c>
      <c r="B52" s="139">
        <v>2015</v>
      </c>
      <c r="C52" s="139" t="s">
        <v>46</v>
      </c>
      <c r="D52" s="136" t="s">
        <v>24</v>
      </c>
      <c r="E52" s="140">
        <v>92.45</v>
      </c>
      <c r="F52" s="140">
        <v>89.5</v>
      </c>
      <c r="G52" s="140">
        <v>90</v>
      </c>
      <c r="H52" s="140">
        <v>90.5</v>
      </c>
      <c r="I52" s="140">
        <v>93.666666666666671</v>
      </c>
      <c r="J52" s="140">
        <v>94.5</v>
      </c>
      <c r="K52" s="140">
        <v>98.33</v>
      </c>
      <c r="L52" s="140">
        <v>95</v>
      </c>
      <c r="M52" s="140">
        <v>98</v>
      </c>
      <c r="N52" s="140">
        <v>92</v>
      </c>
      <c r="O52" s="140">
        <v>112.5</v>
      </c>
      <c r="P52" s="140" t="s">
        <v>100</v>
      </c>
      <c r="Q52" s="140">
        <f t="shared" si="0"/>
        <v>95.13151515151516</v>
      </c>
    </row>
    <row r="53" spans="1:17" x14ac:dyDescent="0.2">
      <c r="A53" s="135" t="s">
        <v>41</v>
      </c>
      <c r="B53" s="139">
        <v>2015</v>
      </c>
      <c r="C53" s="139" t="s">
        <v>46</v>
      </c>
      <c r="D53" s="136" t="s">
        <v>24</v>
      </c>
      <c r="E53" s="140">
        <v>98</v>
      </c>
      <c r="F53" s="140" t="s">
        <v>63</v>
      </c>
      <c r="G53" s="140">
        <v>93</v>
      </c>
      <c r="H53" s="140">
        <v>96.5</v>
      </c>
      <c r="I53" s="140">
        <v>91.33</v>
      </c>
      <c r="J53" s="140">
        <v>94.5</v>
      </c>
      <c r="K53" s="140">
        <v>99.33</v>
      </c>
      <c r="L53" s="140">
        <v>93</v>
      </c>
      <c r="M53" s="140" t="s">
        <v>100</v>
      </c>
      <c r="N53" s="140">
        <v>92.2</v>
      </c>
      <c r="O53" s="140">
        <v>108.5</v>
      </c>
      <c r="P53" s="140" t="s">
        <v>100</v>
      </c>
      <c r="Q53" s="140">
        <f t="shared" si="0"/>
        <v>96.262222222222221</v>
      </c>
    </row>
    <row r="54" spans="1:17" x14ac:dyDescent="0.2">
      <c r="A54" s="135" t="s">
        <v>23</v>
      </c>
      <c r="B54" s="139">
        <v>2015</v>
      </c>
      <c r="C54" s="139" t="s">
        <v>46</v>
      </c>
      <c r="D54" s="136" t="s">
        <v>24</v>
      </c>
      <c r="E54" s="140" t="s">
        <v>63</v>
      </c>
      <c r="F54" s="140" t="s">
        <v>63</v>
      </c>
      <c r="G54" s="140" t="s">
        <v>63</v>
      </c>
      <c r="H54" s="140" t="s">
        <v>63</v>
      </c>
      <c r="I54" s="140" t="s">
        <v>63</v>
      </c>
      <c r="J54" s="140" t="s">
        <v>63</v>
      </c>
      <c r="K54" s="140" t="s">
        <v>63</v>
      </c>
      <c r="L54" s="140" t="s">
        <v>100</v>
      </c>
      <c r="M54" s="140" t="s">
        <v>63</v>
      </c>
      <c r="N54" s="140" t="s">
        <v>63</v>
      </c>
      <c r="O54" s="140">
        <v>97.5</v>
      </c>
      <c r="P54" s="140" t="s">
        <v>100</v>
      </c>
      <c r="Q54" s="140">
        <f t="shared" si="0"/>
        <v>97.5</v>
      </c>
    </row>
    <row r="55" spans="1:17" x14ac:dyDescent="0.2">
      <c r="A55" s="135" t="s">
        <v>34</v>
      </c>
      <c r="B55" s="139">
        <v>2015</v>
      </c>
      <c r="C55" s="139" t="s">
        <v>46</v>
      </c>
      <c r="D55" s="136" t="s">
        <v>24</v>
      </c>
      <c r="E55" s="140">
        <v>99.7</v>
      </c>
      <c r="F55" s="140" t="s">
        <v>63</v>
      </c>
      <c r="G55" s="140">
        <v>88</v>
      </c>
      <c r="H55" s="140">
        <v>102.5</v>
      </c>
      <c r="I55" s="140">
        <v>94.67</v>
      </c>
      <c r="J55" s="140" t="s">
        <v>63</v>
      </c>
      <c r="K55" s="140">
        <v>108</v>
      </c>
      <c r="L55" s="140" t="s">
        <v>63</v>
      </c>
      <c r="M55" s="140" t="s">
        <v>63</v>
      </c>
      <c r="N55" s="140" t="s">
        <v>63</v>
      </c>
      <c r="O55" s="140">
        <v>112.5</v>
      </c>
      <c r="P55" s="140" t="s">
        <v>100</v>
      </c>
      <c r="Q55" s="140">
        <f t="shared" si="0"/>
        <v>100.895</v>
      </c>
    </row>
    <row r="56" spans="1:17" x14ac:dyDescent="0.2">
      <c r="A56" s="135" t="s">
        <v>25</v>
      </c>
      <c r="B56" s="139">
        <v>2015</v>
      </c>
      <c r="C56" s="139" t="s">
        <v>46</v>
      </c>
      <c r="D56" s="136" t="s">
        <v>24</v>
      </c>
      <c r="E56" s="140" t="s">
        <v>63</v>
      </c>
      <c r="F56" s="140" t="s">
        <v>63</v>
      </c>
      <c r="G56" s="140" t="s">
        <v>63</v>
      </c>
      <c r="H56" s="140" t="s">
        <v>63</v>
      </c>
      <c r="I56" s="140" t="s">
        <v>63</v>
      </c>
      <c r="J56" s="140" t="s">
        <v>63</v>
      </c>
      <c r="K56" s="140" t="s">
        <v>100</v>
      </c>
      <c r="L56" s="140" t="s">
        <v>100</v>
      </c>
      <c r="M56" s="140" t="s">
        <v>63</v>
      </c>
      <c r="N56" s="140" t="s">
        <v>63</v>
      </c>
      <c r="O56" s="140">
        <v>103.75</v>
      </c>
      <c r="P56" s="140" t="s">
        <v>100</v>
      </c>
      <c r="Q56" s="140">
        <f t="shared" si="0"/>
        <v>103.75</v>
      </c>
    </row>
    <row r="57" spans="1:17" x14ac:dyDescent="0.2">
      <c r="A57" s="135" t="s">
        <v>37</v>
      </c>
      <c r="B57" s="139">
        <v>2015</v>
      </c>
      <c r="C57" s="139" t="s">
        <v>46</v>
      </c>
      <c r="D57" s="136" t="s">
        <v>24</v>
      </c>
      <c r="E57" s="140">
        <v>116.5</v>
      </c>
      <c r="F57" s="140" t="s">
        <v>63</v>
      </c>
      <c r="G57" s="140" t="s">
        <v>63</v>
      </c>
      <c r="H57" s="140" t="s">
        <v>63</v>
      </c>
      <c r="I57" s="140" t="s">
        <v>63</v>
      </c>
      <c r="J57" s="140" t="s">
        <v>63</v>
      </c>
      <c r="K57" s="140" t="s">
        <v>63</v>
      </c>
      <c r="L57" s="140" t="s">
        <v>63</v>
      </c>
      <c r="M57" s="140" t="s">
        <v>63</v>
      </c>
      <c r="N57" s="140" t="s">
        <v>63</v>
      </c>
      <c r="O57" s="140">
        <v>121</v>
      </c>
      <c r="P57" s="140" t="s">
        <v>100</v>
      </c>
      <c r="Q57" s="140">
        <f t="shared" si="0"/>
        <v>118.75</v>
      </c>
    </row>
    <row r="58" spans="1:17" x14ac:dyDescent="0.2">
      <c r="A58" s="135" t="s">
        <v>36</v>
      </c>
      <c r="B58" s="139">
        <v>2015</v>
      </c>
      <c r="C58" s="139" t="s">
        <v>46</v>
      </c>
      <c r="D58" s="136" t="s">
        <v>24</v>
      </c>
      <c r="E58" s="140">
        <v>162</v>
      </c>
      <c r="F58" s="140">
        <v>153.5</v>
      </c>
      <c r="G58" s="140">
        <v>157</v>
      </c>
      <c r="H58" s="140">
        <v>169</v>
      </c>
      <c r="I58" s="140">
        <v>155.66666666666666</v>
      </c>
      <c r="J58" s="140" t="s">
        <v>63</v>
      </c>
      <c r="K58" s="140">
        <v>175</v>
      </c>
      <c r="L58" s="140" t="s">
        <v>63</v>
      </c>
      <c r="M58" s="140" t="s">
        <v>63</v>
      </c>
      <c r="N58" s="140" t="s">
        <v>63</v>
      </c>
      <c r="O58" s="140">
        <v>126.5</v>
      </c>
      <c r="P58" s="140" t="s">
        <v>100</v>
      </c>
      <c r="Q58" s="140">
        <f t="shared" si="0"/>
        <v>156.95238095238093</v>
      </c>
    </row>
    <row r="59" spans="1:17" ht="20.25" customHeight="1" x14ac:dyDescent="0.2">
      <c r="A59" s="135" t="s">
        <v>28</v>
      </c>
      <c r="B59" s="139">
        <v>2015</v>
      </c>
      <c r="C59" s="139" t="s">
        <v>47</v>
      </c>
      <c r="D59" s="136" t="s">
        <v>24</v>
      </c>
      <c r="E59" s="140">
        <v>12</v>
      </c>
      <c r="F59" s="140" t="s">
        <v>63</v>
      </c>
      <c r="G59" s="140" t="s">
        <v>63</v>
      </c>
      <c r="H59" s="140">
        <v>15</v>
      </c>
      <c r="I59" s="140">
        <v>12</v>
      </c>
      <c r="J59" s="140" t="s">
        <v>63</v>
      </c>
      <c r="K59" s="140" t="s">
        <v>63</v>
      </c>
      <c r="L59" s="140" t="s">
        <v>63</v>
      </c>
      <c r="M59" s="140">
        <v>18</v>
      </c>
      <c r="N59" s="140" t="s">
        <v>63</v>
      </c>
      <c r="O59" s="140">
        <v>24.5</v>
      </c>
      <c r="P59" s="140">
        <v>32</v>
      </c>
      <c r="Q59" s="140">
        <f t="shared" si="0"/>
        <v>18.916666666666668</v>
      </c>
    </row>
    <row r="60" spans="1:17" ht="20.25" customHeight="1" x14ac:dyDescent="0.2">
      <c r="A60" s="135" t="s">
        <v>31</v>
      </c>
      <c r="B60" s="139">
        <v>2015</v>
      </c>
      <c r="C60" s="139" t="s">
        <v>47</v>
      </c>
      <c r="D60" s="136" t="s">
        <v>24</v>
      </c>
      <c r="E60" s="140">
        <v>23</v>
      </c>
      <c r="F60" s="140" t="s">
        <v>63</v>
      </c>
      <c r="G60" s="140" t="s">
        <v>63</v>
      </c>
      <c r="H60" s="140">
        <v>20</v>
      </c>
      <c r="I60" s="140">
        <v>20</v>
      </c>
      <c r="J60" s="140" t="s">
        <v>63</v>
      </c>
      <c r="K60" s="140" t="s">
        <v>63</v>
      </c>
      <c r="L60" s="140" t="s">
        <v>63</v>
      </c>
      <c r="M60" s="140" t="s">
        <v>63</v>
      </c>
      <c r="N60" s="140" t="s">
        <v>63</v>
      </c>
      <c r="O60" s="140">
        <v>44</v>
      </c>
      <c r="P60" s="140">
        <v>35</v>
      </c>
      <c r="Q60" s="140">
        <f t="shared" si="0"/>
        <v>28.4</v>
      </c>
    </row>
    <row r="61" spans="1:17" ht="20.25" customHeight="1" x14ac:dyDescent="0.2">
      <c r="A61" s="135" t="s">
        <v>35</v>
      </c>
      <c r="B61" s="139">
        <v>2015</v>
      </c>
      <c r="C61" s="139" t="s">
        <v>47</v>
      </c>
      <c r="D61" s="136" t="s">
        <v>24</v>
      </c>
      <c r="E61" s="140">
        <v>37.82</v>
      </c>
      <c r="F61" s="140">
        <v>37.25</v>
      </c>
      <c r="G61" s="140">
        <v>37</v>
      </c>
      <c r="H61" s="140">
        <v>38.5</v>
      </c>
      <c r="I61" s="140">
        <v>37.666666666666664</v>
      </c>
      <c r="J61" s="140">
        <v>43.5</v>
      </c>
      <c r="K61" s="140">
        <v>45</v>
      </c>
      <c r="L61" s="140" t="s">
        <v>63</v>
      </c>
      <c r="M61" s="140" t="s">
        <v>63</v>
      </c>
      <c r="N61" s="140">
        <v>40.200000000000003</v>
      </c>
      <c r="O61" s="140">
        <v>60</v>
      </c>
      <c r="P61" s="140" t="s">
        <v>100</v>
      </c>
      <c r="Q61" s="140">
        <f t="shared" si="0"/>
        <v>41.881851851851849</v>
      </c>
    </row>
    <row r="62" spans="1:17" ht="20.25" customHeight="1" x14ac:dyDescent="0.2">
      <c r="A62" s="135" t="s">
        <v>30</v>
      </c>
      <c r="B62" s="139">
        <v>2015</v>
      </c>
      <c r="C62" s="139" t="s">
        <v>47</v>
      </c>
      <c r="D62" s="136" t="s">
        <v>24</v>
      </c>
      <c r="E62" s="140" t="s">
        <v>63</v>
      </c>
      <c r="F62" s="140" t="s">
        <v>63</v>
      </c>
      <c r="G62" s="140" t="s">
        <v>63</v>
      </c>
      <c r="H62" s="140" t="s">
        <v>63</v>
      </c>
      <c r="I62" s="140" t="s">
        <v>63</v>
      </c>
      <c r="J62" s="140">
        <v>50</v>
      </c>
      <c r="K62" s="140" t="s">
        <v>63</v>
      </c>
      <c r="L62" s="140" t="s">
        <v>63</v>
      </c>
      <c r="M62" s="140" t="s">
        <v>63</v>
      </c>
      <c r="N62" s="140" t="s">
        <v>63</v>
      </c>
      <c r="O62" s="140">
        <v>71</v>
      </c>
      <c r="P62" s="140">
        <v>67</v>
      </c>
      <c r="Q62" s="140">
        <f t="shared" si="0"/>
        <v>62.666666666666664</v>
      </c>
    </row>
    <row r="63" spans="1:17" ht="20.25" customHeight="1" x14ac:dyDescent="0.2">
      <c r="A63" s="135" t="s">
        <v>38</v>
      </c>
      <c r="B63" s="139">
        <v>2015</v>
      </c>
      <c r="C63" s="139" t="s">
        <v>47</v>
      </c>
      <c r="D63" s="136" t="s">
        <v>24</v>
      </c>
      <c r="E63" s="140">
        <v>64.819999999999993</v>
      </c>
      <c r="F63" s="140">
        <v>62.5</v>
      </c>
      <c r="G63" s="140">
        <v>63</v>
      </c>
      <c r="H63" s="140">
        <v>65</v>
      </c>
      <c r="I63" s="140">
        <v>63.666666666666664</v>
      </c>
      <c r="J63" s="140">
        <v>70</v>
      </c>
      <c r="K63" s="140">
        <v>69.33</v>
      </c>
      <c r="L63" s="140">
        <v>65.5</v>
      </c>
      <c r="M63" s="140">
        <v>72.5</v>
      </c>
      <c r="N63" s="140">
        <v>65.400000000000006</v>
      </c>
      <c r="O63" s="140">
        <v>92.5</v>
      </c>
      <c r="P63" s="140" t="s">
        <v>100</v>
      </c>
      <c r="Q63" s="140">
        <f t="shared" si="0"/>
        <v>68.565151515151513</v>
      </c>
    </row>
    <row r="64" spans="1:17" ht="20.25" customHeight="1" x14ac:dyDescent="0.2">
      <c r="A64" s="135" t="s">
        <v>60</v>
      </c>
      <c r="B64" s="139">
        <v>2015</v>
      </c>
      <c r="C64" s="139" t="s">
        <v>47</v>
      </c>
      <c r="D64" s="136" t="s">
        <v>24</v>
      </c>
      <c r="E64" s="140">
        <v>66.72</v>
      </c>
      <c r="F64" s="140">
        <v>66.75</v>
      </c>
      <c r="G64" s="140">
        <v>68</v>
      </c>
      <c r="H64" s="140">
        <v>65.5</v>
      </c>
      <c r="I64" s="140">
        <v>67</v>
      </c>
      <c r="J64" s="140">
        <v>71</v>
      </c>
      <c r="K64" s="140">
        <v>73</v>
      </c>
      <c r="L64" s="140">
        <v>71</v>
      </c>
      <c r="M64" s="140" t="s">
        <v>100</v>
      </c>
      <c r="N64" s="140">
        <v>71.75</v>
      </c>
      <c r="O64" s="140">
        <v>88.5</v>
      </c>
      <c r="P64" s="140" t="s">
        <v>100</v>
      </c>
      <c r="Q64" s="140">
        <f t="shared" si="0"/>
        <v>70.921999999999997</v>
      </c>
    </row>
    <row r="65" spans="1:17" ht="20.25" customHeight="1" x14ac:dyDescent="0.2">
      <c r="A65" s="135" t="s">
        <v>26</v>
      </c>
      <c r="B65" s="139">
        <v>2015</v>
      </c>
      <c r="C65" s="139" t="s">
        <v>47</v>
      </c>
      <c r="D65" s="136" t="s">
        <v>24</v>
      </c>
      <c r="E65" s="140">
        <v>80.56</v>
      </c>
      <c r="F65" s="140">
        <v>81.5</v>
      </c>
      <c r="G65" s="140">
        <v>84</v>
      </c>
      <c r="H65" s="140">
        <v>81.5</v>
      </c>
      <c r="I65" s="140">
        <v>76.666666666666671</v>
      </c>
      <c r="J65" s="140">
        <v>81</v>
      </c>
      <c r="K65" s="140">
        <v>93.66</v>
      </c>
      <c r="L65" s="140">
        <v>82</v>
      </c>
      <c r="M65" s="140">
        <v>85</v>
      </c>
      <c r="N65" s="140">
        <v>83.6</v>
      </c>
      <c r="O65" s="140">
        <v>108.5</v>
      </c>
      <c r="P65" s="140" t="s">
        <v>100</v>
      </c>
      <c r="Q65" s="140">
        <f t="shared" si="0"/>
        <v>85.271515151515146</v>
      </c>
    </row>
    <row r="66" spans="1:17" ht="20.25" customHeight="1" x14ac:dyDescent="0.2">
      <c r="A66" s="135" t="s">
        <v>27</v>
      </c>
      <c r="B66" s="139">
        <v>2015</v>
      </c>
      <c r="C66" s="139" t="s">
        <v>47</v>
      </c>
      <c r="D66" s="136" t="s">
        <v>24</v>
      </c>
      <c r="E66" s="140">
        <v>92.45</v>
      </c>
      <c r="F66" s="140">
        <v>89.5</v>
      </c>
      <c r="G66" s="140">
        <v>90</v>
      </c>
      <c r="H66" s="140">
        <v>90.5</v>
      </c>
      <c r="I66" s="140">
        <v>93.666666666666671</v>
      </c>
      <c r="J66" s="140">
        <v>94.5</v>
      </c>
      <c r="K66" s="140">
        <v>98.33</v>
      </c>
      <c r="L66" s="140">
        <v>95</v>
      </c>
      <c r="M66" s="140">
        <v>98</v>
      </c>
      <c r="N66" s="140">
        <v>92</v>
      </c>
      <c r="O66" s="140">
        <v>112.5</v>
      </c>
      <c r="P66" s="140" t="s">
        <v>100</v>
      </c>
      <c r="Q66" s="140">
        <f t="shared" si="0"/>
        <v>95.13151515151516</v>
      </c>
    </row>
    <row r="67" spans="1:17" ht="20.25" customHeight="1" x14ac:dyDescent="0.2">
      <c r="A67" s="135" t="s">
        <v>41</v>
      </c>
      <c r="B67" s="139">
        <v>2015</v>
      </c>
      <c r="C67" s="139" t="s">
        <v>47</v>
      </c>
      <c r="D67" s="136" t="s">
        <v>24</v>
      </c>
      <c r="E67" s="140">
        <v>98</v>
      </c>
      <c r="F67" s="140" t="s">
        <v>63</v>
      </c>
      <c r="G67" s="140">
        <v>93</v>
      </c>
      <c r="H67" s="140">
        <v>96.5</v>
      </c>
      <c r="I67" s="140">
        <v>91.33</v>
      </c>
      <c r="J67" s="140">
        <v>94.5</v>
      </c>
      <c r="K67" s="140">
        <v>99.33</v>
      </c>
      <c r="L67" s="140">
        <v>93</v>
      </c>
      <c r="M67" s="140" t="s">
        <v>100</v>
      </c>
      <c r="N67" s="140">
        <v>92.2</v>
      </c>
      <c r="O67" s="140">
        <v>108.5</v>
      </c>
      <c r="P67" s="140" t="s">
        <v>100</v>
      </c>
      <c r="Q67" s="140">
        <f t="shared" si="0"/>
        <v>96.262222222222221</v>
      </c>
    </row>
    <row r="68" spans="1:17" ht="20.25" customHeight="1" x14ac:dyDescent="0.2">
      <c r="A68" s="135" t="s">
        <v>23</v>
      </c>
      <c r="B68" s="139">
        <v>2015</v>
      </c>
      <c r="C68" s="139" t="s">
        <v>47</v>
      </c>
      <c r="D68" s="136" t="s">
        <v>24</v>
      </c>
      <c r="E68" s="140" t="s">
        <v>63</v>
      </c>
      <c r="F68" s="140" t="s">
        <v>63</v>
      </c>
      <c r="G68" s="140" t="s">
        <v>63</v>
      </c>
      <c r="H68" s="140" t="s">
        <v>63</v>
      </c>
      <c r="I68" s="140" t="s">
        <v>63</v>
      </c>
      <c r="J68" s="140" t="s">
        <v>63</v>
      </c>
      <c r="K68" s="140" t="s">
        <v>63</v>
      </c>
      <c r="L68" s="140" t="s">
        <v>100</v>
      </c>
      <c r="M68" s="140" t="s">
        <v>63</v>
      </c>
      <c r="N68" s="140" t="s">
        <v>63</v>
      </c>
      <c r="O68" s="140">
        <v>97.5</v>
      </c>
      <c r="P68" s="140" t="s">
        <v>100</v>
      </c>
      <c r="Q68" s="140">
        <f t="shared" si="0"/>
        <v>97.5</v>
      </c>
    </row>
    <row r="69" spans="1:17" ht="20.25" customHeight="1" x14ac:dyDescent="0.2">
      <c r="A69" s="135" t="s">
        <v>34</v>
      </c>
      <c r="B69" s="139">
        <v>2015</v>
      </c>
      <c r="C69" s="139" t="s">
        <v>47</v>
      </c>
      <c r="D69" s="136" t="s">
        <v>24</v>
      </c>
      <c r="E69" s="140">
        <v>99.7</v>
      </c>
      <c r="F69" s="140" t="s">
        <v>63</v>
      </c>
      <c r="G69" s="140">
        <v>88</v>
      </c>
      <c r="H69" s="140">
        <v>102.5</v>
      </c>
      <c r="I69" s="140">
        <v>94.67</v>
      </c>
      <c r="J69" s="140" t="s">
        <v>63</v>
      </c>
      <c r="K69" s="140">
        <v>108</v>
      </c>
      <c r="L69" s="140" t="s">
        <v>63</v>
      </c>
      <c r="M69" s="140" t="s">
        <v>63</v>
      </c>
      <c r="N69" s="140" t="s">
        <v>63</v>
      </c>
      <c r="O69" s="140">
        <v>112.5</v>
      </c>
      <c r="P69" s="140" t="s">
        <v>100</v>
      </c>
      <c r="Q69" s="140">
        <f t="shared" si="0"/>
        <v>100.895</v>
      </c>
    </row>
    <row r="70" spans="1:17" ht="20.25" customHeight="1" x14ac:dyDescent="0.2">
      <c r="A70" s="135" t="s">
        <v>25</v>
      </c>
      <c r="B70" s="139">
        <v>2015</v>
      </c>
      <c r="C70" s="139" t="s">
        <v>47</v>
      </c>
      <c r="D70" s="136" t="s">
        <v>24</v>
      </c>
      <c r="E70" s="140" t="s">
        <v>63</v>
      </c>
      <c r="F70" s="140" t="s">
        <v>63</v>
      </c>
      <c r="G70" s="140" t="s">
        <v>63</v>
      </c>
      <c r="H70" s="140" t="s">
        <v>63</v>
      </c>
      <c r="I70" s="140" t="s">
        <v>63</v>
      </c>
      <c r="J70" s="140" t="s">
        <v>63</v>
      </c>
      <c r="K70" s="140" t="s">
        <v>100</v>
      </c>
      <c r="L70" s="140" t="s">
        <v>100</v>
      </c>
      <c r="M70" s="140" t="s">
        <v>63</v>
      </c>
      <c r="N70" s="140" t="s">
        <v>63</v>
      </c>
      <c r="O70" s="140">
        <v>103.75</v>
      </c>
      <c r="P70" s="140" t="s">
        <v>100</v>
      </c>
      <c r="Q70" s="140">
        <f t="shared" si="0"/>
        <v>103.75</v>
      </c>
    </row>
    <row r="71" spans="1:17" ht="20.25" customHeight="1" x14ac:dyDescent="0.2">
      <c r="A71" s="135" t="s">
        <v>37</v>
      </c>
      <c r="B71" s="139">
        <v>2015</v>
      </c>
      <c r="C71" s="139" t="s">
        <v>47</v>
      </c>
      <c r="D71" s="136" t="s">
        <v>24</v>
      </c>
      <c r="E71" s="140">
        <v>116.5</v>
      </c>
      <c r="F71" s="140" t="s">
        <v>63</v>
      </c>
      <c r="G71" s="140" t="s">
        <v>63</v>
      </c>
      <c r="H71" s="140" t="s">
        <v>63</v>
      </c>
      <c r="I71" s="140" t="s">
        <v>63</v>
      </c>
      <c r="J71" s="140" t="s">
        <v>63</v>
      </c>
      <c r="K71" s="140" t="s">
        <v>63</v>
      </c>
      <c r="L71" s="140" t="s">
        <v>63</v>
      </c>
      <c r="M71" s="140" t="s">
        <v>63</v>
      </c>
      <c r="N71" s="140" t="s">
        <v>63</v>
      </c>
      <c r="O71" s="140">
        <v>121</v>
      </c>
      <c r="P71" s="140" t="s">
        <v>100</v>
      </c>
      <c r="Q71" s="140">
        <f t="shared" si="0"/>
        <v>118.75</v>
      </c>
    </row>
    <row r="72" spans="1:17" ht="20.25" customHeight="1" x14ac:dyDescent="0.2">
      <c r="A72" s="135" t="s">
        <v>36</v>
      </c>
      <c r="B72" s="139">
        <v>2015</v>
      </c>
      <c r="C72" s="139" t="s">
        <v>47</v>
      </c>
      <c r="D72" s="136" t="s">
        <v>24</v>
      </c>
      <c r="E72" s="140">
        <v>162</v>
      </c>
      <c r="F72" s="140">
        <v>153.5</v>
      </c>
      <c r="G72" s="140">
        <v>157</v>
      </c>
      <c r="H72" s="140">
        <v>169</v>
      </c>
      <c r="I72" s="140">
        <v>155.66666666666666</v>
      </c>
      <c r="J72" s="140" t="s">
        <v>63</v>
      </c>
      <c r="K72" s="140">
        <v>175</v>
      </c>
      <c r="L72" s="140" t="s">
        <v>63</v>
      </c>
      <c r="M72" s="140" t="s">
        <v>63</v>
      </c>
      <c r="N72" s="140" t="s">
        <v>63</v>
      </c>
      <c r="O72" s="140">
        <v>126.5</v>
      </c>
      <c r="P72" s="140" t="s">
        <v>100</v>
      </c>
      <c r="Q72" s="140">
        <f t="shared" si="0"/>
        <v>156.95238095238093</v>
      </c>
    </row>
    <row r="73" spans="1:17" ht="20.25" customHeight="1" x14ac:dyDescent="0.2">
      <c r="A73" s="135" t="s">
        <v>28</v>
      </c>
      <c r="B73" s="139">
        <v>2015</v>
      </c>
      <c r="C73" s="139" t="s">
        <v>48</v>
      </c>
      <c r="D73" s="136" t="s">
        <v>24</v>
      </c>
      <c r="E73" s="140">
        <v>12</v>
      </c>
      <c r="F73" s="140" t="s">
        <v>63</v>
      </c>
      <c r="G73" s="140" t="s">
        <v>63</v>
      </c>
      <c r="H73" s="140">
        <v>15</v>
      </c>
      <c r="I73" s="140">
        <v>12</v>
      </c>
      <c r="J73" s="140" t="s">
        <v>63</v>
      </c>
      <c r="K73" s="140" t="s">
        <v>63</v>
      </c>
      <c r="L73" s="140" t="s">
        <v>63</v>
      </c>
      <c r="M73" s="140">
        <v>18</v>
      </c>
      <c r="N73" s="140" t="s">
        <v>63</v>
      </c>
      <c r="O73" s="140">
        <v>24.5</v>
      </c>
      <c r="P73" s="140">
        <v>32</v>
      </c>
      <c r="Q73" s="140">
        <f t="shared" si="0"/>
        <v>18.916666666666668</v>
      </c>
    </row>
    <row r="74" spans="1:17" ht="16.5" customHeight="1" x14ac:dyDescent="0.2">
      <c r="A74" s="135" t="s">
        <v>31</v>
      </c>
      <c r="B74" s="139">
        <v>2015</v>
      </c>
      <c r="C74" s="139" t="s">
        <v>48</v>
      </c>
      <c r="D74" s="136" t="s">
        <v>24</v>
      </c>
      <c r="E74" s="140">
        <v>23</v>
      </c>
      <c r="F74" s="140" t="s">
        <v>63</v>
      </c>
      <c r="G74" s="140" t="s">
        <v>63</v>
      </c>
      <c r="H74" s="140">
        <v>20</v>
      </c>
      <c r="I74" s="140">
        <v>20</v>
      </c>
      <c r="J74" s="140" t="s">
        <v>63</v>
      </c>
      <c r="K74" s="140" t="s">
        <v>63</v>
      </c>
      <c r="L74" s="140" t="s">
        <v>63</v>
      </c>
      <c r="M74" s="140" t="s">
        <v>63</v>
      </c>
      <c r="N74" s="140" t="s">
        <v>63</v>
      </c>
      <c r="O74" s="140">
        <v>44</v>
      </c>
      <c r="P74" s="140">
        <v>35</v>
      </c>
      <c r="Q74" s="140">
        <f t="shared" si="0"/>
        <v>28.4</v>
      </c>
    </row>
    <row r="75" spans="1:17" ht="16.5" customHeight="1" x14ac:dyDescent="0.2">
      <c r="A75" s="135" t="s">
        <v>35</v>
      </c>
      <c r="B75" s="139">
        <v>2015</v>
      </c>
      <c r="C75" s="139" t="s">
        <v>48</v>
      </c>
      <c r="D75" s="136" t="s">
        <v>24</v>
      </c>
      <c r="E75" s="140">
        <v>38.28</v>
      </c>
      <c r="F75" s="140">
        <v>37.5</v>
      </c>
      <c r="G75" s="140">
        <v>37</v>
      </c>
      <c r="H75" s="140">
        <v>38.5</v>
      </c>
      <c r="I75" s="140">
        <v>38</v>
      </c>
      <c r="J75" s="140">
        <v>43</v>
      </c>
      <c r="K75" s="140">
        <v>45</v>
      </c>
      <c r="L75" s="140" t="s">
        <v>63</v>
      </c>
      <c r="M75" s="140" t="s">
        <v>63</v>
      </c>
      <c r="N75" s="140">
        <v>40.200000000000003</v>
      </c>
      <c r="O75" s="140">
        <v>60</v>
      </c>
      <c r="P75" s="140" t="s">
        <v>100</v>
      </c>
      <c r="Q75" s="140">
        <f t="shared" si="0"/>
        <v>41.94222222222222</v>
      </c>
    </row>
    <row r="76" spans="1:17" ht="16.5" customHeight="1" x14ac:dyDescent="0.2">
      <c r="A76" s="135" t="s">
        <v>30</v>
      </c>
      <c r="B76" s="139">
        <v>2015</v>
      </c>
      <c r="C76" s="139" t="s">
        <v>48</v>
      </c>
      <c r="D76" s="136" t="s">
        <v>24</v>
      </c>
      <c r="E76" s="140" t="s">
        <v>63</v>
      </c>
      <c r="F76" s="140" t="s">
        <v>63</v>
      </c>
      <c r="G76" s="140" t="s">
        <v>63</v>
      </c>
      <c r="H76" s="140" t="s">
        <v>63</v>
      </c>
      <c r="I76" s="140" t="s">
        <v>63</v>
      </c>
      <c r="J76" s="140">
        <v>50</v>
      </c>
      <c r="K76" s="140" t="s">
        <v>63</v>
      </c>
      <c r="L76" s="140" t="s">
        <v>63</v>
      </c>
      <c r="M76" s="140" t="s">
        <v>63</v>
      </c>
      <c r="N76" s="140" t="s">
        <v>63</v>
      </c>
      <c r="O76" s="140">
        <v>71</v>
      </c>
      <c r="P76" s="140">
        <v>67</v>
      </c>
      <c r="Q76" s="140">
        <f t="shared" si="0"/>
        <v>62.666666666666664</v>
      </c>
    </row>
    <row r="77" spans="1:17" ht="16.5" customHeight="1" x14ac:dyDescent="0.2">
      <c r="A77" s="135" t="s">
        <v>38</v>
      </c>
      <c r="B77" s="139">
        <v>2015</v>
      </c>
      <c r="C77" s="139" t="s">
        <v>48</v>
      </c>
      <c r="D77" s="136" t="s">
        <v>24</v>
      </c>
      <c r="E77" s="140">
        <v>64.78</v>
      </c>
      <c r="F77" s="140">
        <v>63.13</v>
      </c>
      <c r="G77" s="140">
        <v>63</v>
      </c>
      <c r="H77" s="140">
        <v>64</v>
      </c>
      <c r="I77" s="140">
        <v>63.333333333333336</v>
      </c>
      <c r="J77" s="140">
        <v>70</v>
      </c>
      <c r="K77" s="140">
        <v>69.66</v>
      </c>
      <c r="L77" s="140">
        <v>66</v>
      </c>
      <c r="M77" s="140">
        <v>72.5</v>
      </c>
      <c r="N77" s="140">
        <v>65.400000000000006</v>
      </c>
      <c r="O77" s="140">
        <v>92.5</v>
      </c>
      <c r="P77" s="140" t="s">
        <v>100</v>
      </c>
      <c r="Q77" s="140">
        <f t="shared" si="0"/>
        <v>68.573030303030293</v>
      </c>
    </row>
    <row r="78" spans="1:17" ht="16.5" customHeight="1" x14ac:dyDescent="0.2">
      <c r="A78" s="135" t="s">
        <v>60</v>
      </c>
      <c r="B78" s="139">
        <v>2015</v>
      </c>
      <c r="C78" s="139" t="s">
        <v>48</v>
      </c>
      <c r="D78" s="136" t="s">
        <v>24</v>
      </c>
      <c r="E78" s="140">
        <v>66.58</v>
      </c>
      <c r="F78" s="140">
        <v>67</v>
      </c>
      <c r="G78" s="140">
        <v>68</v>
      </c>
      <c r="H78" s="140">
        <v>65.5</v>
      </c>
      <c r="I78" s="140">
        <v>66.666666666666671</v>
      </c>
      <c r="J78" s="140">
        <v>71</v>
      </c>
      <c r="K78" s="140">
        <v>73</v>
      </c>
      <c r="L78" s="140">
        <v>70.5</v>
      </c>
      <c r="M78" s="140" t="s">
        <v>100</v>
      </c>
      <c r="N78" s="140">
        <v>71.75</v>
      </c>
      <c r="O78" s="140">
        <v>88.5</v>
      </c>
      <c r="P78" s="140" t="s">
        <v>100</v>
      </c>
      <c r="Q78" s="140">
        <f t="shared" si="0"/>
        <v>70.849666666666664</v>
      </c>
    </row>
    <row r="79" spans="1:17" ht="16.5" customHeight="1" x14ac:dyDescent="0.2">
      <c r="A79" s="135" t="s">
        <v>26</v>
      </c>
      <c r="B79" s="139">
        <v>2015</v>
      </c>
      <c r="C79" s="139" t="s">
        <v>48</v>
      </c>
      <c r="D79" s="136" t="s">
        <v>24</v>
      </c>
      <c r="E79" s="140">
        <v>81.599999999999994</v>
      </c>
      <c r="F79" s="140">
        <v>83</v>
      </c>
      <c r="G79" s="140">
        <v>84</v>
      </c>
      <c r="H79" s="140">
        <v>81.5</v>
      </c>
      <c r="I79" s="140">
        <v>81</v>
      </c>
      <c r="J79" s="140">
        <v>81</v>
      </c>
      <c r="K79" s="140">
        <v>95.5</v>
      </c>
      <c r="L79" s="140">
        <v>82</v>
      </c>
      <c r="M79" s="140">
        <v>85</v>
      </c>
      <c r="N79" s="140">
        <v>83.6</v>
      </c>
      <c r="O79" s="140">
        <v>108.5</v>
      </c>
      <c r="P79" s="140" t="s">
        <v>100</v>
      </c>
      <c r="Q79" s="140">
        <f t="shared" si="0"/>
        <v>86.063636363636363</v>
      </c>
    </row>
    <row r="80" spans="1:17" ht="16.5" customHeight="1" x14ac:dyDescent="0.2">
      <c r="A80" s="135" t="s">
        <v>23</v>
      </c>
      <c r="B80" s="139">
        <v>2015</v>
      </c>
      <c r="C80" s="139" t="s">
        <v>48</v>
      </c>
      <c r="D80" s="136" t="s">
        <v>24</v>
      </c>
      <c r="E80" s="140" t="s">
        <v>63</v>
      </c>
      <c r="F80" s="140" t="s">
        <v>63</v>
      </c>
      <c r="G80" s="140" t="s">
        <v>63</v>
      </c>
      <c r="H80" s="140">
        <v>90</v>
      </c>
      <c r="I80" s="140" t="s">
        <v>63</v>
      </c>
      <c r="J80" s="140" t="s">
        <v>63</v>
      </c>
      <c r="K80" s="140" t="s">
        <v>63</v>
      </c>
      <c r="L80" s="140" t="s">
        <v>100</v>
      </c>
      <c r="M80" s="140" t="s">
        <v>63</v>
      </c>
      <c r="N80" s="140" t="s">
        <v>63</v>
      </c>
      <c r="O80" s="140">
        <v>97.5</v>
      </c>
      <c r="P80" s="140" t="s">
        <v>100</v>
      </c>
      <c r="Q80" s="140">
        <f t="shared" si="0"/>
        <v>93.75</v>
      </c>
    </row>
    <row r="81" spans="1:17" ht="16.5" customHeight="1" x14ac:dyDescent="0.2">
      <c r="A81" s="135" t="s">
        <v>27</v>
      </c>
      <c r="B81" s="139">
        <v>2015</v>
      </c>
      <c r="C81" s="139" t="s">
        <v>48</v>
      </c>
      <c r="D81" s="136" t="s">
        <v>24</v>
      </c>
      <c r="E81" s="140">
        <v>92.95</v>
      </c>
      <c r="F81" s="140">
        <v>90</v>
      </c>
      <c r="G81" s="140">
        <v>90</v>
      </c>
      <c r="H81" s="140">
        <v>90.5</v>
      </c>
      <c r="I81" s="140">
        <v>94</v>
      </c>
      <c r="J81" s="140">
        <v>94.5</v>
      </c>
      <c r="K81" s="140">
        <v>98.66</v>
      </c>
      <c r="L81" s="140">
        <v>95.5</v>
      </c>
      <c r="M81" s="140">
        <v>98</v>
      </c>
      <c r="N81" s="140">
        <v>92</v>
      </c>
      <c r="O81" s="140">
        <v>112.5</v>
      </c>
      <c r="P81" s="140" t="s">
        <v>100</v>
      </c>
      <c r="Q81" s="140">
        <f t="shared" ref="Q81:Q144" si="1">IF(SUM(E81:P81)=0,"",AVERAGE(E81:P81))</f>
        <v>95.328181818181832</v>
      </c>
    </row>
    <row r="82" spans="1:17" ht="16.5" customHeight="1" x14ac:dyDescent="0.2">
      <c r="A82" s="135" t="s">
        <v>41</v>
      </c>
      <c r="B82" s="139">
        <v>2015</v>
      </c>
      <c r="C82" s="139" t="s">
        <v>48</v>
      </c>
      <c r="D82" s="136" t="s">
        <v>24</v>
      </c>
      <c r="E82" s="140">
        <v>94.67</v>
      </c>
      <c r="F82" s="140" t="s">
        <v>63</v>
      </c>
      <c r="G82" s="140">
        <v>93</v>
      </c>
      <c r="H82" s="140">
        <v>95</v>
      </c>
      <c r="I82" s="140">
        <v>94.666666666666671</v>
      </c>
      <c r="J82" s="140">
        <v>94.5</v>
      </c>
      <c r="K82" s="140">
        <v>98.65</v>
      </c>
      <c r="L82" s="140">
        <v>95.5</v>
      </c>
      <c r="M82" s="140" t="s">
        <v>100</v>
      </c>
      <c r="N82" s="140">
        <v>93.4</v>
      </c>
      <c r="O82" s="140">
        <v>108.5</v>
      </c>
      <c r="P82" s="140" t="s">
        <v>100</v>
      </c>
      <c r="Q82" s="140">
        <f t="shared" si="1"/>
        <v>96.431851851851846</v>
      </c>
    </row>
    <row r="83" spans="1:17" ht="16.5" customHeight="1" x14ac:dyDescent="0.2">
      <c r="A83" s="135" t="s">
        <v>34</v>
      </c>
      <c r="B83" s="139">
        <v>2015</v>
      </c>
      <c r="C83" s="139" t="s">
        <v>48</v>
      </c>
      <c r="D83" s="136" t="s">
        <v>24</v>
      </c>
      <c r="E83" s="140">
        <v>104.25</v>
      </c>
      <c r="F83" s="140" t="s">
        <v>63</v>
      </c>
      <c r="G83" s="140">
        <v>88</v>
      </c>
      <c r="H83" s="140">
        <v>102.5</v>
      </c>
      <c r="I83" s="140">
        <v>96.333333333333329</v>
      </c>
      <c r="J83" s="140" t="s">
        <v>63</v>
      </c>
      <c r="K83" s="140">
        <v>108</v>
      </c>
      <c r="L83" s="140" t="s">
        <v>63</v>
      </c>
      <c r="M83" s="140" t="s">
        <v>63</v>
      </c>
      <c r="N83" s="140" t="s">
        <v>63</v>
      </c>
      <c r="O83" s="140">
        <v>112.5</v>
      </c>
      <c r="P83" s="140" t="s">
        <v>100</v>
      </c>
      <c r="Q83" s="140">
        <f t="shared" si="1"/>
        <v>101.93055555555554</v>
      </c>
    </row>
    <row r="84" spans="1:17" ht="16.5" customHeight="1" x14ac:dyDescent="0.2">
      <c r="A84" s="135" t="s">
        <v>25</v>
      </c>
      <c r="B84" s="139">
        <v>2015</v>
      </c>
      <c r="C84" s="139" t="s">
        <v>48</v>
      </c>
      <c r="D84" s="136" t="s">
        <v>24</v>
      </c>
      <c r="E84" s="140" t="s">
        <v>63</v>
      </c>
      <c r="F84" s="140" t="s">
        <v>63</v>
      </c>
      <c r="G84" s="140" t="s">
        <v>63</v>
      </c>
      <c r="H84" s="140" t="s">
        <v>63</v>
      </c>
      <c r="I84" s="140" t="s">
        <v>63</v>
      </c>
      <c r="J84" s="140" t="s">
        <v>63</v>
      </c>
      <c r="K84" s="140" t="s">
        <v>100</v>
      </c>
      <c r="L84" s="140" t="s">
        <v>100</v>
      </c>
      <c r="M84" s="140" t="s">
        <v>63</v>
      </c>
      <c r="N84" s="140" t="s">
        <v>63</v>
      </c>
      <c r="O84" s="140">
        <v>103.75</v>
      </c>
      <c r="P84" s="140" t="s">
        <v>100</v>
      </c>
      <c r="Q84" s="140">
        <f t="shared" si="1"/>
        <v>103.75</v>
      </c>
    </row>
    <row r="85" spans="1:17" ht="16.5" customHeight="1" x14ac:dyDescent="0.2">
      <c r="A85" s="135" t="s">
        <v>37</v>
      </c>
      <c r="B85" s="139">
        <v>2015</v>
      </c>
      <c r="C85" s="139" t="s">
        <v>48</v>
      </c>
      <c r="D85" s="136" t="s">
        <v>24</v>
      </c>
      <c r="E85" s="140">
        <v>117.5</v>
      </c>
      <c r="F85" s="140" t="s">
        <v>63</v>
      </c>
      <c r="G85" s="140" t="s">
        <v>63</v>
      </c>
      <c r="H85" s="140" t="s">
        <v>63</v>
      </c>
      <c r="I85" s="140" t="s">
        <v>63</v>
      </c>
      <c r="J85" s="140" t="s">
        <v>63</v>
      </c>
      <c r="K85" s="140" t="s">
        <v>63</v>
      </c>
      <c r="L85" s="140" t="s">
        <v>63</v>
      </c>
      <c r="M85" s="140" t="s">
        <v>63</v>
      </c>
      <c r="N85" s="140" t="s">
        <v>63</v>
      </c>
      <c r="O85" s="140">
        <v>121</v>
      </c>
      <c r="P85" s="140" t="s">
        <v>100</v>
      </c>
      <c r="Q85" s="140">
        <f t="shared" si="1"/>
        <v>119.25</v>
      </c>
    </row>
    <row r="86" spans="1:17" ht="16.5" customHeight="1" x14ac:dyDescent="0.2">
      <c r="A86" s="135" t="s">
        <v>36</v>
      </c>
      <c r="B86" s="139">
        <v>2015</v>
      </c>
      <c r="C86" s="139" t="s">
        <v>48</v>
      </c>
      <c r="D86" s="136" t="s">
        <v>24</v>
      </c>
      <c r="E86" s="140">
        <v>161.75</v>
      </c>
      <c r="F86" s="140" t="s">
        <v>63</v>
      </c>
      <c r="G86" s="140">
        <v>157</v>
      </c>
      <c r="H86" s="140">
        <v>168</v>
      </c>
      <c r="I86" s="140">
        <v>159</v>
      </c>
      <c r="J86" s="140" t="s">
        <v>63</v>
      </c>
      <c r="K86" s="140">
        <v>174</v>
      </c>
      <c r="L86" s="140" t="s">
        <v>63</v>
      </c>
      <c r="M86" s="140" t="s">
        <v>63</v>
      </c>
      <c r="N86" s="140" t="s">
        <v>63</v>
      </c>
      <c r="O86" s="140">
        <v>126.5</v>
      </c>
      <c r="P86" s="140" t="s">
        <v>100</v>
      </c>
      <c r="Q86" s="140">
        <f t="shared" si="1"/>
        <v>157.70833333333334</v>
      </c>
    </row>
    <row r="87" spans="1:17" x14ac:dyDescent="0.2">
      <c r="A87" s="135" t="s">
        <v>28</v>
      </c>
      <c r="B87" s="139">
        <v>2015</v>
      </c>
      <c r="C87" s="139" t="s">
        <v>49</v>
      </c>
      <c r="D87" s="136" t="s">
        <v>24</v>
      </c>
      <c r="E87" s="140">
        <v>10</v>
      </c>
      <c r="F87" s="140" t="s">
        <v>63</v>
      </c>
      <c r="G87" s="140" t="s">
        <v>63</v>
      </c>
      <c r="H87" s="140">
        <v>13</v>
      </c>
      <c r="I87" s="140">
        <v>10</v>
      </c>
      <c r="J87" s="140" t="s">
        <v>63</v>
      </c>
      <c r="K87" s="140" t="s">
        <v>63</v>
      </c>
      <c r="L87" s="140" t="s">
        <v>63</v>
      </c>
      <c r="M87" s="140">
        <v>18</v>
      </c>
      <c r="N87" s="140" t="s">
        <v>63</v>
      </c>
      <c r="O87" s="140">
        <v>24.5</v>
      </c>
      <c r="P87" s="140">
        <v>32</v>
      </c>
      <c r="Q87" s="140">
        <f t="shared" si="1"/>
        <v>17.916666666666668</v>
      </c>
    </row>
    <row r="88" spans="1:17" x14ac:dyDescent="0.2">
      <c r="A88" s="135" t="s">
        <v>31</v>
      </c>
      <c r="B88" s="139">
        <v>2015</v>
      </c>
      <c r="C88" s="139" t="s">
        <v>49</v>
      </c>
      <c r="D88" s="136" t="s">
        <v>24</v>
      </c>
      <c r="E88" s="140">
        <v>25</v>
      </c>
      <c r="F88" s="140" t="s">
        <v>63</v>
      </c>
      <c r="G88" s="140" t="s">
        <v>63</v>
      </c>
      <c r="H88" s="140">
        <v>20</v>
      </c>
      <c r="I88" s="140">
        <v>20</v>
      </c>
      <c r="J88" s="140" t="s">
        <v>63</v>
      </c>
      <c r="K88" s="140" t="s">
        <v>63</v>
      </c>
      <c r="L88" s="140" t="s">
        <v>63</v>
      </c>
      <c r="M88" s="140" t="s">
        <v>63</v>
      </c>
      <c r="N88" s="140" t="s">
        <v>63</v>
      </c>
      <c r="O88" s="140">
        <v>44</v>
      </c>
      <c r="P88" s="140">
        <v>35</v>
      </c>
      <c r="Q88" s="140">
        <f t="shared" si="1"/>
        <v>28.8</v>
      </c>
    </row>
    <row r="89" spans="1:17" x14ac:dyDescent="0.2">
      <c r="A89" s="135" t="s">
        <v>35</v>
      </c>
      <c r="B89" s="139">
        <v>2015</v>
      </c>
      <c r="C89" s="139" t="s">
        <v>49</v>
      </c>
      <c r="D89" s="136" t="s">
        <v>24</v>
      </c>
      <c r="E89" s="140">
        <v>39.19</v>
      </c>
      <c r="F89" s="140">
        <v>37.75</v>
      </c>
      <c r="G89" s="140">
        <v>37</v>
      </c>
      <c r="H89" s="140">
        <v>38.5</v>
      </c>
      <c r="I89" s="140">
        <v>37.666666666666664</v>
      </c>
      <c r="J89" s="140">
        <v>43.5</v>
      </c>
      <c r="K89" s="140">
        <v>45</v>
      </c>
      <c r="L89" s="140" t="s">
        <v>63</v>
      </c>
      <c r="M89" s="140" t="s">
        <v>63</v>
      </c>
      <c r="N89" s="140">
        <v>40.6</v>
      </c>
      <c r="O89" s="140">
        <v>60</v>
      </c>
      <c r="P89" s="140" t="s">
        <v>100</v>
      </c>
      <c r="Q89" s="140">
        <f t="shared" si="1"/>
        <v>42.134074074074078</v>
      </c>
    </row>
    <row r="90" spans="1:17" ht="16.5" customHeight="1" x14ac:dyDescent="0.2">
      <c r="A90" s="135" t="s">
        <v>30</v>
      </c>
      <c r="B90" s="139">
        <v>2015</v>
      </c>
      <c r="C90" s="139" t="s">
        <v>49</v>
      </c>
      <c r="D90" s="136" t="s">
        <v>24</v>
      </c>
      <c r="E90" s="140" t="s">
        <v>63</v>
      </c>
      <c r="F90" s="140" t="s">
        <v>63</v>
      </c>
      <c r="G90" s="140" t="s">
        <v>63</v>
      </c>
      <c r="H90" s="140" t="s">
        <v>63</v>
      </c>
      <c r="I90" s="140" t="s">
        <v>63</v>
      </c>
      <c r="J90" s="140">
        <v>50</v>
      </c>
      <c r="K90" s="140" t="s">
        <v>63</v>
      </c>
      <c r="L90" s="140" t="s">
        <v>63</v>
      </c>
      <c r="M90" s="140" t="s">
        <v>63</v>
      </c>
      <c r="N90" s="140" t="s">
        <v>63</v>
      </c>
      <c r="O90" s="140">
        <v>71</v>
      </c>
      <c r="P90" s="140">
        <v>67</v>
      </c>
      <c r="Q90" s="140">
        <f t="shared" si="1"/>
        <v>62.666666666666664</v>
      </c>
    </row>
    <row r="91" spans="1:17" ht="16.5" customHeight="1" x14ac:dyDescent="0.2">
      <c r="A91" s="135" t="s">
        <v>38</v>
      </c>
      <c r="B91" s="139">
        <v>2015</v>
      </c>
      <c r="C91" s="139" t="s">
        <v>49</v>
      </c>
      <c r="D91" s="136" t="s">
        <v>24</v>
      </c>
      <c r="E91" s="140">
        <v>64.8</v>
      </c>
      <c r="F91" s="140">
        <v>63.375</v>
      </c>
      <c r="G91" s="140">
        <v>63</v>
      </c>
      <c r="H91" s="140">
        <v>64.5</v>
      </c>
      <c r="I91" s="140">
        <v>63.333333333333336</v>
      </c>
      <c r="J91" s="140">
        <v>71</v>
      </c>
      <c r="K91" s="140">
        <v>69.33</v>
      </c>
      <c r="L91" s="140">
        <v>66.5</v>
      </c>
      <c r="M91" s="140">
        <v>71.5</v>
      </c>
      <c r="N91" s="140">
        <v>64.8</v>
      </c>
      <c r="O91" s="140">
        <v>92.5</v>
      </c>
      <c r="P91" s="140" t="s">
        <v>100</v>
      </c>
      <c r="Q91" s="140">
        <f t="shared" si="1"/>
        <v>68.603484848484854</v>
      </c>
    </row>
    <row r="92" spans="1:17" ht="16.5" customHeight="1" x14ac:dyDescent="0.2">
      <c r="A92" s="135" t="s">
        <v>60</v>
      </c>
      <c r="B92" s="139">
        <v>2015</v>
      </c>
      <c r="C92" s="139" t="s">
        <v>49</v>
      </c>
      <c r="D92" s="136" t="s">
        <v>24</v>
      </c>
      <c r="E92" s="140">
        <v>66.040000000000006</v>
      </c>
      <c r="F92" s="140">
        <v>67</v>
      </c>
      <c r="G92" s="140">
        <v>68.5</v>
      </c>
      <c r="H92" s="140">
        <v>65.5</v>
      </c>
      <c r="I92" s="140">
        <v>67</v>
      </c>
      <c r="J92" s="140">
        <v>71</v>
      </c>
      <c r="K92" s="140">
        <v>73</v>
      </c>
      <c r="L92" s="140">
        <v>71.5</v>
      </c>
      <c r="M92" s="140" t="s">
        <v>100</v>
      </c>
      <c r="N92" s="140">
        <v>71</v>
      </c>
      <c r="O92" s="140">
        <v>88.5</v>
      </c>
      <c r="P92" s="140" t="s">
        <v>100</v>
      </c>
      <c r="Q92" s="140">
        <f t="shared" si="1"/>
        <v>70.903999999999996</v>
      </c>
    </row>
    <row r="93" spans="1:17" ht="16.5" customHeight="1" x14ac:dyDescent="0.2">
      <c r="A93" s="135" t="s">
        <v>26</v>
      </c>
      <c r="B93" s="139">
        <v>2015</v>
      </c>
      <c r="C93" s="139" t="s">
        <v>49</v>
      </c>
      <c r="D93" s="136" t="s">
        <v>24</v>
      </c>
      <c r="E93" s="140">
        <v>83.18</v>
      </c>
      <c r="F93" s="140">
        <v>83.5</v>
      </c>
      <c r="G93" s="140">
        <v>84</v>
      </c>
      <c r="H93" s="140">
        <v>81.5</v>
      </c>
      <c r="I93" s="140">
        <v>82</v>
      </c>
      <c r="J93" s="140">
        <v>81</v>
      </c>
      <c r="K93" s="140">
        <v>98</v>
      </c>
      <c r="L93" s="140">
        <v>81</v>
      </c>
      <c r="M93" s="140">
        <v>95</v>
      </c>
      <c r="N93" s="140">
        <v>83.6</v>
      </c>
      <c r="O93" s="140">
        <v>108.5</v>
      </c>
      <c r="P93" s="140" t="s">
        <v>100</v>
      </c>
      <c r="Q93" s="140">
        <f t="shared" si="1"/>
        <v>87.38909090909091</v>
      </c>
    </row>
    <row r="94" spans="1:17" ht="16.5" customHeight="1" x14ac:dyDescent="0.2">
      <c r="A94" s="135" t="s">
        <v>27</v>
      </c>
      <c r="B94" s="139">
        <v>2015</v>
      </c>
      <c r="C94" s="139" t="s">
        <v>49</v>
      </c>
      <c r="D94" s="136" t="s">
        <v>24</v>
      </c>
      <c r="E94" s="140">
        <v>93.03</v>
      </c>
      <c r="F94" s="140">
        <v>90</v>
      </c>
      <c r="G94" s="140">
        <v>90</v>
      </c>
      <c r="H94" s="140">
        <v>94</v>
      </c>
      <c r="I94" s="140">
        <v>94.333333333333329</v>
      </c>
      <c r="J94" s="140">
        <v>94.5</v>
      </c>
      <c r="K94" s="140">
        <v>98.66</v>
      </c>
      <c r="L94" s="140">
        <v>95.5</v>
      </c>
      <c r="M94" s="140">
        <v>98</v>
      </c>
      <c r="N94" s="140">
        <v>93.8</v>
      </c>
      <c r="O94" s="140">
        <v>112.5</v>
      </c>
      <c r="P94" s="140" t="s">
        <v>100</v>
      </c>
      <c r="Q94" s="140">
        <f t="shared" si="1"/>
        <v>95.847575757575754</v>
      </c>
    </row>
    <row r="95" spans="1:17" ht="16.5" customHeight="1" x14ac:dyDescent="0.2">
      <c r="A95" s="135" t="s">
        <v>41</v>
      </c>
      <c r="B95" s="139">
        <v>2015</v>
      </c>
      <c r="C95" s="139" t="s">
        <v>49</v>
      </c>
      <c r="D95" s="136" t="s">
        <v>24</v>
      </c>
      <c r="E95" s="140">
        <v>97.5</v>
      </c>
      <c r="F95" s="140" t="s">
        <v>63</v>
      </c>
      <c r="G95" s="140">
        <v>93.5</v>
      </c>
      <c r="H95" s="140">
        <v>98</v>
      </c>
      <c r="I95" s="140">
        <v>95</v>
      </c>
      <c r="J95" s="140">
        <v>94.5</v>
      </c>
      <c r="K95" s="140">
        <v>98.67</v>
      </c>
      <c r="L95" s="140">
        <v>95.5</v>
      </c>
      <c r="M95" s="140">
        <v>98</v>
      </c>
      <c r="N95" s="140">
        <v>93.333333333333329</v>
      </c>
      <c r="O95" s="140">
        <v>108.5</v>
      </c>
      <c r="P95" s="140" t="s">
        <v>100</v>
      </c>
      <c r="Q95" s="140">
        <f t="shared" si="1"/>
        <v>97.25033333333333</v>
      </c>
    </row>
    <row r="96" spans="1:17" ht="16.5" customHeight="1" x14ac:dyDescent="0.2">
      <c r="A96" s="135" t="s">
        <v>23</v>
      </c>
      <c r="B96" s="139">
        <v>2015</v>
      </c>
      <c r="C96" s="139" t="s">
        <v>49</v>
      </c>
      <c r="D96" s="136" t="s">
        <v>24</v>
      </c>
      <c r="E96" s="140" t="s">
        <v>63</v>
      </c>
      <c r="F96" s="140" t="s">
        <v>63</v>
      </c>
      <c r="G96" s="140" t="s">
        <v>63</v>
      </c>
      <c r="H96" s="140" t="s">
        <v>63</v>
      </c>
      <c r="I96" s="140" t="s">
        <v>63</v>
      </c>
      <c r="J96" s="140" t="s">
        <v>63</v>
      </c>
      <c r="K96" s="140" t="s">
        <v>63</v>
      </c>
      <c r="L96" s="140" t="s">
        <v>100</v>
      </c>
      <c r="M96" s="140" t="s">
        <v>63</v>
      </c>
      <c r="N96" s="140" t="s">
        <v>63</v>
      </c>
      <c r="O96" s="140">
        <v>97.5</v>
      </c>
      <c r="P96" s="140" t="s">
        <v>100</v>
      </c>
      <c r="Q96" s="140">
        <f t="shared" si="1"/>
        <v>97.5</v>
      </c>
    </row>
    <row r="97" spans="1:17" x14ac:dyDescent="0.2">
      <c r="A97" s="135" t="s">
        <v>34</v>
      </c>
      <c r="B97" s="139">
        <v>2015</v>
      </c>
      <c r="C97" s="139" t="s">
        <v>49</v>
      </c>
      <c r="D97" s="136" t="s">
        <v>24</v>
      </c>
      <c r="E97" s="140">
        <v>107.2</v>
      </c>
      <c r="F97" s="140" t="s">
        <v>63</v>
      </c>
      <c r="G97" s="140">
        <v>88</v>
      </c>
      <c r="H97" s="140">
        <v>102.5</v>
      </c>
      <c r="I97" s="140">
        <v>96.666666666666671</v>
      </c>
      <c r="J97" s="140" t="s">
        <v>63</v>
      </c>
      <c r="K97" s="140">
        <v>108</v>
      </c>
      <c r="L97" s="140" t="s">
        <v>63</v>
      </c>
      <c r="M97" s="140" t="s">
        <v>63</v>
      </c>
      <c r="N97" s="140" t="s">
        <v>63</v>
      </c>
      <c r="O97" s="140">
        <v>112.5</v>
      </c>
      <c r="P97" s="140" t="s">
        <v>100</v>
      </c>
      <c r="Q97" s="140">
        <f t="shared" si="1"/>
        <v>102.47777777777777</v>
      </c>
    </row>
    <row r="98" spans="1:17" x14ac:dyDescent="0.2">
      <c r="A98" s="135" t="s">
        <v>25</v>
      </c>
      <c r="B98" s="139">
        <v>2015</v>
      </c>
      <c r="C98" s="139" t="s">
        <v>49</v>
      </c>
      <c r="D98" s="136" t="s">
        <v>24</v>
      </c>
      <c r="E98" s="140" t="s">
        <v>63</v>
      </c>
      <c r="F98" s="140" t="s">
        <v>63</v>
      </c>
      <c r="G98" s="140" t="s">
        <v>63</v>
      </c>
      <c r="H98" s="140" t="s">
        <v>63</v>
      </c>
      <c r="I98" s="140" t="s">
        <v>63</v>
      </c>
      <c r="J98" s="140" t="s">
        <v>63</v>
      </c>
      <c r="K98" s="140" t="s">
        <v>100</v>
      </c>
      <c r="L98" s="140" t="s">
        <v>100</v>
      </c>
      <c r="M98" s="140" t="s">
        <v>63</v>
      </c>
      <c r="N98" s="140" t="s">
        <v>63</v>
      </c>
      <c r="O98" s="140">
        <v>103.75</v>
      </c>
      <c r="P98" s="140" t="s">
        <v>100</v>
      </c>
      <c r="Q98" s="140">
        <f t="shared" si="1"/>
        <v>103.75</v>
      </c>
    </row>
    <row r="99" spans="1:17" x14ac:dyDescent="0.2">
      <c r="A99" s="135" t="s">
        <v>37</v>
      </c>
      <c r="B99" s="139">
        <v>2015</v>
      </c>
      <c r="C99" s="139" t="s">
        <v>49</v>
      </c>
      <c r="D99" s="136" t="s">
        <v>24</v>
      </c>
      <c r="E99" s="140">
        <v>117.75</v>
      </c>
      <c r="F99" s="140" t="s">
        <v>63</v>
      </c>
      <c r="G99" s="140" t="s">
        <v>63</v>
      </c>
      <c r="H99" s="140" t="s">
        <v>63</v>
      </c>
      <c r="I99" s="140" t="s">
        <v>63</v>
      </c>
      <c r="J99" s="140" t="s">
        <v>63</v>
      </c>
      <c r="K99" s="140" t="s">
        <v>63</v>
      </c>
      <c r="L99" s="140" t="s">
        <v>63</v>
      </c>
      <c r="M99" s="140" t="s">
        <v>63</v>
      </c>
      <c r="N99" s="140" t="s">
        <v>63</v>
      </c>
      <c r="O99" s="140">
        <v>121</v>
      </c>
      <c r="P99" s="140" t="s">
        <v>100</v>
      </c>
      <c r="Q99" s="140">
        <f t="shared" si="1"/>
        <v>119.375</v>
      </c>
    </row>
    <row r="100" spans="1:17" ht="16.5" customHeight="1" x14ac:dyDescent="0.2">
      <c r="A100" s="135" t="s">
        <v>36</v>
      </c>
      <c r="B100" s="139">
        <v>2015</v>
      </c>
      <c r="C100" s="139" t="s">
        <v>49</v>
      </c>
      <c r="D100" s="136" t="s">
        <v>24</v>
      </c>
      <c r="E100" s="140">
        <v>159.94</v>
      </c>
      <c r="F100" s="140" t="s">
        <v>63</v>
      </c>
      <c r="G100" s="140">
        <v>157</v>
      </c>
      <c r="H100" s="140">
        <v>168</v>
      </c>
      <c r="I100" s="140">
        <v>158.66666666666666</v>
      </c>
      <c r="J100" s="140" t="s">
        <v>63</v>
      </c>
      <c r="K100" s="140">
        <v>175</v>
      </c>
      <c r="L100" s="140" t="s">
        <v>63</v>
      </c>
      <c r="M100" s="140" t="s">
        <v>63</v>
      </c>
      <c r="N100" s="140" t="s">
        <v>63</v>
      </c>
      <c r="O100" s="140">
        <v>126.5</v>
      </c>
      <c r="P100" s="140" t="s">
        <v>100</v>
      </c>
      <c r="Q100" s="140">
        <f t="shared" si="1"/>
        <v>157.51777777777778</v>
      </c>
    </row>
    <row r="101" spans="1:17" ht="16.5" customHeight="1" x14ac:dyDescent="0.2">
      <c r="A101" s="135" t="s">
        <v>28</v>
      </c>
      <c r="B101" s="139">
        <v>2015</v>
      </c>
      <c r="C101" s="139" t="s">
        <v>50</v>
      </c>
      <c r="D101" s="136" t="s">
        <v>24</v>
      </c>
      <c r="E101" s="140">
        <v>10</v>
      </c>
      <c r="F101" s="140" t="s">
        <v>63</v>
      </c>
      <c r="G101" s="140" t="s">
        <v>63</v>
      </c>
      <c r="H101" s="140">
        <v>12</v>
      </c>
      <c r="I101" s="140">
        <v>9</v>
      </c>
      <c r="J101" s="140" t="s">
        <v>63</v>
      </c>
      <c r="K101" s="140" t="s">
        <v>63</v>
      </c>
      <c r="L101" s="140" t="s">
        <v>63</v>
      </c>
      <c r="M101" s="140">
        <v>18</v>
      </c>
      <c r="N101" s="140" t="s">
        <v>63</v>
      </c>
      <c r="O101" s="140">
        <v>30</v>
      </c>
      <c r="P101" s="140">
        <v>32</v>
      </c>
      <c r="Q101" s="140">
        <f t="shared" si="1"/>
        <v>18.5</v>
      </c>
    </row>
    <row r="102" spans="1:17" ht="16.5" customHeight="1" x14ac:dyDescent="0.2">
      <c r="A102" s="135" t="s">
        <v>31</v>
      </c>
      <c r="B102" s="139">
        <v>2015</v>
      </c>
      <c r="C102" s="139" t="s">
        <v>50</v>
      </c>
      <c r="D102" s="136" t="s">
        <v>24</v>
      </c>
      <c r="E102" s="140">
        <v>25</v>
      </c>
      <c r="F102" s="140" t="s">
        <v>63</v>
      </c>
      <c r="G102" s="140" t="s">
        <v>63</v>
      </c>
      <c r="H102" s="140">
        <v>20</v>
      </c>
      <c r="I102" s="140">
        <v>20</v>
      </c>
      <c r="J102" s="140" t="s">
        <v>63</v>
      </c>
      <c r="K102" s="140" t="s">
        <v>63</v>
      </c>
      <c r="L102" s="140" t="s">
        <v>63</v>
      </c>
      <c r="M102" s="140" t="s">
        <v>63</v>
      </c>
      <c r="N102" s="140" t="s">
        <v>63</v>
      </c>
      <c r="O102" s="140">
        <v>44</v>
      </c>
      <c r="P102" s="140">
        <v>35</v>
      </c>
      <c r="Q102" s="140">
        <f t="shared" si="1"/>
        <v>28.8</v>
      </c>
    </row>
    <row r="103" spans="1:17" ht="16.5" customHeight="1" x14ac:dyDescent="0.2">
      <c r="A103" s="135" t="s">
        <v>35</v>
      </c>
      <c r="B103" s="139">
        <v>2015</v>
      </c>
      <c r="C103" s="139" t="s">
        <v>50</v>
      </c>
      <c r="D103" s="136" t="s">
        <v>24</v>
      </c>
      <c r="E103" s="140">
        <v>39.53</v>
      </c>
      <c r="F103" s="140">
        <v>38.5</v>
      </c>
      <c r="G103" s="140">
        <v>37</v>
      </c>
      <c r="H103" s="140">
        <v>38.5</v>
      </c>
      <c r="I103" s="140">
        <v>38</v>
      </c>
      <c r="J103" s="140">
        <v>43.5</v>
      </c>
      <c r="K103" s="140">
        <v>45</v>
      </c>
      <c r="L103" s="140" t="s">
        <v>63</v>
      </c>
      <c r="M103" s="140" t="s">
        <v>63</v>
      </c>
      <c r="N103" s="140">
        <v>40.6</v>
      </c>
      <c r="O103" s="140">
        <v>62.5</v>
      </c>
      <c r="P103" s="140" t="s">
        <v>100</v>
      </c>
      <c r="Q103" s="140">
        <f t="shared" si="1"/>
        <v>42.57</v>
      </c>
    </row>
    <row r="104" spans="1:17" ht="16.5" customHeight="1" x14ac:dyDescent="0.2">
      <c r="A104" s="135" t="s">
        <v>30</v>
      </c>
      <c r="B104" s="139">
        <v>2015</v>
      </c>
      <c r="C104" s="139" t="s">
        <v>50</v>
      </c>
      <c r="D104" s="136" t="s">
        <v>24</v>
      </c>
      <c r="E104" s="140" t="s">
        <v>63</v>
      </c>
      <c r="F104" s="140" t="s">
        <v>63</v>
      </c>
      <c r="G104" s="140" t="s">
        <v>63</v>
      </c>
      <c r="H104" s="140" t="s">
        <v>63</v>
      </c>
      <c r="I104" s="140" t="s">
        <v>63</v>
      </c>
      <c r="J104" s="140">
        <v>50</v>
      </c>
      <c r="K104" s="140" t="s">
        <v>63</v>
      </c>
      <c r="L104" s="140" t="s">
        <v>63</v>
      </c>
      <c r="M104" s="140" t="s">
        <v>63</v>
      </c>
      <c r="N104" s="140" t="s">
        <v>63</v>
      </c>
      <c r="O104" s="140">
        <v>71</v>
      </c>
      <c r="P104" s="140">
        <v>67</v>
      </c>
      <c r="Q104" s="140">
        <f t="shared" si="1"/>
        <v>62.666666666666664</v>
      </c>
    </row>
    <row r="105" spans="1:17" ht="16.5" customHeight="1" x14ac:dyDescent="0.2">
      <c r="A105" s="135" t="s">
        <v>38</v>
      </c>
      <c r="B105" s="139">
        <v>2015</v>
      </c>
      <c r="C105" s="139" t="s">
        <v>50</v>
      </c>
      <c r="D105" s="136" t="s">
        <v>24</v>
      </c>
      <c r="E105" s="140">
        <v>64.8</v>
      </c>
      <c r="F105" s="140">
        <v>61.875</v>
      </c>
      <c r="G105" s="140">
        <v>63</v>
      </c>
      <c r="H105" s="140">
        <v>64.5</v>
      </c>
      <c r="I105" s="140">
        <v>64.333333333333329</v>
      </c>
      <c r="J105" s="140">
        <v>70</v>
      </c>
      <c r="K105" s="140">
        <v>69.33</v>
      </c>
      <c r="L105" s="140">
        <v>66.5</v>
      </c>
      <c r="M105" s="140">
        <v>73</v>
      </c>
      <c r="N105" s="140">
        <v>64.8</v>
      </c>
      <c r="O105" s="140">
        <v>92.5</v>
      </c>
      <c r="P105" s="140" t="s">
        <v>100</v>
      </c>
      <c r="Q105" s="140">
        <f t="shared" si="1"/>
        <v>68.603484848484854</v>
      </c>
    </row>
    <row r="106" spans="1:17" ht="16.5" customHeight="1" x14ac:dyDescent="0.2">
      <c r="A106" s="135" t="s">
        <v>60</v>
      </c>
      <c r="B106" s="139">
        <v>2015</v>
      </c>
      <c r="C106" s="139" t="s">
        <v>50</v>
      </c>
      <c r="D106" s="136" t="s">
        <v>24</v>
      </c>
      <c r="E106" s="140">
        <v>65.89</v>
      </c>
      <c r="F106" s="140">
        <v>65.5</v>
      </c>
      <c r="G106" s="140">
        <v>68</v>
      </c>
      <c r="H106" s="140">
        <v>65.5</v>
      </c>
      <c r="I106" s="140">
        <v>66.666666666666671</v>
      </c>
      <c r="J106" s="140">
        <v>71</v>
      </c>
      <c r="K106" s="140">
        <v>73</v>
      </c>
      <c r="L106" s="140">
        <v>69</v>
      </c>
      <c r="M106" s="140" t="s">
        <v>100</v>
      </c>
      <c r="N106" s="140">
        <v>71</v>
      </c>
      <c r="O106" s="140">
        <v>88.5</v>
      </c>
      <c r="P106" s="140" t="s">
        <v>100</v>
      </c>
      <c r="Q106" s="140">
        <f t="shared" si="1"/>
        <v>70.405666666666662</v>
      </c>
    </row>
    <row r="107" spans="1:17" ht="16.5" customHeight="1" x14ac:dyDescent="0.2">
      <c r="A107" s="135" t="s">
        <v>26</v>
      </c>
      <c r="B107" s="139">
        <v>2015</v>
      </c>
      <c r="C107" s="139" t="s">
        <v>50</v>
      </c>
      <c r="D107" s="136" t="s">
        <v>24</v>
      </c>
      <c r="E107" s="140">
        <v>83.23</v>
      </c>
      <c r="F107" s="140">
        <v>76.333333333333329</v>
      </c>
      <c r="G107" s="140">
        <v>86</v>
      </c>
      <c r="H107" s="140">
        <v>78.5</v>
      </c>
      <c r="I107" s="140">
        <v>82.666666666666671</v>
      </c>
      <c r="J107" s="140">
        <v>81</v>
      </c>
      <c r="K107" s="140">
        <v>98</v>
      </c>
      <c r="L107" s="140">
        <v>81</v>
      </c>
      <c r="M107" s="140">
        <v>95</v>
      </c>
      <c r="N107" s="140">
        <v>83.6</v>
      </c>
      <c r="O107" s="140">
        <v>111</v>
      </c>
      <c r="P107" s="140" t="s">
        <v>100</v>
      </c>
      <c r="Q107" s="140">
        <f t="shared" si="1"/>
        <v>86.939090909090908</v>
      </c>
    </row>
    <row r="108" spans="1:17" ht="16.5" customHeight="1" x14ac:dyDescent="0.2">
      <c r="A108" s="135" t="s">
        <v>27</v>
      </c>
      <c r="B108" s="139">
        <v>2015</v>
      </c>
      <c r="C108" s="139" t="s">
        <v>50</v>
      </c>
      <c r="D108" s="136" t="s">
        <v>24</v>
      </c>
      <c r="E108" s="140">
        <v>93.78</v>
      </c>
      <c r="F108" s="140">
        <v>91.875</v>
      </c>
      <c r="G108" s="140">
        <v>90</v>
      </c>
      <c r="H108" s="140">
        <v>94</v>
      </c>
      <c r="I108" s="140">
        <v>94</v>
      </c>
      <c r="J108" s="140">
        <v>94.5</v>
      </c>
      <c r="K108" s="140">
        <v>98.67</v>
      </c>
      <c r="L108" s="140">
        <v>96</v>
      </c>
      <c r="M108" s="140">
        <v>97</v>
      </c>
      <c r="N108" s="140">
        <v>93.8</v>
      </c>
      <c r="O108" s="140">
        <v>112.5</v>
      </c>
      <c r="P108" s="140" t="s">
        <v>100</v>
      </c>
      <c r="Q108" s="140">
        <f t="shared" si="1"/>
        <v>96.01136363636364</v>
      </c>
    </row>
    <row r="109" spans="1:17" ht="16.5" customHeight="1" x14ac:dyDescent="0.2">
      <c r="A109" s="135" t="s">
        <v>41</v>
      </c>
      <c r="B109" s="139">
        <v>2015</v>
      </c>
      <c r="C109" s="139" t="s">
        <v>50</v>
      </c>
      <c r="D109" s="136" t="s">
        <v>24</v>
      </c>
      <c r="E109" s="140">
        <v>98.166666666666671</v>
      </c>
      <c r="F109" s="140" t="s">
        <v>63</v>
      </c>
      <c r="G109" s="140">
        <v>93.5</v>
      </c>
      <c r="H109" s="140">
        <v>98</v>
      </c>
      <c r="I109" s="140">
        <v>96.666666666666671</v>
      </c>
      <c r="J109" s="140">
        <v>94.5</v>
      </c>
      <c r="K109" s="140">
        <v>98.67</v>
      </c>
      <c r="L109" s="140">
        <v>95.5</v>
      </c>
      <c r="M109" s="140">
        <v>98</v>
      </c>
      <c r="N109" s="140">
        <v>93.333333333333329</v>
      </c>
      <c r="O109" s="140">
        <v>108.5</v>
      </c>
      <c r="P109" s="140" t="s">
        <v>100</v>
      </c>
      <c r="Q109" s="140">
        <f t="shared" si="1"/>
        <v>97.483666666666664</v>
      </c>
    </row>
    <row r="110" spans="1:17" ht="16.5" customHeight="1" x14ac:dyDescent="0.2">
      <c r="A110" s="135" t="s">
        <v>23</v>
      </c>
      <c r="B110" s="139">
        <v>2015</v>
      </c>
      <c r="C110" s="139" t="s">
        <v>50</v>
      </c>
      <c r="D110" s="136" t="s">
        <v>24</v>
      </c>
      <c r="E110" s="140" t="s">
        <v>63</v>
      </c>
      <c r="F110" s="140" t="s">
        <v>63</v>
      </c>
      <c r="G110" s="140" t="s">
        <v>63</v>
      </c>
      <c r="H110" s="140" t="s">
        <v>63</v>
      </c>
      <c r="I110" s="140" t="s">
        <v>63</v>
      </c>
      <c r="J110" s="140" t="s">
        <v>63</v>
      </c>
      <c r="K110" s="140" t="s">
        <v>63</v>
      </c>
      <c r="L110" s="140" t="s">
        <v>100</v>
      </c>
      <c r="M110" s="140" t="s">
        <v>63</v>
      </c>
      <c r="N110" s="140" t="s">
        <v>63</v>
      </c>
      <c r="O110" s="140">
        <v>97.5</v>
      </c>
      <c r="P110" s="140" t="s">
        <v>100</v>
      </c>
      <c r="Q110" s="140">
        <f t="shared" si="1"/>
        <v>97.5</v>
      </c>
    </row>
    <row r="111" spans="1:17" ht="16.5" customHeight="1" x14ac:dyDescent="0.2">
      <c r="A111" s="135" t="s">
        <v>34</v>
      </c>
      <c r="B111" s="139">
        <v>2015</v>
      </c>
      <c r="C111" s="139" t="s">
        <v>50</v>
      </c>
      <c r="D111" s="136" t="s">
        <v>24</v>
      </c>
      <c r="E111" s="140">
        <v>107.16666666666667</v>
      </c>
      <c r="F111" s="140">
        <v>95.666666666666671</v>
      </c>
      <c r="G111" s="140">
        <v>88.5</v>
      </c>
      <c r="H111" s="140">
        <v>102.5</v>
      </c>
      <c r="I111" s="140">
        <v>97.333333333333329</v>
      </c>
      <c r="J111" s="140" t="s">
        <v>63</v>
      </c>
      <c r="K111" s="140">
        <v>108</v>
      </c>
      <c r="L111" s="140" t="s">
        <v>63</v>
      </c>
      <c r="M111" s="140" t="s">
        <v>63</v>
      </c>
      <c r="N111" s="140" t="s">
        <v>63</v>
      </c>
      <c r="O111" s="140">
        <v>112.5</v>
      </c>
      <c r="P111" s="140" t="s">
        <v>100</v>
      </c>
      <c r="Q111" s="140">
        <f t="shared" si="1"/>
        <v>101.66666666666667</v>
      </c>
    </row>
    <row r="112" spans="1:17" ht="16.5" customHeight="1" x14ac:dyDescent="0.2">
      <c r="A112" s="135" t="s">
        <v>25</v>
      </c>
      <c r="B112" s="139">
        <v>2015</v>
      </c>
      <c r="C112" s="139" t="s">
        <v>50</v>
      </c>
      <c r="D112" s="136" t="s">
        <v>24</v>
      </c>
      <c r="E112" s="140" t="s">
        <v>63</v>
      </c>
      <c r="F112" s="140" t="s">
        <v>63</v>
      </c>
      <c r="G112" s="140" t="s">
        <v>63</v>
      </c>
      <c r="H112" s="140" t="s">
        <v>63</v>
      </c>
      <c r="I112" s="140" t="s">
        <v>63</v>
      </c>
      <c r="J112" s="140" t="s">
        <v>63</v>
      </c>
      <c r="K112" s="140" t="s">
        <v>100</v>
      </c>
      <c r="L112" s="140" t="s">
        <v>100</v>
      </c>
      <c r="M112" s="140" t="s">
        <v>63</v>
      </c>
      <c r="N112" s="140" t="s">
        <v>63</v>
      </c>
      <c r="O112" s="140">
        <v>103.75</v>
      </c>
      <c r="P112" s="140" t="s">
        <v>100</v>
      </c>
      <c r="Q112" s="140">
        <f t="shared" si="1"/>
        <v>103.75</v>
      </c>
    </row>
    <row r="113" spans="1:17" ht="16.5" customHeight="1" x14ac:dyDescent="0.2">
      <c r="A113" s="135" t="s">
        <v>37</v>
      </c>
      <c r="B113" s="139">
        <v>2015</v>
      </c>
      <c r="C113" s="139" t="s">
        <v>50</v>
      </c>
      <c r="D113" s="136" t="s">
        <v>24</v>
      </c>
      <c r="E113" s="140">
        <v>118.6</v>
      </c>
      <c r="F113" s="140" t="s">
        <v>63</v>
      </c>
      <c r="G113" s="140" t="s">
        <v>63</v>
      </c>
      <c r="H113" s="140" t="s">
        <v>63</v>
      </c>
      <c r="I113" s="140" t="s">
        <v>63</v>
      </c>
      <c r="J113" s="140" t="s">
        <v>63</v>
      </c>
      <c r="K113" s="140" t="s">
        <v>63</v>
      </c>
      <c r="L113" s="140" t="s">
        <v>63</v>
      </c>
      <c r="M113" s="140" t="s">
        <v>63</v>
      </c>
      <c r="N113" s="140" t="s">
        <v>63</v>
      </c>
      <c r="O113" s="140">
        <v>121</v>
      </c>
      <c r="P113" s="140" t="s">
        <v>100</v>
      </c>
      <c r="Q113" s="140">
        <f t="shared" si="1"/>
        <v>119.8</v>
      </c>
    </row>
    <row r="114" spans="1:17" ht="16.5" customHeight="1" x14ac:dyDescent="0.2">
      <c r="A114" s="135" t="s">
        <v>36</v>
      </c>
      <c r="B114" s="139">
        <v>2015</v>
      </c>
      <c r="C114" s="139" t="s">
        <v>50</v>
      </c>
      <c r="D114" s="136" t="s">
        <v>24</v>
      </c>
      <c r="E114" s="140">
        <v>160.80000000000001</v>
      </c>
      <c r="F114" s="140">
        <v>151</v>
      </c>
      <c r="G114" s="140">
        <v>158</v>
      </c>
      <c r="H114" s="140">
        <v>168</v>
      </c>
      <c r="I114" s="140">
        <v>158.33333333333334</v>
      </c>
      <c r="J114" s="140" t="s">
        <v>63</v>
      </c>
      <c r="K114" s="140">
        <v>172.5</v>
      </c>
      <c r="L114" s="140" t="s">
        <v>63</v>
      </c>
      <c r="M114" s="140" t="s">
        <v>63</v>
      </c>
      <c r="N114" s="140" t="s">
        <v>63</v>
      </c>
      <c r="O114" s="140">
        <v>126.5</v>
      </c>
      <c r="P114" s="140" t="s">
        <v>100</v>
      </c>
      <c r="Q114" s="140">
        <f t="shared" si="1"/>
        <v>156.44761904761904</v>
      </c>
    </row>
    <row r="115" spans="1:17" ht="16.5" customHeight="1" x14ac:dyDescent="0.2">
      <c r="A115" s="135" t="s">
        <v>28</v>
      </c>
      <c r="B115" s="139">
        <v>2015</v>
      </c>
      <c r="C115" s="139" t="s">
        <v>51</v>
      </c>
      <c r="D115" s="136" t="s">
        <v>24</v>
      </c>
      <c r="E115" s="141">
        <v>10</v>
      </c>
      <c r="F115" s="141" t="s">
        <v>63</v>
      </c>
      <c r="G115" s="141" t="s">
        <v>63</v>
      </c>
      <c r="H115" s="141">
        <v>12</v>
      </c>
      <c r="I115" s="141">
        <v>9</v>
      </c>
      <c r="J115" s="141" t="s">
        <v>63</v>
      </c>
      <c r="K115" s="141" t="s">
        <v>63</v>
      </c>
      <c r="L115" s="141" t="s">
        <v>63</v>
      </c>
      <c r="M115" s="141">
        <v>18</v>
      </c>
      <c r="N115" s="141" t="s">
        <v>63</v>
      </c>
      <c r="O115" s="141">
        <v>30</v>
      </c>
      <c r="P115" s="141">
        <v>32</v>
      </c>
      <c r="Q115" s="140">
        <f t="shared" si="1"/>
        <v>18.5</v>
      </c>
    </row>
    <row r="116" spans="1:17" ht="16.5" customHeight="1" x14ac:dyDescent="0.2">
      <c r="A116" s="135" t="s">
        <v>31</v>
      </c>
      <c r="B116" s="139">
        <v>2015</v>
      </c>
      <c r="C116" s="139" t="s">
        <v>51</v>
      </c>
      <c r="D116" s="136" t="s">
        <v>24</v>
      </c>
      <c r="E116" s="141">
        <v>24</v>
      </c>
      <c r="F116" s="141" t="s">
        <v>63</v>
      </c>
      <c r="G116" s="141" t="s">
        <v>63</v>
      </c>
      <c r="H116" s="141">
        <v>20</v>
      </c>
      <c r="I116" s="141">
        <v>20</v>
      </c>
      <c r="J116" s="141" t="s">
        <v>63</v>
      </c>
      <c r="K116" s="141" t="s">
        <v>63</v>
      </c>
      <c r="L116" s="141" t="s">
        <v>63</v>
      </c>
      <c r="M116" s="141" t="s">
        <v>63</v>
      </c>
      <c r="N116" s="141" t="s">
        <v>63</v>
      </c>
      <c r="O116" s="141">
        <v>44</v>
      </c>
      <c r="P116" s="141">
        <v>35</v>
      </c>
      <c r="Q116" s="140">
        <f t="shared" si="1"/>
        <v>28.6</v>
      </c>
    </row>
    <row r="117" spans="1:17" ht="16.5" customHeight="1" x14ac:dyDescent="0.2">
      <c r="A117" s="135" t="s">
        <v>35</v>
      </c>
      <c r="B117" s="139">
        <v>2015</v>
      </c>
      <c r="C117" s="139" t="s">
        <v>51</v>
      </c>
      <c r="D117" s="136" t="s">
        <v>24</v>
      </c>
      <c r="E117" s="141">
        <v>39.58</v>
      </c>
      <c r="F117" s="141">
        <v>38.5</v>
      </c>
      <c r="G117" s="141">
        <v>40</v>
      </c>
      <c r="H117" s="141">
        <v>38.5</v>
      </c>
      <c r="I117" s="141">
        <v>38</v>
      </c>
      <c r="J117" s="141">
        <v>43.5</v>
      </c>
      <c r="K117" s="141">
        <v>45.33</v>
      </c>
      <c r="L117" s="141" t="s">
        <v>63</v>
      </c>
      <c r="M117" s="141" t="s">
        <v>63</v>
      </c>
      <c r="N117" s="141">
        <v>41.8</v>
      </c>
      <c r="O117" s="141">
        <v>62.5</v>
      </c>
      <c r="P117" s="141" t="s">
        <v>100</v>
      </c>
      <c r="Q117" s="140">
        <f t="shared" si="1"/>
        <v>43.078888888888883</v>
      </c>
    </row>
    <row r="118" spans="1:17" ht="16.5" customHeight="1" x14ac:dyDescent="0.2">
      <c r="A118" s="135" t="s">
        <v>30</v>
      </c>
      <c r="B118" s="139">
        <v>2015</v>
      </c>
      <c r="C118" s="139" t="s">
        <v>51</v>
      </c>
      <c r="D118" s="136" t="s">
        <v>24</v>
      </c>
      <c r="E118" s="141" t="s">
        <v>63</v>
      </c>
      <c r="F118" s="141" t="s">
        <v>63</v>
      </c>
      <c r="G118" s="141" t="s">
        <v>63</v>
      </c>
      <c r="H118" s="141" t="s">
        <v>63</v>
      </c>
      <c r="I118" s="141" t="s">
        <v>63</v>
      </c>
      <c r="J118" s="141">
        <v>50</v>
      </c>
      <c r="K118" s="141" t="s">
        <v>63</v>
      </c>
      <c r="L118" s="141" t="s">
        <v>63</v>
      </c>
      <c r="M118" s="141" t="s">
        <v>63</v>
      </c>
      <c r="N118" s="141" t="s">
        <v>63</v>
      </c>
      <c r="O118" s="141">
        <v>71</v>
      </c>
      <c r="P118" s="141">
        <v>67</v>
      </c>
      <c r="Q118" s="140">
        <f t="shared" si="1"/>
        <v>62.666666666666664</v>
      </c>
    </row>
    <row r="119" spans="1:17" ht="16.5" customHeight="1" x14ac:dyDescent="0.2">
      <c r="A119" s="135" t="s">
        <v>38</v>
      </c>
      <c r="B119" s="139">
        <v>2015</v>
      </c>
      <c r="C119" s="139" t="s">
        <v>51</v>
      </c>
      <c r="D119" s="136" t="s">
        <v>24</v>
      </c>
      <c r="E119" s="141">
        <v>64.319999999999993</v>
      </c>
      <c r="F119" s="141">
        <v>63.25</v>
      </c>
      <c r="G119" s="141">
        <v>64</v>
      </c>
      <c r="H119" s="141">
        <v>64.5</v>
      </c>
      <c r="I119" s="141">
        <v>63.666666666666664</v>
      </c>
      <c r="J119" s="141">
        <v>71</v>
      </c>
      <c r="K119" s="141">
        <v>69.33</v>
      </c>
      <c r="L119" s="141">
        <v>67.5</v>
      </c>
      <c r="M119" s="141">
        <v>75</v>
      </c>
      <c r="N119" s="141">
        <v>65</v>
      </c>
      <c r="O119" s="141">
        <v>92.5</v>
      </c>
      <c r="P119" s="141" t="s">
        <v>100</v>
      </c>
      <c r="Q119" s="140">
        <f t="shared" si="1"/>
        <v>69.096969696969694</v>
      </c>
    </row>
    <row r="120" spans="1:17" ht="16.5" customHeight="1" x14ac:dyDescent="0.2">
      <c r="A120" s="135" t="s">
        <v>60</v>
      </c>
      <c r="B120" s="139">
        <v>2015</v>
      </c>
      <c r="C120" s="139" t="s">
        <v>51</v>
      </c>
      <c r="D120" s="136" t="s">
        <v>24</v>
      </c>
      <c r="E120" s="141">
        <v>65.58</v>
      </c>
      <c r="F120" s="141">
        <v>65.75</v>
      </c>
      <c r="G120" s="141">
        <v>70</v>
      </c>
      <c r="H120" s="141">
        <v>65.5</v>
      </c>
      <c r="I120" s="141">
        <v>66.666666666666671</v>
      </c>
      <c r="J120" s="141">
        <v>71</v>
      </c>
      <c r="K120" s="141">
        <v>72.66</v>
      </c>
      <c r="L120" s="141">
        <v>69.5</v>
      </c>
      <c r="M120" s="141" t="s">
        <v>100</v>
      </c>
      <c r="N120" s="141">
        <v>71.5</v>
      </c>
      <c r="O120" s="141">
        <v>88.5</v>
      </c>
      <c r="P120" s="141" t="s">
        <v>100</v>
      </c>
      <c r="Q120" s="140">
        <f t="shared" si="1"/>
        <v>70.665666666666667</v>
      </c>
    </row>
    <row r="121" spans="1:17" ht="16.5" customHeight="1" x14ac:dyDescent="0.2">
      <c r="A121" s="135" t="s">
        <v>26</v>
      </c>
      <c r="B121" s="139">
        <v>2015</v>
      </c>
      <c r="C121" s="139" t="s">
        <v>51</v>
      </c>
      <c r="D121" s="136" t="s">
        <v>24</v>
      </c>
      <c r="E121" s="141">
        <v>82.7</v>
      </c>
      <c r="F121" s="141">
        <v>76.25</v>
      </c>
      <c r="G121" s="141">
        <v>87</v>
      </c>
      <c r="H121" s="141">
        <v>78.5</v>
      </c>
      <c r="I121" s="141">
        <v>83</v>
      </c>
      <c r="J121" s="141">
        <v>79.5</v>
      </c>
      <c r="K121" s="141">
        <v>97</v>
      </c>
      <c r="L121" s="141">
        <v>82</v>
      </c>
      <c r="M121" s="141">
        <v>90</v>
      </c>
      <c r="N121" s="141">
        <v>84.4</v>
      </c>
      <c r="O121" s="141">
        <v>111</v>
      </c>
      <c r="P121" s="141" t="s">
        <v>100</v>
      </c>
      <c r="Q121" s="140">
        <f t="shared" si="1"/>
        <v>86.486363636363635</v>
      </c>
    </row>
    <row r="122" spans="1:17" ht="16.5" customHeight="1" x14ac:dyDescent="0.2">
      <c r="A122" s="135" t="s">
        <v>27</v>
      </c>
      <c r="B122" s="139">
        <v>2015</v>
      </c>
      <c r="C122" s="139" t="s">
        <v>51</v>
      </c>
      <c r="D122" s="136" t="s">
        <v>24</v>
      </c>
      <c r="E122" s="141">
        <v>93.58</v>
      </c>
      <c r="F122" s="141">
        <v>93.375</v>
      </c>
      <c r="G122" s="141">
        <v>96.5</v>
      </c>
      <c r="H122" s="141">
        <v>94</v>
      </c>
      <c r="I122" s="141">
        <v>94</v>
      </c>
      <c r="J122" s="141">
        <v>96</v>
      </c>
      <c r="K122" s="141">
        <v>99.33</v>
      </c>
      <c r="L122" s="141">
        <v>97.5</v>
      </c>
      <c r="M122" s="141">
        <v>99</v>
      </c>
      <c r="N122" s="141">
        <v>95</v>
      </c>
      <c r="O122" s="141">
        <v>112.5</v>
      </c>
      <c r="P122" s="141" t="s">
        <v>100</v>
      </c>
      <c r="Q122" s="140">
        <f t="shared" si="1"/>
        <v>97.344090909090895</v>
      </c>
    </row>
    <row r="123" spans="1:17" ht="16.5" customHeight="1" x14ac:dyDescent="0.2">
      <c r="A123" s="135" t="s">
        <v>23</v>
      </c>
      <c r="B123" s="139">
        <v>2015</v>
      </c>
      <c r="C123" s="139" t="s">
        <v>51</v>
      </c>
      <c r="D123" s="136" t="s">
        <v>24</v>
      </c>
      <c r="E123" s="141" t="s">
        <v>63</v>
      </c>
      <c r="F123" s="141" t="s">
        <v>63</v>
      </c>
      <c r="G123" s="141" t="s">
        <v>63</v>
      </c>
      <c r="H123" s="141" t="s">
        <v>63</v>
      </c>
      <c r="I123" s="141" t="s">
        <v>63</v>
      </c>
      <c r="J123" s="141" t="s">
        <v>63</v>
      </c>
      <c r="K123" s="141" t="s">
        <v>63</v>
      </c>
      <c r="L123" s="141" t="s">
        <v>100</v>
      </c>
      <c r="M123" s="141" t="s">
        <v>63</v>
      </c>
      <c r="N123" s="141" t="s">
        <v>63</v>
      </c>
      <c r="O123" s="141">
        <v>97.5</v>
      </c>
      <c r="P123" s="141" t="s">
        <v>100</v>
      </c>
      <c r="Q123" s="140">
        <f t="shared" si="1"/>
        <v>97.5</v>
      </c>
    </row>
    <row r="124" spans="1:17" ht="16.5" customHeight="1" x14ac:dyDescent="0.2">
      <c r="A124" s="135" t="s">
        <v>41</v>
      </c>
      <c r="B124" s="139">
        <v>2015</v>
      </c>
      <c r="C124" s="139" t="s">
        <v>51</v>
      </c>
      <c r="D124" s="136" t="s">
        <v>24</v>
      </c>
      <c r="E124" s="141">
        <v>98.1</v>
      </c>
      <c r="F124" s="141" t="s">
        <v>63</v>
      </c>
      <c r="G124" s="141">
        <v>97</v>
      </c>
      <c r="H124" s="141">
        <v>98</v>
      </c>
      <c r="I124" s="141">
        <v>96.333333333333329</v>
      </c>
      <c r="J124" s="141">
        <v>97</v>
      </c>
      <c r="K124" s="141">
        <v>98.33</v>
      </c>
      <c r="L124" s="141">
        <v>96.5</v>
      </c>
      <c r="M124" s="141" t="s">
        <v>100</v>
      </c>
      <c r="N124" s="141">
        <v>94</v>
      </c>
      <c r="O124" s="141">
        <v>108.5</v>
      </c>
      <c r="P124" s="141" t="s">
        <v>100</v>
      </c>
      <c r="Q124" s="140">
        <f t="shared" si="1"/>
        <v>98.19592592592592</v>
      </c>
    </row>
    <row r="125" spans="1:17" ht="16.5" customHeight="1" x14ac:dyDescent="0.2">
      <c r="A125" s="135" t="s">
        <v>34</v>
      </c>
      <c r="B125" s="139">
        <v>2015</v>
      </c>
      <c r="C125" s="139" t="s">
        <v>51</v>
      </c>
      <c r="D125" s="136" t="s">
        <v>24</v>
      </c>
      <c r="E125" s="141">
        <v>107</v>
      </c>
      <c r="F125" s="141">
        <v>96</v>
      </c>
      <c r="G125" s="141">
        <v>96</v>
      </c>
      <c r="H125" s="141">
        <v>102.5</v>
      </c>
      <c r="I125" s="141">
        <v>97.333333333333329</v>
      </c>
      <c r="J125" s="141" t="s">
        <v>63</v>
      </c>
      <c r="K125" s="141">
        <v>107</v>
      </c>
      <c r="L125" s="141" t="s">
        <v>63</v>
      </c>
      <c r="M125" s="141" t="s">
        <v>63</v>
      </c>
      <c r="N125" s="141" t="s">
        <v>63</v>
      </c>
      <c r="O125" s="141">
        <v>112.5</v>
      </c>
      <c r="P125" s="141" t="s">
        <v>100</v>
      </c>
      <c r="Q125" s="140">
        <f t="shared" si="1"/>
        <v>102.61904761904761</v>
      </c>
    </row>
    <row r="126" spans="1:17" ht="16.5" customHeight="1" x14ac:dyDescent="0.2">
      <c r="A126" s="135" t="s">
        <v>25</v>
      </c>
      <c r="B126" s="139">
        <v>2015</v>
      </c>
      <c r="C126" s="139" t="s">
        <v>51</v>
      </c>
      <c r="D126" s="136" t="s">
        <v>24</v>
      </c>
      <c r="E126" s="141" t="s">
        <v>63</v>
      </c>
      <c r="F126" s="141" t="s">
        <v>63</v>
      </c>
      <c r="G126" s="141" t="s">
        <v>63</v>
      </c>
      <c r="H126" s="141" t="s">
        <v>63</v>
      </c>
      <c r="I126" s="141" t="s">
        <v>63</v>
      </c>
      <c r="J126" s="141" t="s">
        <v>63</v>
      </c>
      <c r="K126" s="141" t="s">
        <v>100</v>
      </c>
      <c r="L126" s="141" t="s">
        <v>100</v>
      </c>
      <c r="M126" s="141" t="s">
        <v>63</v>
      </c>
      <c r="N126" s="141" t="s">
        <v>63</v>
      </c>
      <c r="O126" s="141">
        <v>103.75</v>
      </c>
      <c r="P126" s="141" t="s">
        <v>100</v>
      </c>
      <c r="Q126" s="140">
        <f t="shared" si="1"/>
        <v>103.75</v>
      </c>
    </row>
    <row r="127" spans="1:17" ht="16.5" customHeight="1" x14ac:dyDescent="0.2">
      <c r="A127" s="135" t="s">
        <v>37</v>
      </c>
      <c r="B127" s="139">
        <v>2015</v>
      </c>
      <c r="C127" s="139" t="s">
        <v>51</v>
      </c>
      <c r="D127" s="136" t="s">
        <v>24</v>
      </c>
      <c r="E127" s="141">
        <v>119</v>
      </c>
      <c r="F127" s="141" t="s">
        <v>63</v>
      </c>
      <c r="G127" s="141" t="s">
        <v>63</v>
      </c>
      <c r="H127" s="141" t="s">
        <v>63</v>
      </c>
      <c r="I127" s="141" t="s">
        <v>63</v>
      </c>
      <c r="J127" s="141" t="s">
        <v>63</v>
      </c>
      <c r="K127" s="141" t="s">
        <v>63</v>
      </c>
      <c r="L127" s="141" t="s">
        <v>63</v>
      </c>
      <c r="M127" s="141" t="s">
        <v>63</v>
      </c>
      <c r="N127" s="141" t="s">
        <v>63</v>
      </c>
      <c r="O127" s="141">
        <v>121</v>
      </c>
      <c r="P127" s="141" t="s">
        <v>100</v>
      </c>
      <c r="Q127" s="140">
        <f t="shared" si="1"/>
        <v>120</v>
      </c>
    </row>
    <row r="128" spans="1:17" ht="16.5" customHeight="1" x14ac:dyDescent="0.2">
      <c r="A128" s="135" t="s">
        <v>36</v>
      </c>
      <c r="B128" s="139">
        <v>2015</v>
      </c>
      <c r="C128" s="139" t="s">
        <v>51</v>
      </c>
      <c r="D128" s="136" t="s">
        <v>24</v>
      </c>
      <c r="E128" s="141">
        <v>158.80000000000001</v>
      </c>
      <c r="F128" s="141">
        <v>150.5</v>
      </c>
      <c r="G128" s="141">
        <v>160</v>
      </c>
      <c r="H128" s="141">
        <v>168</v>
      </c>
      <c r="I128" s="141">
        <v>158.33333333333334</v>
      </c>
      <c r="J128" s="141" t="s">
        <v>63</v>
      </c>
      <c r="K128" s="141">
        <v>171.5</v>
      </c>
      <c r="L128" s="141" t="s">
        <v>63</v>
      </c>
      <c r="M128" s="141" t="s">
        <v>63</v>
      </c>
      <c r="N128" s="141" t="s">
        <v>63</v>
      </c>
      <c r="O128" s="141">
        <v>126.5</v>
      </c>
      <c r="P128" s="141" t="s">
        <v>100</v>
      </c>
      <c r="Q128" s="140">
        <f t="shared" si="1"/>
        <v>156.23333333333332</v>
      </c>
    </row>
    <row r="129" spans="1:17" ht="16.5" customHeight="1" x14ac:dyDescent="0.2">
      <c r="A129" s="135" t="s">
        <v>28</v>
      </c>
      <c r="B129" s="139">
        <v>2015</v>
      </c>
      <c r="C129" s="139" t="s">
        <v>52</v>
      </c>
      <c r="D129" s="136" t="s">
        <v>24</v>
      </c>
      <c r="E129" s="141">
        <v>10</v>
      </c>
      <c r="F129" s="141" t="s">
        <v>63</v>
      </c>
      <c r="G129" s="141" t="s">
        <v>63</v>
      </c>
      <c r="H129" s="141">
        <v>12</v>
      </c>
      <c r="I129" s="141">
        <v>9</v>
      </c>
      <c r="J129" s="141" t="s">
        <v>63</v>
      </c>
      <c r="K129" s="141" t="s">
        <v>63</v>
      </c>
      <c r="L129" s="141" t="s">
        <v>63</v>
      </c>
      <c r="M129" s="141">
        <v>18</v>
      </c>
      <c r="N129" s="141" t="s">
        <v>63</v>
      </c>
      <c r="O129" s="141">
        <v>25</v>
      </c>
      <c r="P129" s="141">
        <v>32</v>
      </c>
      <c r="Q129" s="140">
        <f t="shared" si="1"/>
        <v>17.666666666666668</v>
      </c>
    </row>
    <row r="130" spans="1:17" ht="16.5" customHeight="1" x14ac:dyDescent="0.2">
      <c r="A130" s="135" t="s">
        <v>31</v>
      </c>
      <c r="B130" s="139">
        <v>2015</v>
      </c>
      <c r="C130" s="139" t="s">
        <v>52</v>
      </c>
      <c r="D130" s="136" t="s">
        <v>24</v>
      </c>
      <c r="E130" s="141">
        <v>24.5</v>
      </c>
      <c r="F130" s="141" t="s">
        <v>63</v>
      </c>
      <c r="G130" s="141" t="s">
        <v>63</v>
      </c>
      <c r="H130" s="141">
        <v>20</v>
      </c>
      <c r="I130" s="141">
        <v>22</v>
      </c>
      <c r="J130" s="141" t="s">
        <v>63</v>
      </c>
      <c r="K130" s="141" t="s">
        <v>63</v>
      </c>
      <c r="L130" s="141" t="s">
        <v>63</v>
      </c>
      <c r="M130" s="141" t="s">
        <v>63</v>
      </c>
      <c r="N130" s="141" t="s">
        <v>63</v>
      </c>
      <c r="O130" s="141">
        <v>44</v>
      </c>
      <c r="P130" s="141">
        <v>35</v>
      </c>
      <c r="Q130" s="140">
        <f t="shared" si="1"/>
        <v>29.1</v>
      </c>
    </row>
    <row r="131" spans="1:17" ht="16.5" customHeight="1" x14ac:dyDescent="0.2">
      <c r="A131" s="135" t="s">
        <v>35</v>
      </c>
      <c r="B131" s="139">
        <v>2015</v>
      </c>
      <c r="C131" s="139" t="s">
        <v>52</v>
      </c>
      <c r="D131" s="136" t="s">
        <v>24</v>
      </c>
      <c r="E131" s="141">
        <v>39.340000000000003</v>
      </c>
      <c r="F131" s="141">
        <v>38.5</v>
      </c>
      <c r="G131" s="141">
        <v>39</v>
      </c>
      <c r="H131" s="141">
        <v>39</v>
      </c>
      <c r="I131" s="141">
        <v>37.666666666666664</v>
      </c>
      <c r="J131" s="141">
        <v>44</v>
      </c>
      <c r="K131" s="141">
        <v>45.33</v>
      </c>
      <c r="L131" s="141" t="s">
        <v>63</v>
      </c>
      <c r="M131" s="141" t="s">
        <v>63</v>
      </c>
      <c r="N131" s="141">
        <v>41.8</v>
      </c>
      <c r="O131" s="141">
        <v>62.5</v>
      </c>
      <c r="P131" s="141" t="s">
        <v>100</v>
      </c>
      <c r="Q131" s="140">
        <f t="shared" si="1"/>
        <v>43.015185185185182</v>
      </c>
    </row>
    <row r="132" spans="1:17" ht="16.5" customHeight="1" x14ac:dyDescent="0.2">
      <c r="A132" s="135" t="s">
        <v>30</v>
      </c>
      <c r="B132" s="139">
        <v>2015</v>
      </c>
      <c r="C132" s="139" t="s">
        <v>52</v>
      </c>
      <c r="D132" s="136" t="s">
        <v>24</v>
      </c>
      <c r="E132" s="141" t="s">
        <v>63</v>
      </c>
      <c r="F132" s="141" t="s">
        <v>63</v>
      </c>
      <c r="G132" s="141" t="s">
        <v>63</v>
      </c>
      <c r="H132" s="141" t="s">
        <v>63</v>
      </c>
      <c r="I132" s="141" t="s">
        <v>63</v>
      </c>
      <c r="J132" s="141">
        <v>50</v>
      </c>
      <c r="K132" s="141" t="s">
        <v>63</v>
      </c>
      <c r="L132" s="141" t="s">
        <v>63</v>
      </c>
      <c r="M132" s="141" t="s">
        <v>63</v>
      </c>
      <c r="N132" s="141" t="s">
        <v>63</v>
      </c>
      <c r="O132" s="141">
        <v>75</v>
      </c>
      <c r="P132" s="141">
        <v>67</v>
      </c>
      <c r="Q132" s="140">
        <f t="shared" si="1"/>
        <v>64</v>
      </c>
    </row>
    <row r="133" spans="1:17" ht="16.5" customHeight="1" x14ac:dyDescent="0.2">
      <c r="A133" s="135" t="s">
        <v>38</v>
      </c>
      <c r="B133" s="139">
        <v>2015</v>
      </c>
      <c r="C133" s="139" t="s">
        <v>52</v>
      </c>
      <c r="D133" s="136" t="s">
        <v>24</v>
      </c>
      <c r="E133" s="141">
        <v>64.16</v>
      </c>
      <c r="F133" s="141">
        <v>62.25</v>
      </c>
      <c r="G133" s="141">
        <v>62</v>
      </c>
      <c r="H133" s="141">
        <v>64</v>
      </c>
      <c r="I133" s="141">
        <v>63.333333333333336</v>
      </c>
      <c r="J133" s="141">
        <v>68</v>
      </c>
      <c r="K133" s="141">
        <v>69.33</v>
      </c>
      <c r="L133" s="141">
        <v>66</v>
      </c>
      <c r="M133" s="141">
        <v>75</v>
      </c>
      <c r="N133" s="141">
        <v>65</v>
      </c>
      <c r="O133" s="141">
        <v>92.5</v>
      </c>
      <c r="P133" s="141" t="s">
        <v>100</v>
      </c>
      <c r="Q133" s="140">
        <f t="shared" si="1"/>
        <v>68.324848484848474</v>
      </c>
    </row>
    <row r="134" spans="1:17" ht="16.5" customHeight="1" x14ac:dyDescent="0.2">
      <c r="A134" s="135" t="s">
        <v>60</v>
      </c>
      <c r="B134" s="139">
        <v>2015</v>
      </c>
      <c r="C134" s="139" t="s">
        <v>52</v>
      </c>
      <c r="D134" s="136" t="s">
        <v>24</v>
      </c>
      <c r="E134" s="141">
        <v>65</v>
      </c>
      <c r="F134" s="141">
        <v>65</v>
      </c>
      <c r="G134" s="141">
        <v>70</v>
      </c>
      <c r="H134" s="141">
        <v>65</v>
      </c>
      <c r="I134" s="141">
        <v>66.333333333333329</v>
      </c>
      <c r="J134" s="141">
        <v>69.5</v>
      </c>
      <c r="K134" s="141">
        <v>72.66</v>
      </c>
      <c r="L134" s="141">
        <v>68.5</v>
      </c>
      <c r="M134" s="141" t="s">
        <v>100</v>
      </c>
      <c r="N134" s="141">
        <v>70.75</v>
      </c>
      <c r="O134" s="141">
        <v>88.5</v>
      </c>
      <c r="P134" s="141" t="s">
        <v>100</v>
      </c>
      <c r="Q134" s="140">
        <f t="shared" si="1"/>
        <v>70.12433333333334</v>
      </c>
    </row>
    <row r="135" spans="1:17" ht="16.5" customHeight="1" x14ac:dyDescent="0.2">
      <c r="A135" s="135" t="s">
        <v>26</v>
      </c>
      <c r="B135" s="139">
        <v>2015</v>
      </c>
      <c r="C135" s="139" t="s">
        <v>52</v>
      </c>
      <c r="D135" s="136" t="s">
        <v>24</v>
      </c>
      <c r="E135" s="141">
        <v>81.2</v>
      </c>
      <c r="F135" s="141">
        <v>78.25</v>
      </c>
      <c r="G135" s="141">
        <v>87</v>
      </c>
      <c r="H135" s="141">
        <v>77.5</v>
      </c>
      <c r="I135" s="141">
        <v>83.333333333333329</v>
      </c>
      <c r="J135" s="141">
        <v>82.5</v>
      </c>
      <c r="K135" s="141">
        <v>97</v>
      </c>
      <c r="L135" s="141">
        <v>80</v>
      </c>
      <c r="M135" s="141">
        <v>90</v>
      </c>
      <c r="N135" s="141">
        <v>83</v>
      </c>
      <c r="O135" s="141">
        <v>111</v>
      </c>
      <c r="P135" s="141" t="s">
        <v>100</v>
      </c>
      <c r="Q135" s="140">
        <f t="shared" si="1"/>
        <v>86.434848484848487</v>
      </c>
    </row>
    <row r="136" spans="1:17" ht="16.5" customHeight="1" x14ac:dyDescent="0.2">
      <c r="A136" s="135" t="s">
        <v>27</v>
      </c>
      <c r="B136" s="139">
        <v>2015</v>
      </c>
      <c r="C136" s="139" t="s">
        <v>52</v>
      </c>
      <c r="D136" s="136" t="s">
        <v>24</v>
      </c>
      <c r="E136" s="141">
        <v>94.16</v>
      </c>
      <c r="F136" s="141">
        <v>92.75</v>
      </c>
      <c r="G136" s="141">
        <v>95</v>
      </c>
      <c r="H136" s="141">
        <v>94.5</v>
      </c>
      <c r="I136" s="141">
        <v>93.666666666666671</v>
      </c>
      <c r="J136" s="141">
        <v>96.5</v>
      </c>
      <c r="K136" s="141">
        <v>99.33</v>
      </c>
      <c r="L136" s="141">
        <v>97</v>
      </c>
      <c r="M136" s="141">
        <v>99</v>
      </c>
      <c r="N136" s="141">
        <v>95</v>
      </c>
      <c r="O136" s="141">
        <v>112.5</v>
      </c>
      <c r="P136" s="141" t="s">
        <v>100</v>
      </c>
      <c r="Q136" s="140">
        <f t="shared" si="1"/>
        <v>97.218787878787893</v>
      </c>
    </row>
    <row r="137" spans="1:17" ht="16.5" customHeight="1" x14ac:dyDescent="0.2">
      <c r="A137" s="135" t="s">
        <v>41</v>
      </c>
      <c r="B137" s="139">
        <v>2015</v>
      </c>
      <c r="C137" s="139" t="s">
        <v>52</v>
      </c>
      <c r="D137" s="136" t="s">
        <v>24</v>
      </c>
      <c r="E137" s="141">
        <v>96.5</v>
      </c>
      <c r="F137" s="141">
        <v>92.333333333333329</v>
      </c>
      <c r="G137" s="141">
        <v>94.5</v>
      </c>
      <c r="H137" s="141">
        <v>98</v>
      </c>
      <c r="I137" s="141">
        <v>96.333333333333329</v>
      </c>
      <c r="J137" s="141">
        <v>96.5</v>
      </c>
      <c r="K137" s="141">
        <v>98.33</v>
      </c>
      <c r="L137" s="141">
        <v>96.5</v>
      </c>
      <c r="M137" s="141" t="s">
        <v>100</v>
      </c>
      <c r="N137" s="141">
        <v>95</v>
      </c>
      <c r="O137" s="141">
        <v>108.5</v>
      </c>
      <c r="P137" s="141" t="s">
        <v>100</v>
      </c>
      <c r="Q137" s="140">
        <f t="shared" si="1"/>
        <v>97.24966666666667</v>
      </c>
    </row>
    <row r="138" spans="1:17" ht="16.5" customHeight="1" x14ac:dyDescent="0.2">
      <c r="A138" s="135" t="s">
        <v>23</v>
      </c>
      <c r="B138" s="139">
        <v>2015</v>
      </c>
      <c r="C138" s="139" t="s">
        <v>52</v>
      </c>
      <c r="D138" s="136" t="s">
        <v>24</v>
      </c>
      <c r="E138" s="141" t="s">
        <v>63</v>
      </c>
      <c r="F138" s="141" t="s">
        <v>63</v>
      </c>
      <c r="G138" s="141" t="s">
        <v>63</v>
      </c>
      <c r="H138" s="141" t="s">
        <v>63</v>
      </c>
      <c r="I138" s="141" t="s">
        <v>63</v>
      </c>
      <c r="J138" s="141" t="s">
        <v>63</v>
      </c>
      <c r="K138" s="141" t="s">
        <v>63</v>
      </c>
      <c r="L138" s="141" t="s">
        <v>100</v>
      </c>
      <c r="M138" s="141" t="s">
        <v>63</v>
      </c>
      <c r="N138" s="141" t="s">
        <v>63</v>
      </c>
      <c r="O138" s="141">
        <v>97.5</v>
      </c>
      <c r="P138" s="141" t="s">
        <v>100</v>
      </c>
      <c r="Q138" s="140">
        <f t="shared" si="1"/>
        <v>97.5</v>
      </c>
    </row>
    <row r="139" spans="1:17" ht="16.5" customHeight="1" x14ac:dyDescent="0.2">
      <c r="A139" s="135" t="s">
        <v>34</v>
      </c>
      <c r="B139" s="139">
        <v>2015</v>
      </c>
      <c r="C139" s="139" t="s">
        <v>52</v>
      </c>
      <c r="D139" s="136" t="s">
        <v>24</v>
      </c>
      <c r="E139" s="141">
        <v>107.4</v>
      </c>
      <c r="F139" s="141">
        <v>95.5</v>
      </c>
      <c r="G139" s="141">
        <v>97</v>
      </c>
      <c r="H139" s="141">
        <v>100</v>
      </c>
      <c r="I139" s="141">
        <v>97.333333333333329</v>
      </c>
      <c r="J139" s="141" t="s">
        <v>63</v>
      </c>
      <c r="K139" s="141">
        <v>107</v>
      </c>
      <c r="L139" s="141" t="s">
        <v>63</v>
      </c>
      <c r="M139" s="141" t="s">
        <v>63</v>
      </c>
      <c r="N139" s="141" t="s">
        <v>63</v>
      </c>
      <c r="O139" s="141">
        <v>112.5</v>
      </c>
      <c r="P139" s="141" t="s">
        <v>100</v>
      </c>
      <c r="Q139" s="140">
        <f t="shared" si="1"/>
        <v>102.39047619047619</v>
      </c>
    </row>
    <row r="140" spans="1:17" ht="16.5" customHeight="1" x14ac:dyDescent="0.2">
      <c r="A140" s="135" t="s">
        <v>25</v>
      </c>
      <c r="B140" s="139">
        <v>2015</v>
      </c>
      <c r="C140" s="139" t="s">
        <v>52</v>
      </c>
      <c r="D140" s="136" t="s">
        <v>24</v>
      </c>
      <c r="E140" s="141" t="s">
        <v>63</v>
      </c>
      <c r="F140" s="141" t="s">
        <v>63</v>
      </c>
      <c r="G140" s="141" t="s">
        <v>63</v>
      </c>
      <c r="H140" s="141" t="s">
        <v>63</v>
      </c>
      <c r="I140" s="141" t="s">
        <v>63</v>
      </c>
      <c r="J140" s="141" t="s">
        <v>63</v>
      </c>
      <c r="K140" s="141" t="s">
        <v>100</v>
      </c>
      <c r="L140" s="141" t="s">
        <v>100</v>
      </c>
      <c r="M140" s="141" t="s">
        <v>63</v>
      </c>
      <c r="N140" s="141" t="s">
        <v>63</v>
      </c>
      <c r="O140" s="141">
        <v>103.75</v>
      </c>
      <c r="P140" s="141" t="s">
        <v>100</v>
      </c>
      <c r="Q140" s="140">
        <f t="shared" si="1"/>
        <v>103.75</v>
      </c>
    </row>
    <row r="141" spans="1:17" ht="16.5" customHeight="1" x14ac:dyDescent="0.2">
      <c r="A141" s="135" t="s">
        <v>37</v>
      </c>
      <c r="B141" s="139">
        <v>2015</v>
      </c>
      <c r="C141" s="139" t="s">
        <v>52</v>
      </c>
      <c r="D141" s="136" t="s">
        <v>24</v>
      </c>
      <c r="E141" s="141">
        <v>119</v>
      </c>
      <c r="F141" s="141" t="s">
        <v>63</v>
      </c>
      <c r="G141" s="141" t="s">
        <v>63</v>
      </c>
      <c r="H141" s="141" t="s">
        <v>63</v>
      </c>
      <c r="I141" s="141" t="s">
        <v>63</v>
      </c>
      <c r="J141" s="141" t="s">
        <v>63</v>
      </c>
      <c r="K141" s="141" t="s">
        <v>63</v>
      </c>
      <c r="L141" s="141" t="s">
        <v>63</v>
      </c>
      <c r="M141" s="141" t="s">
        <v>63</v>
      </c>
      <c r="N141" s="141" t="s">
        <v>63</v>
      </c>
      <c r="O141" s="141">
        <v>121</v>
      </c>
      <c r="P141" s="141" t="s">
        <v>100</v>
      </c>
      <c r="Q141" s="140">
        <f t="shared" si="1"/>
        <v>120</v>
      </c>
    </row>
    <row r="142" spans="1:17" ht="16.5" customHeight="1" x14ac:dyDescent="0.2">
      <c r="A142" s="135" t="s">
        <v>36</v>
      </c>
      <c r="B142" s="139">
        <v>2015</v>
      </c>
      <c r="C142" s="139" t="s">
        <v>52</v>
      </c>
      <c r="D142" s="136" t="s">
        <v>24</v>
      </c>
      <c r="E142" s="141">
        <v>159.4</v>
      </c>
      <c r="F142" s="141">
        <v>145.5</v>
      </c>
      <c r="G142" s="141">
        <v>157</v>
      </c>
      <c r="H142" s="141">
        <v>164</v>
      </c>
      <c r="I142" s="141">
        <v>157.66666666666666</v>
      </c>
      <c r="J142" s="141" t="s">
        <v>63</v>
      </c>
      <c r="K142" s="141">
        <v>171.5</v>
      </c>
      <c r="L142" s="141" t="s">
        <v>63</v>
      </c>
      <c r="M142" s="141" t="s">
        <v>63</v>
      </c>
      <c r="N142" s="141" t="s">
        <v>63</v>
      </c>
      <c r="O142" s="141">
        <v>126.5</v>
      </c>
      <c r="P142" s="141" t="s">
        <v>100</v>
      </c>
      <c r="Q142" s="140">
        <f t="shared" si="1"/>
        <v>154.50952380952381</v>
      </c>
    </row>
    <row r="143" spans="1:17" ht="16.5" customHeight="1" x14ac:dyDescent="0.2">
      <c r="A143" s="135" t="s">
        <v>28</v>
      </c>
      <c r="B143" s="139">
        <v>2015</v>
      </c>
      <c r="C143" s="139" t="s">
        <v>53</v>
      </c>
      <c r="D143" s="136" t="s">
        <v>24</v>
      </c>
      <c r="E143" s="141">
        <v>10</v>
      </c>
      <c r="F143" s="141" t="s">
        <v>63</v>
      </c>
      <c r="G143" s="141" t="s">
        <v>63</v>
      </c>
      <c r="H143" s="141">
        <v>12</v>
      </c>
      <c r="I143" s="141">
        <v>9</v>
      </c>
      <c r="J143" s="141" t="s">
        <v>63</v>
      </c>
      <c r="K143" s="141" t="s">
        <v>63</v>
      </c>
      <c r="L143" s="141" t="s">
        <v>63</v>
      </c>
      <c r="M143" s="141">
        <v>18</v>
      </c>
      <c r="N143" s="141" t="s">
        <v>63</v>
      </c>
      <c r="O143" s="141">
        <v>25</v>
      </c>
      <c r="P143" s="141">
        <v>32</v>
      </c>
      <c r="Q143" s="140">
        <f t="shared" si="1"/>
        <v>17.666666666666668</v>
      </c>
    </row>
    <row r="144" spans="1:17" ht="16.5" customHeight="1" x14ac:dyDescent="0.2">
      <c r="A144" s="135" t="s">
        <v>31</v>
      </c>
      <c r="B144" s="139">
        <v>2015</v>
      </c>
      <c r="C144" s="139" t="s">
        <v>53</v>
      </c>
      <c r="D144" s="136" t="s">
        <v>24</v>
      </c>
      <c r="E144" s="141">
        <v>25</v>
      </c>
      <c r="F144" s="141" t="s">
        <v>63</v>
      </c>
      <c r="G144" s="141" t="s">
        <v>63</v>
      </c>
      <c r="H144" s="141">
        <v>20</v>
      </c>
      <c r="I144" s="141">
        <v>22</v>
      </c>
      <c r="J144" s="141" t="s">
        <v>63</v>
      </c>
      <c r="K144" s="141" t="s">
        <v>63</v>
      </c>
      <c r="L144" s="141" t="s">
        <v>63</v>
      </c>
      <c r="M144" s="141" t="s">
        <v>63</v>
      </c>
      <c r="N144" s="141" t="s">
        <v>63</v>
      </c>
      <c r="O144" s="141">
        <v>44</v>
      </c>
      <c r="P144" s="141">
        <v>35</v>
      </c>
      <c r="Q144" s="140">
        <f t="shared" si="1"/>
        <v>29.2</v>
      </c>
    </row>
    <row r="145" spans="1:17" ht="16.5" customHeight="1" x14ac:dyDescent="0.2">
      <c r="A145" s="135" t="s">
        <v>35</v>
      </c>
      <c r="B145" s="139">
        <v>2015</v>
      </c>
      <c r="C145" s="139" t="s">
        <v>53</v>
      </c>
      <c r="D145" s="136" t="s">
        <v>24</v>
      </c>
      <c r="E145" s="141">
        <v>39.5</v>
      </c>
      <c r="F145" s="141">
        <v>38.25</v>
      </c>
      <c r="G145" s="141">
        <v>39</v>
      </c>
      <c r="H145" s="141">
        <v>39</v>
      </c>
      <c r="I145" s="141">
        <v>37.333333333333336</v>
      </c>
      <c r="J145" s="141">
        <v>44</v>
      </c>
      <c r="K145" s="141">
        <v>45</v>
      </c>
      <c r="L145" s="141" t="s">
        <v>63</v>
      </c>
      <c r="M145" s="141" t="s">
        <v>63</v>
      </c>
      <c r="N145" s="141">
        <v>40.799999999999997</v>
      </c>
      <c r="O145" s="141">
        <v>62.5</v>
      </c>
      <c r="P145" s="141" t="s">
        <v>100</v>
      </c>
      <c r="Q145" s="140">
        <f t="shared" ref="Q145:Q208" si="2">IF(SUM(E145:P145)=0,"",AVERAGE(E145:P145))</f>
        <v>42.820370370370377</v>
      </c>
    </row>
    <row r="146" spans="1:17" ht="16.5" customHeight="1" x14ac:dyDescent="0.2">
      <c r="A146" s="135" t="s">
        <v>30</v>
      </c>
      <c r="B146" s="139">
        <v>2015</v>
      </c>
      <c r="C146" s="139" t="s">
        <v>53</v>
      </c>
      <c r="D146" s="136" t="s">
        <v>24</v>
      </c>
      <c r="E146" s="141" t="s">
        <v>63</v>
      </c>
      <c r="F146" s="141" t="s">
        <v>63</v>
      </c>
      <c r="G146" s="141" t="s">
        <v>63</v>
      </c>
      <c r="H146" s="141" t="s">
        <v>63</v>
      </c>
      <c r="I146" s="141" t="s">
        <v>63</v>
      </c>
      <c r="J146" s="141">
        <v>50</v>
      </c>
      <c r="K146" s="141" t="s">
        <v>63</v>
      </c>
      <c r="L146" s="141" t="s">
        <v>63</v>
      </c>
      <c r="M146" s="141" t="s">
        <v>63</v>
      </c>
      <c r="N146" s="141" t="s">
        <v>63</v>
      </c>
      <c r="O146" s="141">
        <v>75</v>
      </c>
      <c r="P146" s="141">
        <v>67</v>
      </c>
      <c r="Q146" s="140">
        <f t="shared" si="2"/>
        <v>64</v>
      </c>
    </row>
    <row r="147" spans="1:17" ht="16.5" customHeight="1" x14ac:dyDescent="0.2">
      <c r="A147" s="135" t="s">
        <v>38</v>
      </c>
      <c r="B147" s="139">
        <v>2015</v>
      </c>
      <c r="C147" s="139" t="s">
        <v>53</v>
      </c>
      <c r="D147" s="136" t="s">
        <v>24</v>
      </c>
      <c r="E147" s="141">
        <v>63.2</v>
      </c>
      <c r="F147" s="141">
        <v>62</v>
      </c>
      <c r="G147" s="141">
        <v>63</v>
      </c>
      <c r="H147" s="141">
        <v>64</v>
      </c>
      <c r="I147" s="141">
        <v>64.333333333333329</v>
      </c>
      <c r="J147" s="141">
        <v>68</v>
      </c>
      <c r="K147" s="141">
        <v>69.33</v>
      </c>
      <c r="L147" s="141">
        <v>66.5</v>
      </c>
      <c r="M147" s="141">
        <v>74.5</v>
      </c>
      <c r="N147" s="141">
        <v>65.8</v>
      </c>
      <c r="O147" s="141">
        <v>92.5</v>
      </c>
      <c r="P147" s="141" t="s">
        <v>100</v>
      </c>
      <c r="Q147" s="140">
        <f t="shared" si="2"/>
        <v>68.469393939393925</v>
      </c>
    </row>
    <row r="148" spans="1:17" ht="16.5" customHeight="1" x14ac:dyDescent="0.2">
      <c r="A148" s="135" t="s">
        <v>60</v>
      </c>
      <c r="B148" s="139">
        <v>2015</v>
      </c>
      <c r="C148" s="139" t="s">
        <v>53</v>
      </c>
      <c r="D148" s="136" t="s">
        <v>24</v>
      </c>
      <c r="E148" s="141">
        <v>64.2</v>
      </c>
      <c r="F148" s="141">
        <v>64.25</v>
      </c>
      <c r="G148" s="141">
        <v>70</v>
      </c>
      <c r="H148" s="141">
        <v>65</v>
      </c>
      <c r="I148" s="141">
        <v>66</v>
      </c>
      <c r="J148" s="141">
        <v>69</v>
      </c>
      <c r="K148" s="141">
        <v>72.66</v>
      </c>
      <c r="L148" s="141">
        <v>68.5</v>
      </c>
      <c r="M148" s="141" t="s">
        <v>100</v>
      </c>
      <c r="N148" s="141">
        <v>73</v>
      </c>
      <c r="O148" s="141">
        <v>88.5</v>
      </c>
      <c r="P148" s="141" t="s">
        <v>100</v>
      </c>
      <c r="Q148" s="140">
        <f t="shared" si="2"/>
        <v>70.111000000000004</v>
      </c>
    </row>
    <row r="149" spans="1:17" ht="16.5" customHeight="1" x14ac:dyDescent="0.2">
      <c r="A149" s="135" t="s">
        <v>26</v>
      </c>
      <c r="B149" s="139">
        <v>2015</v>
      </c>
      <c r="C149" s="139" t="s">
        <v>53</v>
      </c>
      <c r="D149" s="136" t="s">
        <v>24</v>
      </c>
      <c r="E149" s="141">
        <v>78.8</v>
      </c>
      <c r="F149" s="141">
        <v>76</v>
      </c>
      <c r="G149" s="141">
        <v>87</v>
      </c>
      <c r="H149" s="141">
        <v>77.5</v>
      </c>
      <c r="I149" s="141">
        <v>83.666666666666671</v>
      </c>
      <c r="J149" s="141">
        <v>82.5</v>
      </c>
      <c r="K149" s="141">
        <v>97</v>
      </c>
      <c r="L149" s="141">
        <v>80</v>
      </c>
      <c r="M149" s="141">
        <v>85</v>
      </c>
      <c r="N149" s="141">
        <v>83.6</v>
      </c>
      <c r="O149" s="141">
        <v>111</v>
      </c>
      <c r="P149" s="141" t="s">
        <v>100</v>
      </c>
      <c r="Q149" s="140">
        <f t="shared" si="2"/>
        <v>85.642424242424241</v>
      </c>
    </row>
    <row r="150" spans="1:17" ht="16.5" customHeight="1" x14ac:dyDescent="0.2">
      <c r="A150" s="135" t="s">
        <v>27</v>
      </c>
      <c r="B150" s="139">
        <v>2015</v>
      </c>
      <c r="C150" s="139" t="s">
        <v>53</v>
      </c>
      <c r="D150" s="136" t="s">
        <v>24</v>
      </c>
      <c r="E150" s="141">
        <v>96.4</v>
      </c>
      <c r="F150" s="141">
        <v>92.25</v>
      </c>
      <c r="G150" s="141">
        <v>95</v>
      </c>
      <c r="H150" s="141">
        <v>94.5</v>
      </c>
      <c r="I150" s="141">
        <v>93.666666666666671</v>
      </c>
      <c r="J150" s="141">
        <v>97</v>
      </c>
      <c r="K150" s="141">
        <v>98</v>
      </c>
      <c r="L150" s="141">
        <v>97.5</v>
      </c>
      <c r="M150" s="141">
        <v>98</v>
      </c>
      <c r="N150" s="141">
        <v>92</v>
      </c>
      <c r="O150" s="141">
        <v>112</v>
      </c>
      <c r="P150" s="141" t="s">
        <v>100</v>
      </c>
      <c r="Q150" s="140">
        <f t="shared" si="2"/>
        <v>96.937878787878788</v>
      </c>
    </row>
    <row r="151" spans="1:17" ht="16.5" customHeight="1" x14ac:dyDescent="0.2">
      <c r="A151" s="135" t="s">
        <v>41</v>
      </c>
      <c r="B151" s="139">
        <v>2015</v>
      </c>
      <c r="C151" s="139" t="s">
        <v>53</v>
      </c>
      <c r="D151" s="136" t="s">
        <v>24</v>
      </c>
      <c r="E151" s="141">
        <v>95.6</v>
      </c>
      <c r="F151" s="141">
        <v>92.333333333333329</v>
      </c>
      <c r="G151" s="141">
        <v>97</v>
      </c>
      <c r="H151" s="141">
        <v>98</v>
      </c>
      <c r="I151" s="141">
        <v>96.666666666666671</v>
      </c>
      <c r="J151" s="141">
        <v>96.5</v>
      </c>
      <c r="K151" s="141">
        <v>98.33</v>
      </c>
      <c r="L151" s="141">
        <v>96.5</v>
      </c>
      <c r="M151" s="141">
        <v>98</v>
      </c>
      <c r="N151" s="141">
        <v>92.2</v>
      </c>
      <c r="O151" s="141">
        <v>108.5</v>
      </c>
      <c r="P151" s="141" t="s">
        <v>100</v>
      </c>
      <c r="Q151" s="140">
        <f t="shared" si="2"/>
        <v>97.239090909090919</v>
      </c>
    </row>
    <row r="152" spans="1:17" ht="16.5" customHeight="1" x14ac:dyDescent="0.2">
      <c r="A152" s="135" t="s">
        <v>23</v>
      </c>
      <c r="B152" s="139">
        <v>2015</v>
      </c>
      <c r="C152" s="139" t="s">
        <v>53</v>
      </c>
      <c r="D152" s="136" t="s">
        <v>24</v>
      </c>
      <c r="E152" s="141" t="s">
        <v>63</v>
      </c>
      <c r="F152" s="141" t="s">
        <v>63</v>
      </c>
      <c r="G152" s="141" t="s">
        <v>63</v>
      </c>
      <c r="H152" s="141" t="s">
        <v>63</v>
      </c>
      <c r="I152" s="141" t="s">
        <v>63</v>
      </c>
      <c r="J152" s="141" t="s">
        <v>63</v>
      </c>
      <c r="K152" s="141" t="s">
        <v>63</v>
      </c>
      <c r="L152" s="141" t="s">
        <v>100</v>
      </c>
      <c r="M152" s="141" t="s">
        <v>63</v>
      </c>
      <c r="N152" s="141" t="s">
        <v>63</v>
      </c>
      <c r="O152" s="141">
        <v>97.5</v>
      </c>
      <c r="P152" s="141" t="s">
        <v>100</v>
      </c>
      <c r="Q152" s="140">
        <f t="shared" si="2"/>
        <v>97.5</v>
      </c>
    </row>
    <row r="153" spans="1:17" ht="16.5" customHeight="1" x14ac:dyDescent="0.2">
      <c r="A153" s="135" t="s">
        <v>34</v>
      </c>
      <c r="B153" s="139">
        <v>2015</v>
      </c>
      <c r="C153" s="139" t="s">
        <v>53</v>
      </c>
      <c r="D153" s="136" t="s">
        <v>24</v>
      </c>
      <c r="E153" s="141">
        <v>103</v>
      </c>
      <c r="F153" s="141">
        <v>98</v>
      </c>
      <c r="G153" s="141">
        <v>97</v>
      </c>
      <c r="H153" s="141">
        <v>100</v>
      </c>
      <c r="I153" s="141">
        <v>97</v>
      </c>
      <c r="J153" s="141" t="s">
        <v>63</v>
      </c>
      <c r="K153" s="141">
        <v>107</v>
      </c>
      <c r="L153" s="141" t="s">
        <v>63</v>
      </c>
      <c r="M153" s="141" t="s">
        <v>63</v>
      </c>
      <c r="N153" s="141" t="s">
        <v>63</v>
      </c>
      <c r="O153" s="141">
        <v>112.5</v>
      </c>
      <c r="P153" s="141" t="s">
        <v>100</v>
      </c>
      <c r="Q153" s="140">
        <f t="shared" si="2"/>
        <v>102.07142857142857</v>
      </c>
    </row>
    <row r="154" spans="1:17" ht="16.5" customHeight="1" x14ac:dyDescent="0.2">
      <c r="A154" s="135" t="s">
        <v>25</v>
      </c>
      <c r="B154" s="139">
        <v>2015</v>
      </c>
      <c r="C154" s="139" t="s">
        <v>53</v>
      </c>
      <c r="D154" s="136" t="s">
        <v>24</v>
      </c>
      <c r="E154" s="141" t="s">
        <v>63</v>
      </c>
      <c r="F154" s="141" t="s">
        <v>63</v>
      </c>
      <c r="G154" s="141" t="s">
        <v>63</v>
      </c>
      <c r="H154" s="141" t="s">
        <v>63</v>
      </c>
      <c r="I154" s="141" t="s">
        <v>63</v>
      </c>
      <c r="J154" s="141" t="s">
        <v>63</v>
      </c>
      <c r="K154" s="141" t="s">
        <v>100</v>
      </c>
      <c r="L154" s="141" t="s">
        <v>100</v>
      </c>
      <c r="M154" s="141" t="s">
        <v>63</v>
      </c>
      <c r="N154" s="141" t="s">
        <v>63</v>
      </c>
      <c r="O154" s="141">
        <v>103.75</v>
      </c>
      <c r="P154" s="141" t="s">
        <v>100</v>
      </c>
      <c r="Q154" s="140">
        <f t="shared" si="2"/>
        <v>103.75</v>
      </c>
    </row>
    <row r="155" spans="1:17" ht="16.5" customHeight="1" x14ac:dyDescent="0.2">
      <c r="A155" s="135" t="s">
        <v>37</v>
      </c>
      <c r="B155" s="139">
        <v>2015</v>
      </c>
      <c r="C155" s="139" t="s">
        <v>53</v>
      </c>
      <c r="D155" s="136" t="s">
        <v>24</v>
      </c>
      <c r="E155" s="141">
        <v>119</v>
      </c>
      <c r="F155" s="141" t="s">
        <v>63</v>
      </c>
      <c r="G155" s="141" t="s">
        <v>63</v>
      </c>
      <c r="H155" s="141" t="s">
        <v>63</v>
      </c>
      <c r="I155" s="141" t="s">
        <v>63</v>
      </c>
      <c r="J155" s="141" t="s">
        <v>63</v>
      </c>
      <c r="K155" s="141" t="s">
        <v>63</v>
      </c>
      <c r="L155" s="141" t="s">
        <v>63</v>
      </c>
      <c r="M155" s="141" t="s">
        <v>63</v>
      </c>
      <c r="N155" s="141" t="s">
        <v>63</v>
      </c>
      <c r="O155" s="141">
        <v>121</v>
      </c>
      <c r="P155" s="141" t="s">
        <v>100</v>
      </c>
      <c r="Q155" s="140">
        <f t="shared" si="2"/>
        <v>120</v>
      </c>
    </row>
    <row r="156" spans="1:17" ht="16.5" customHeight="1" x14ac:dyDescent="0.2">
      <c r="A156" s="135" t="s">
        <v>36</v>
      </c>
      <c r="B156" s="139">
        <v>2015</v>
      </c>
      <c r="C156" s="139" t="s">
        <v>53</v>
      </c>
      <c r="D156" s="136" t="s">
        <v>24</v>
      </c>
      <c r="E156" s="141">
        <v>159</v>
      </c>
      <c r="F156" s="141">
        <v>151</v>
      </c>
      <c r="G156" s="141">
        <v>157</v>
      </c>
      <c r="H156" s="141">
        <v>164</v>
      </c>
      <c r="I156" s="141">
        <v>157.33333333333334</v>
      </c>
      <c r="J156" s="141" t="s">
        <v>63</v>
      </c>
      <c r="K156" s="141">
        <v>171.5</v>
      </c>
      <c r="L156" s="141" t="s">
        <v>63</v>
      </c>
      <c r="M156" s="141" t="s">
        <v>63</v>
      </c>
      <c r="N156" s="141" t="s">
        <v>63</v>
      </c>
      <c r="O156" s="141">
        <v>126.5</v>
      </c>
      <c r="P156" s="141" t="s">
        <v>100</v>
      </c>
      <c r="Q156" s="140">
        <f t="shared" si="2"/>
        <v>155.1904761904762</v>
      </c>
    </row>
    <row r="157" spans="1:17" ht="16.5" customHeight="1" x14ac:dyDescent="0.2">
      <c r="A157" s="135" t="s">
        <v>28</v>
      </c>
      <c r="B157" s="139">
        <v>2015</v>
      </c>
      <c r="C157" s="139" t="s">
        <v>54</v>
      </c>
      <c r="D157" s="136" t="s">
        <v>24</v>
      </c>
      <c r="E157" s="141">
        <v>10</v>
      </c>
      <c r="F157" s="141" t="s">
        <v>63</v>
      </c>
      <c r="G157" s="141" t="s">
        <v>63</v>
      </c>
      <c r="H157" s="141">
        <v>12</v>
      </c>
      <c r="I157" s="141">
        <v>9</v>
      </c>
      <c r="J157" s="141" t="s">
        <v>63</v>
      </c>
      <c r="K157" s="141" t="s">
        <v>63</v>
      </c>
      <c r="L157" s="141" t="s">
        <v>63</v>
      </c>
      <c r="M157" s="141">
        <v>18</v>
      </c>
      <c r="N157" s="141" t="s">
        <v>63</v>
      </c>
      <c r="O157" s="141">
        <v>22.5</v>
      </c>
      <c r="P157" s="141">
        <v>32</v>
      </c>
      <c r="Q157" s="140">
        <f t="shared" si="2"/>
        <v>17.25</v>
      </c>
    </row>
    <row r="158" spans="1:17" ht="16.5" customHeight="1" x14ac:dyDescent="0.2">
      <c r="A158" s="135" t="s">
        <v>31</v>
      </c>
      <c r="B158" s="139">
        <v>2015</v>
      </c>
      <c r="C158" s="139" t="s">
        <v>54</v>
      </c>
      <c r="D158" s="136" t="s">
        <v>24</v>
      </c>
      <c r="E158" s="141">
        <v>25</v>
      </c>
      <c r="F158" s="141" t="s">
        <v>63</v>
      </c>
      <c r="G158" s="141" t="s">
        <v>63</v>
      </c>
      <c r="H158" s="141">
        <v>20</v>
      </c>
      <c r="I158" s="141">
        <v>20</v>
      </c>
      <c r="J158" s="141" t="s">
        <v>63</v>
      </c>
      <c r="K158" s="141" t="s">
        <v>63</v>
      </c>
      <c r="L158" s="141" t="s">
        <v>63</v>
      </c>
      <c r="M158" s="141" t="s">
        <v>63</v>
      </c>
      <c r="N158" s="141" t="s">
        <v>63</v>
      </c>
      <c r="O158" s="141">
        <v>44</v>
      </c>
      <c r="P158" s="141">
        <v>35</v>
      </c>
      <c r="Q158" s="140">
        <f t="shared" si="2"/>
        <v>28.8</v>
      </c>
    </row>
    <row r="159" spans="1:17" ht="16.5" customHeight="1" x14ac:dyDescent="0.2">
      <c r="A159" s="135" t="s">
        <v>35</v>
      </c>
      <c r="B159" s="139">
        <v>2015</v>
      </c>
      <c r="C159" s="139" t="s">
        <v>54</v>
      </c>
      <c r="D159" s="136" t="s">
        <v>24</v>
      </c>
      <c r="E159" s="141">
        <v>42</v>
      </c>
      <c r="F159" s="141">
        <v>38.5</v>
      </c>
      <c r="G159" s="141">
        <v>41</v>
      </c>
      <c r="H159" s="141">
        <v>39</v>
      </c>
      <c r="I159" s="141">
        <v>37</v>
      </c>
      <c r="J159" s="141">
        <v>44</v>
      </c>
      <c r="K159" s="141">
        <v>46</v>
      </c>
      <c r="L159" s="141" t="s">
        <v>63</v>
      </c>
      <c r="M159" s="141" t="s">
        <v>63</v>
      </c>
      <c r="N159" s="141">
        <v>42</v>
      </c>
      <c r="O159" s="141">
        <v>62.5</v>
      </c>
      <c r="P159" s="141" t="s">
        <v>100</v>
      </c>
      <c r="Q159" s="140">
        <f t="shared" si="2"/>
        <v>43.555555555555557</v>
      </c>
    </row>
    <row r="160" spans="1:17" ht="16.5" customHeight="1" x14ac:dyDescent="0.2">
      <c r="A160" s="135" t="s">
        <v>30</v>
      </c>
      <c r="B160" s="139">
        <v>2015</v>
      </c>
      <c r="C160" s="139" t="s">
        <v>54</v>
      </c>
      <c r="D160" s="136" t="s">
        <v>24</v>
      </c>
      <c r="E160" s="141" t="s">
        <v>63</v>
      </c>
      <c r="F160" s="141" t="s">
        <v>63</v>
      </c>
      <c r="G160" s="141" t="s">
        <v>63</v>
      </c>
      <c r="H160" s="141" t="s">
        <v>63</v>
      </c>
      <c r="I160" s="141" t="s">
        <v>63</v>
      </c>
      <c r="J160" s="141">
        <v>50</v>
      </c>
      <c r="K160" s="141" t="s">
        <v>63</v>
      </c>
      <c r="L160" s="141" t="s">
        <v>63</v>
      </c>
      <c r="M160" s="141">
        <v>57</v>
      </c>
      <c r="N160" s="141" t="s">
        <v>63</v>
      </c>
      <c r="O160" s="141">
        <v>75</v>
      </c>
      <c r="P160" s="141">
        <v>67</v>
      </c>
      <c r="Q160" s="140">
        <f t="shared" si="2"/>
        <v>62.25</v>
      </c>
    </row>
    <row r="161" spans="1:17" ht="16.5" customHeight="1" x14ac:dyDescent="0.2">
      <c r="A161" s="135" t="s">
        <v>38</v>
      </c>
      <c r="B161" s="139">
        <v>2015</v>
      </c>
      <c r="C161" s="139" t="s">
        <v>54</v>
      </c>
      <c r="D161" s="136" t="s">
        <v>24</v>
      </c>
      <c r="E161" s="141">
        <v>64.333333333333329</v>
      </c>
      <c r="F161" s="141">
        <v>62.125</v>
      </c>
      <c r="G161" s="141">
        <v>62.5</v>
      </c>
      <c r="H161" s="141">
        <v>64</v>
      </c>
      <c r="I161" s="141">
        <v>64</v>
      </c>
      <c r="J161" s="141">
        <v>68</v>
      </c>
      <c r="K161" s="141">
        <v>69.33</v>
      </c>
      <c r="L161" s="141">
        <v>67</v>
      </c>
      <c r="M161" s="141">
        <v>76</v>
      </c>
      <c r="N161" s="141">
        <v>64.8</v>
      </c>
      <c r="O161" s="141">
        <v>92.5</v>
      </c>
      <c r="P161" s="141" t="s">
        <v>100</v>
      </c>
      <c r="Q161" s="140">
        <f t="shared" si="2"/>
        <v>68.598939393939389</v>
      </c>
    </row>
    <row r="162" spans="1:17" ht="16.5" customHeight="1" x14ac:dyDescent="0.2">
      <c r="A162" s="135" t="s">
        <v>60</v>
      </c>
      <c r="B162" s="139">
        <v>2015</v>
      </c>
      <c r="C162" s="139" t="s">
        <v>54</v>
      </c>
      <c r="D162" s="136" t="s">
        <v>24</v>
      </c>
      <c r="E162" s="141">
        <v>65.833333333333329</v>
      </c>
      <c r="F162" s="141">
        <v>64.5</v>
      </c>
      <c r="G162" s="141">
        <v>72</v>
      </c>
      <c r="H162" s="141">
        <v>65</v>
      </c>
      <c r="I162" s="141">
        <v>65.333333333333329</v>
      </c>
      <c r="J162" s="141">
        <v>69</v>
      </c>
      <c r="K162" s="141">
        <v>73.66</v>
      </c>
      <c r="L162" s="141">
        <v>69</v>
      </c>
      <c r="M162" s="141" t="s">
        <v>100</v>
      </c>
      <c r="N162" s="141">
        <v>70.5</v>
      </c>
      <c r="O162" s="141">
        <v>88.5</v>
      </c>
      <c r="P162" s="141" t="s">
        <v>100</v>
      </c>
      <c r="Q162" s="140">
        <f t="shared" si="2"/>
        <v>70.332666666666654</v>
      </c>
    </row>
    <row r="163" spans="1:17" ht="16.5" customHeight="1" x14ac:dyDescent="0.2">
      <c r="A163" s="135" t="s">
        <v>26</v>
      </c>
      <c r="B163" s="139">
        <v>2015</v>
      </c>
      <c r="C163" s="139" t="s">
        <v>54</v>
      </c>
      <c r="D163" s="136" t="s">
        <v>24</v>
      </c>
      <c r="E163" s="141">
        <v>78.8</v>
      </c>
      <c r="F163" s="141">
        <v>76.25</v>
      </c>
      <c r="G163" s="141">
        <v>87</v>
      </c>
      <c r="H163" s="141">
        <v>77.5</v>
      </c>
      <c r="I163" s="141">
        <v>83.333333333333329</v>
      </c>
      <c r="J163" s="141">
        <v>83.5</v>
      </c>
      <c r="K163" s="141">
        <v>97</v>
      </c>
      <c r="L163" s="141">
        <v>80</v>
      </c>
      <c r="M163" s="141">
        <v>85</v>
      </c>
      <c r="N163" s="141">
        <v>83.2</v>
      </c>
      <c r="O163" s="141">
        <v>115</v>
      </c>
      <c r="P163" s="141" t="s">
        <v>100</v>
      </c>
      <c r="Q163" s="140">
        <f t="shared" si="2"/>
        <v>86.053030303030312</v>
      </c>
    </row>
    <row r="164" spans="1:17" ht="16.5" customHeight="1" x14ac:dyDescent="0.2">
      <c r="A164" s="135" t="s">
        <v>23</v>
      </c>
      <c r="B164" s="139">
        <v>2015</v>
      </c>
      <c r="C164" s="139" t="s">
        <v>54</v>
      </c>
      <c r="D164" s="136" t="s">
        <v>24</v>
      </c>
      <c r="E164" s="141" t="s">
        <v>63</v>
      </c>
      <c r="F164" s="141" t="s">
        <v>63</v>
      </c>
      <c r="G164" s="141" t="s">
        <v>63</v>
      </c>
      <c r="H164" s="141" t="s">
        <v>63</v>
      </c>
      <c r="I164" s="141" t="s">
        <v>63</v>
      </c>
      <c r="J164" s="141" t="s">
        <v>63</v>
      </c>
      <c r="K164" s="141" t="s">
        <v>63</v>
      </c>
      <c r="L164" s="141" t="s">
        <v>100</v>
      </c>
      <c r="M164" s="141" t="s">
        <v>63</v>
      </c>
      <c r="N164" s="141" t="s">
        <v>63</v>
      </c>
      <c r="O164" s="141">
        <v>97.5</v>
      </c>
      <c r="P164" s="141" t="s">
        <v>100</v>
      </c>
      <c r="Q164" s="140">
        <f t="shared" si="2"/>
        <v>97.5</v>
      </c>
    </row>
    <row r="165" spans="1:17" ht="16.5" customHeight="1" x14ac:dyDescent="0.2">
      <c r="A165" s="135" t="s">
        <v>27</v>
      </c>
      <c r="B165" s="139">
        <v>2015</v>
      </c>
      <c r="C165" s="139" t="s">
        <v>54</v>
      </c>
      <c r="D165" s="136" t="s">
        <v>24</v>
      </c>
      <c r="E165" s="141">
        <v>96.333333333333329</v>
      </c>
      <c r="F165" s="141">
        <v>92.25</v>
      </c>
      <c r="G165" s="141">
        <v>95.5</v>
      </c>
      <c r="H165" s="141">
        <v>94.5</v>
      </c>
      <c r="I165" s="141">
        <v>93.333333333333329</v>
      </c>
      <c r="J165" s="141">
        <v>97</v>
      </c>
      <c r="K165" s="141">
        <v>99.66</v>
      </c>
      <c r="L165" s="141">
        <v>97.5</v>
      </c>
      <c r="M165" s="141">
        <v>100.67</v>
      </c>
      <c r="N165" s="141">
        <v>95.8</v>
      </c>
      <c r="O165" s="141">
        <v>116</v>
      </c>
      <c r="P165" s="141" t="s">
        <v>100</v>
      </c>
      <c r="Q165" s="140">
        <f t="shared" si="2"/>
        <v>98.049696969696967</v>
      </c>
    </row>
    <row r="166" spans="1:17" ht="16.5" customHeight="1" x14ac:dyDescent="0.2">
      <c r="A166" s="135" t="s">
        <v>41</v>
      </c>
      <c r="B166" s="139">
        <v>2015</v>
      </c>
      <c r="C166" s="139" t="s">
        <v>54</v>
      </c>
      <c r="D166" s="136" t="s">
        <v>24</v>
      </c>
      <c r="E166" s="141">
        <v>95.6</v>
      </c>
      <c r="F166" s="141" t="s">
        <v>63</v>
      </c>
      <c r="G166" s="141">
        <v>95.5</v>
      </c>
      <c r="H166" s="141">
        <v>98</v>
      </c>
      <c r="I166" s="141">
        <v>96.333333333333329</v>
      </c>
      <c r="J166" s="141">
        <v>96.5</v>
      </c>
      <c r="K166" s="141">
        <v>100</v>
      </c>
      <c r="L166" s="141">
        <v>97.5</v>
      </c>
      <c r="M166" s="141" t="s">
        <v>100</v>
      </c>
      <c r="N166" s="141">
        <v>95.2</v>
      </c>
      <c r="O166" s="141">
        <v>115</v>
      </c>
      <c r="P166" s="141" t="s">
        <v>100</v>
      </c>
      <c r="Q166" s="140">
        <f t="shared" si="2"/>
        <v>98.848148148148155</v>
      </c>
    </row>
    <row r="167" spans="1:17" ht="16.5" customHeight="1" x14ac:dyDescent="0.2">
      <c r="A167" s="135" t="s">
        <v>34</v>
      </c>
      <c r="B167" s="139">
        <v>2015</v>
      </c>
      <c r="C167" s="139" t="s">
        <v>54</v>
      </c>
      <c r="D167" s="136" t="s">
        <v>24</v>
      </c>
      <c r="E167" s="141">
        <v>103</v>
      </c>
      <c r="F167" s="141" t="s">
        <v>63</v>
      </c>
      <c r="G167" s="141">
        <v>97</v>
      </c>
      <c r="H167" s="141">
        <v>100</v>
      </c>
      <c r="I167" s="141">
        <v>96.166666666666671</v>
      </c>
      <c r="J167" s="141" t="s">
        <v>63</v>
      </c>
      <c r="K167" s="141">
        <v>112</v>
      </c>
      <c r="L167" s="141" t="s">
        <v>63</v>
      </c>
      <c r="M167" s="141" t="s">
        <v>63</v>
      </c>
      <c r="N167" s="141" t="s">
        <v>63</v>
      </c>
      <c r="O167" s="141">
        <v>112.5</v>
      </c>
      <c r="P167" s="141" t="s">
        <v>100</v>
      </c>
      <c r="Q167" s="140">
        <f t="shared" si="2"/>
        <v>103.44444444444446</v>
      </c>
    </row>
    <row r="168" spans="1:17" ht="16.5" customHeight="1" x14ac:dyDescent="0.2">
      <c r="A168" s="135" t="s">
        <v>25</v>
      </c>
      <c r="B168" s="139">
        <v>2015</v>
      </c>
      <c r="C168" s="139" t="s">
        <v>54</v>
      </c>
      <c r="D168" s="136" t="s">
        <v>24</v>
      </c>
      <c r="E168" s="141" t="s">
        <v>63</v>
      </c>
      <c r="F168" s="141" t="s">
        <v>63</v>
      </c>
      <c r="G168" s="141" t="s">
        <v>63</v>
      </c>
      <c r="H168" s="141" t="s">
        <v>63</v>
      </c>
      <c r="I168" s="141" t="s">
        <v>63</v>
      </c>
      <c r="J168" s="141" t="s">
        <v>63</v>
      </c>
      <c r="K168" s="141" t="s">
        <v>100</v>
      </c>
      <c r="L168" s="141" t="s">
        <v>100</v>
      </c>
      <c r="M168" s="141" t="s">
        <v>63</v>
      </c>
      <c r="N168" s="141" t="s">
        <v>63</v>
      </c>
      <c r="O168" s="141">
        <v>103.75</v>
      </c>
      <c r="P168" s="141" t="s">
        <v>100</v>
      </c>
      <c r="Q168" s="140">
        <f t="shared" si="2"/>
        <v>103.75</v>
      </c>
    </row>
    <row r="169" spans="1:17" ht="16.5" customHeight="1" x14ac:dyDescent="0.2">
      <c r="A169" s="135" t="s">
        <v>37</v>
      </c>
      <c r="B169" s="139">
        <v>2015</v>
      </c>
      <c r="C169" s="139" t="s">
        <v>54</v>
      </c>
      <c r="D169" s="136" t="s">
        <v>24</v>
      </c>
      <c r="E169" s="141">
        <v>110</v>
      </c>
      <c r="F169" s="141" t="s">
        <v>63</v>
      </c>
      <c r="G169" s="141" t="s">
        <v>63</v>
      </c>
      <c r="H169" s="141" t="s">
        <v>63</v>
      </c>
      <c r="I169" s="141" t="s">
        <v>63</v>
      </c>
      <c r="J169" s="141" t="s">
        <v>63</v>
      </c>
      <c r="K169" s="141" t="s">
        <v>63</v>
      </c>
      <c r="L169" s="141" t="s">
        <v>63</v>
      </c>
      <c r="M169" s="141" t="s">
        <v>63</v>
      </c>
      <c r="N169" s="141" t="s">
        <v>63</v>
      </c>
      <c r="O169" s="141">
        <v>121</v>
      </c>
      <c r="P169" s="141" t="s">
        <v>100</v>
      </c>
      <c r="Q169" s="140">
        <f t="shared" si="2"/>
        <v>115.5</v>
      </c>
    </row>
    <row r="170" spans="1:17" ht="16.5" customHeight="1" x14ac:dyDescent="0.2">
      <c r="A170" s="135" t="s">
        <v>36</v>
      </c>
      <c r="B170" s="139">
        <v>2015</v>
      </c>
      <c r="C170" s="139" t="s">
        <v>54</v>
      </c>
      <c r="D170" s="136" t="s">
        <v>24</v>
      </c>
      <c r="E170" s="141">
        <v>166</v>
      </c>
      <c r="F170" s="141">
        <v>151</v>
      </c>
      <c r="G170" s="141">
        <v>157</v>
      </c>
      <c r="H170" s="141">
        <v>164</v>
      </c>
      <c r="I170" s="141">
        <v>157</v>
      </c>
      <c r="J170" s="141" t="s">
        <v>63</v>
      </c>
      <c r="K170" s="141">
        <v>175</v>
      </c>
      <c r="L170" s="141" t="s">
        <v>63</v>
      </c>
      <c r="M170" s="141" t="s">
        <v>63</v>
      </c>
      <c r="N170" s="141" t="s">
        <v>63</v>
      </c>
      <c r="O170" s="141">
        <v>126.5</v>
      </c>
      <c r="P170" s="141" t="s">
        <v>100</v>
      </c>
      <c r="Q170" s="140">
        <f t="shared" si="2"/>
        <v>156.64285714285714</v>
      </c>
    </row>
    <row r="171" spans="1:17" ht="16.5" customHeight="1" x14ac:dyDescent="0.2">
      <c r="A171" s="135" t="s">
        <v>38</v>
      </c>
      <c r="B171" s="139">
        <v>2015</v>
      </c>
      <c r="C171" s="139" t="s">
        <v>55</v>
      </c>
      <c r="D171" s="136" t="s">
        <v>24</v>
      </c>
      <c r="E171" s="141">
        <v>64.17</v>
      </c>
      <c r="F171" s="141">
        <v>62.25</v>
      </c>
      <c r="G171" s="141">
        <v>63</v>
      </c>
      <c r="H171" s="141">
        <v>64.5</v>
      </c>
      <c r="I171" s="141">
        <v>64.666666666666671</v>
      </c>
      <c r="J171" s="141">
        <v>68</v>
      </c>
      <c r="K171" s="141">
        <v>69.33</v>
      </c>
      <c r="L171" s="141">
        <v>67</v>
      </c>
      <c r="M171" s="141">
        <v>74.666666666666671</v>
      </c>
      <c r="N171" s="141">
        <v>65</v>
      </c>
      <c r="O171" s="141">
        <v>92.5</v>
      </c>
      <c r="P171" s="141" t="s">
        <v>100</v>
      </c>
      <c r="Q171" s="140">
        <f t="shared" si="2"/>
        <v>68.643939393939391</v>
      </c>
    </row>
    <row r="172" spans="1:17" ht="16.5" customHeight="1" x14ac:dyDescent="0.2">
      <c r="A172" s="135" t="s">
        <v>60</v>
      </c>
      <c r="B172" s="139">
        <v>2015</v>
      </c>
      <c r="C172" s="139" t="s">
        <v>55</v>
      </c>
      <c r="D172" s="136" t="s">
        <v>24</v>
      </c>
      <c r="E172" s="141">
        <v>64.75</v>
      </c>
      <c r="F172" s="141">
        <v>64.25</v>
      </c>
      <c r="G172" s="141">
        <v>73</v>
      </c>
      <c r="H172" s="141">
        <v>65</v>
      </c>
      <c r="I172" s="141">
        <v>65.666666666666671</v>
      </c>
      <c r="J172" s="141">
        <v>69</v>
      </c>
      <c r="K172" s="141">
        <v>73.66</v>
      </c>
      <c r="L172" s="141">
        <v>69</v>
      </c>
      <c r="M172" s="141" t="s">
        <v>100</v>
      </c>
      <c r="N172" s="141">
        <v>70</v>
      </c>
      <c r="O172" s="141">
        <v>88.5</v>
      </c>
      <c r="P172" s="141" t="s">
        <v>100</v>
      </c>
      <c r="Q172" s="140">
        <f t="shared" si="2"/>
        <v>70.282666666666671</v>
      </c>
    </row>
    <row r="173" spans="1:17" x14ac:dyDescent="0.2">
      <c r="A173" s="135" t="s">
        <v>35</v>
      </c>
      <c r="B173" s="139">
        <v>2015</v>
      </c>
      <c r="C173" s="139" t="s">
        <v>55</v>
      </c>
      <c r="D173" s="136" t="s">
        <v>24</v>
      </c>
      <c r="E173" s="141">
        <v>42.25</v>
      </c>
      <c r="F173" s="141">
        <v>40.375</v>
      </c>
      <c r="G173" s="141">
        <v>45</v>
      </c>
      <c r="H173" s="141">
        <v>39</v>
      </c>
      <c r="I173" s="141">
        <v>37</v>
      </c>
      <c r="J173" s="141">
        <v>44</v>
      </c>
      <c r="K173" s="141">
        <v>47</v>
      </c>
      <c r="L173" s="141" t="s">
        <v>63</v>
      </c>
      <c r="M173" s="141" t="s">
        <v>63</v>
      </c>
      <c r="N173" s="141">
        <v>43</v>
      </c>
      <c r="O173" s="141">
        <v>62.5</v>
      </c>
      <c r="P173" s="141" t="s">
        <v>100</v>
      </c>
      <c r="Q173" s="140">
        <f t="shared" si="2"/>
        <v>44.458333333333336</v>
      </c>
    </row>
    <row r="174" spans="1:17" ht="13.5" customHeight="1" x14ac:dyDescent="0.2">
      <c r="A174" s="135" t="s">
        <v>27</v>
      </c>
      <c r="B174" s="139">
        <v>2015</v>
      </c>
      <c r="C174" s="139" t="s">
        <v>55</v>
      </c>
      <c r="D174" s="136" t="s">
        <v>24</v>
      </c>
      <c r="E174" s="141">
        <v>96.333333333333329</v>
      </c>
      <c r="F174" s="141">
        <v>95.75</v>
      </c>
      <c r="G174" s="141">
        <v>95.5</v>
      </c>
      <c r="H174" s="141">
        <v>94.5</v>
      </c>
      <c r="I174" s="141">
        <v>92.666666666666671</v>
      </c>
      <c r="J174" s="141">
        <v>98</v>
      </c>
      <c r="K174" s="141">
        <v>100.67</v>
      </c>
      <c r="L174" s="141">
        <v>98</v>
      </c>
      <c r="M174" s="141">
        <v>102</v>
      </c>
      <c r="N174" s="141">
        <v>98</v>
      </c>
      <c r="O174" s="141">
        <v>116</v>
      </c>
      <c r="P174" s="141" t="s">
        <v>100</v>
      </c>
      <c r="Q174" s="140">
        <f t="shared" si="2"/>
        <v>98.856363636363639</v>
      </c>
    </row>
    <row r="175" spans="1:17" ht="13.5" customHeight="1" x14ac:dyDescent="0.2">
      <c r="A175" s="135" t="s">
        <v>37</v>
      </c>
      <c r="B175" s="139">
        <v>2015</v>
      </c>
      <c r="C175" s="139" t="s">
        <v>55</v>
      </c>
      <c r="D175" s="136" t="s">
        <v>24</v>
      </c>
      <c r="E175" s="141">
        <v>102</v>
      </c>
      <c r="F175" s="141" t="s">
        <v>63</v>
      </c>
      <c r="G175" s="141" t="s">
        <v>63</v>
      </c>
      <c r="H175" s="141" t="s">
        <v>63</v>
      </c>
      <c r="I175" s="141" t="s">
        <v>63</v>
      </c>
      <c r="J175" s="141" t="s">
        <v>63</v>
      </c>
      <c r="K175" s="141" t="s">
        <v>63</v>
      </c>
      <c r="L175" s="141" t="s">
        <v>63</v>
      </c>
      <c r="M175" s="141" t="s">
        <v>63</v>
      </c>
      <c r="N175" s="141" t="s">
        <v>63</v>
      </c>
      <c r="O175" s="141">
        <v>121</v>
      </c>
      <c r="P175" s="141" t="s">
        <v>100</v>
      </c>
      <c r="Q175" s="140">
        <f t="shared" si="2"/>
        <v>111.5</v>
      </c>
    </row>
    <row r="176" spans="1:17" ht="13.5" customHeight="1" x14ac:dyDescent="0.2">
      <c r="A176" s="135" t="s">
        <v>26</v>
      </c>
      <c r="B176" s="139">
        <v>2015</v>
      </c>
      <c r="C176" s="139" t="s">
        <v>55</v>
      </c>
      <c r="D176" s="136" t="s">
        <v>24</v>
      </c>
      <c r="E176" s="141">
        <v>80.900000000000006</v>
      </c>
      <c r="F176" s="141">
        <v>78</v>
      </c>
      <c r="G176" s="141">
        <v>87</v>
      </c>
      <c r="H176" s="141">
        <v>77.5</v>
      </c>
      <c r="I176" s="141">
        <v>82.333333333333329</v>
      </c>
      <c r="J176" s="141">
        <v>84.5</v>
      </c>
      <c r="K176" s="141">
        <v>100</v>
      </c>
      <c r="L176" s="141">
        <v>80</v>
      </c>
      <c r="M176" s="141">
        <v>82</v>
      </c>
      <c r="N176" s="141">
        <v>83.4</v>
      </c>
      <c r="O176" s="141">
        <v>115</v>
      </c>
      <c r="P176" s="141" t="s">
        <v>100</v>
      </c>
      <c r="Q176" s="140">
        <f t="shared" si="2"/>
        <v>86.421212121212122</v>
      </c>
    </row>
    <row r="177" spans="1:17" x14ac:dyDescent="0.2">
      <c r="A177" s="135" t="s">
        <v>36</v>
      </c>
      <c r="B177" s="139">
        <v>2015</v>
      </c>
      <c r="C177" s="139" t="s">
        <v>55</v>
      </c>
      <c r="D177" s="136" t="s">
        <v>24</v>
      </c>
      <c r="E177" s="141">
        <v>162.19999999999999</v>
      </c>
      <c r="F177" s="141">
        <v>151.33333333333334</v>
      </c>
      <c r="G177" s="141">
        <v>157</v>
      </c>
      <c r="H177" s="141">
        <v>165.5</v>
      </c>
      <c r="I177" s="141">
        <v>157.33333333333334</v>
      </c>
      <c r="J177" s="141" t="s">
        <v>63</v>
      </c>
      <c r="K177" s="141">
        <v>175</v>
      </c>
      <c r="L177" s="141" t="s">
        <v>63</v>
      </c>
      <c r="M177" s="141" t="s">
        <v>63</v>
      </c>
      <c r="N177" s="141" t="s">
        <v>63</v>
      </c>
      <c r="O177" s="141" t="s">
        <v>100</v>
      </c>
      <c r="P177" s="141" t="s">
        <v>100</v>
      </c>
      <c r="Q177" s="140">
        <f t="shared" si="2"/>
        <v>161.39444444444445</v>
      </c>
    </row>
    <row r="178" spans="1:17" x14ac:dyDescent="0.2">
      <c r="A178" s="135" t="s">
        <v>34</v>
      </c>
      <c r="B178" s="139">
        <v>2015</v>
      </c>
      <c r="C178" s="139" t="s">
        <v>55</v>
      </c>
      <c r="D178" s="136" t="s">
        <v>24</v>
      </c>
      <c r="E178" s="141">
        <v>105</v>
      </c>
      <c r="F178" s="141">
        <v>101.5</v>
      </c>
      <c r="G178" s="141">
        <v>97</v>
      </c>
      <c r="H178" s="141">
        <v>100</v>
      </c>
      <c r="I178" s="141">
        <v>95.833333333333329</v>
      </c>
      <c r="J178" s="141" t="s">
        <v>63</v>
      </c>
      <c r="K178" s="141">
        <v>112</v>
      </c>
      <c r="L178" s="141" t="s">
        <v>63</v>
      </c>
      <c r="M178" s="141" t="s">
        <v>63</v>
      </c>
      <c r="N178" s="141" t="s">
        <v>63</v>
      </c>
      <c r="O178" s="141">
        <v>115</v>
      </c>
      <c r="P178" s="141" t="s">
        <v>100</v>
      </c>
      <c r="Q178" s="140">
        <f t="shared" si="2"/>
        <v>103.76190476190474</v>
      </c>
    </row>
    <row r="179" spans="1:17" x14ac:dyDescent="0.2">
      <c r="A179" s="135" t="s">
        <v>23</v>
      </c>
      <c r="B179" s="139">
        <v>2015</v>
      </c>
      <c r="C179" s="139" t="s">
        <v>55</v>
      </c>
      <c r="D179" s="136" t="s">
        <v>24</v>
      </c>
      <c r="E179" s="141" t="s">
        <v>63</v>
      </c>
      <c r="F179" s="141" t="s">
        <v>63</v>
      </c>
      <c r="G179" s="141" t="s">
        <v>63</v>
      </c>
      <c r="H179" s="141" t="s">
        <v>63</v>
      </c>
      <c r="I179" s="141" t="s">
        <v>63</v>
      </c>
      <c r="J179" s="141" t="s">
        <v>63</v>
      </c>
      <c r="K179" s="141" t="s">
        <v>63</v>
      </c>
      <c r="L179" s="141" t="s">
        <v>100</v>
      </c>
      <c r="M179" s="141" t="s">
        <v>63</v>
      </c>
      <c r="N179" s="141" t="s">
        <v>63</v>
      </c>
      <c r="O179" s="141">
        <v>97.5</v>
      </c>
      <c r="P179" s="141" t="s">
        <v>100</v>
      </c>
      <c r="Q179" s="140">
        <f t="shared" si="2"/>
        <v>97.5</v>
      </c>
    </row>
    <row r="180" spans="1:17" ht="13.5" customHeight="1" x14ac:dyDescent="0.2">
      <c r="A180" s="135" t="s">
        <v>25</v>
      </c>
      <c r="B180" s="139">
        <v>2015</v>
      </c>
      <c r="C180" s="139" t="s">
        <v>55</v>
      </c>
      <c r="D180" s="136" t="s">
        <v>24</v>
      </c>
      <c r="E180" s="141" t="s">
        <v>63</v>
      </c>
      <c r="F180" s="141" t="s">
        <v>63</v>
      </c>
      <c r="G180" s="141" t="s">
        <v>63</v>
      </c>
      <c r="H180" s="141" t="s">
        <v>63</v>
      </c>
      <c r="I180" s="141" t="s">
        <v>63</v>
      </c>
      <c r="J180" s="141" t="s">
        <v>63</v>
      </c>
      <c r="K180" s="141" t="s">
        <v>100</v>
      </c>
      <c r="L180" s="141" t="s">
        <v>100</v>
      </c>
      <c r="M180" s="141" t="s">
        <v>63</v>
      </c>
      <c r="N180" s="141" t="s">
        <v>63</v>
      </c>
      <c r="O180" s="141">
        <v>103.75</v>
      </c>
      <c r="P180" s="141" t="s">
        <v>100</v>
      </c>
      <c r="Q180" s="140">
        <f t="shared" si="2"/>
        <v>103.75</v>
      </c>
    </row>
    <row r="181" spans="1:17" ht="13.5" customHeight="1" x14ac:dyDescent="0.2">
      <c r="A181" s="135" t="s">
        <v>41</v>
      </c>
      <c r="B181" s="139">
        <v>2015</v>
      </c>
      <c r="C181" s="139" t="s">
        <v>55</v>
      </c>
      <c r="D181" s="136" t="s">
        <v>24</v>
      </c>
      <c r="E181" s="141">
        <v>96.5</v>
      </c>
      <c r="F181" s="141" t="s">
        <v>63</v>
      </c>
      <c r="G181" s="141">
        <v>97</v>
      </c>
      <c r="H181" s="141">
        <v>98</v>
      </c>
      <c r="I181" s="141">
        <v>96</v>
      </c>
      <c r="J181" s="141">
        <v>97</v>
      </c>
      <c r="K181" s="141">
        <v>100.33</v>
      </c>
      <c r="L181" s="141">
        <v>97.5</v>
      </c>
      <c r="M181" s="141" t="s">
        <v>100</v>
      </c>
      <c r="N181" s="141">
        <v>96</v>
      </c>
      <c r="O181" s="141">
        <v>115</v>
      </c>
      <c r="P181" s="141" t="s">
        <v>100</v>
      </c>
      <c r="Q181" s="140">
        <f t="shared" si="2"/>
        <v>99.25888888888889</v>
      </c>
    </row>
    <row r="182" spans="1:17" x14ac:dyDescent="0.2">
      <c r="A182" s="135" t="s">
        <v>28</v>
      </c>
      <c r="B182" s="139">
        <v>2015</v>
      </c>
      <c r="C182" s="139" t="s">
        <v>55</v>
      </c>
      <c r="D182" s="136" t="s">
        <v>24</v>
      </c>
      <c r="E182" s="141">
        <v>10</v>
      </c>
      <c r="F182" s="141" t="s">
        <v>63</v>
      </c>
      <c r="G182" s="141" t="s">
        <v>63</v>
      </c>
      <c r="H182" s="141">
        <v>12</v>
      </c>
      <c r="I182" s="141">
        <v>9</v>
      </c>
      <c r="J182" s="141" t="s">
        <v>63</v>
      </c>
      <c r="K182" s="141" t="s">
        <v>63</v>
      </c>
      <c r="L182" s="141" t="s">
        <v>63</v>
      </c>
      <c r="M182" s="141">
        <v>18</v>
      </c>
      <c r="N182" s="141" t="s">
        <v>63</v>
      </c>
      <c r="O182" s="141">
        <v>22.5</v>
      </c>
      <c r="P182" s="141">
        <v>32</v>
      </c>
      <c r="Q182" s="140">
        <f t="shared" si="2"/>
        <v>17.25</v>
      </c>
    </row>
    <row r="183" spans="1:17" ht="13.5" customHeight="1" x14ac:dyDescent="0.2">
      <c r="A183" s="135" t="s">
        <v>30</v>
      </c>
      <c r="B183" s="139">
        <v>2015</v>
      </c>
      <c r="C183" s="139" t="s">
        <v>55</v>
      </c>
      <c r="D183" s="136" t="s">
        <v>24</v>
      </c>
      <c r="E183" s="141" t="s">
        <v>63</v>
      </c>
      <c r="F183" s="141" t="s">
        <v>63</v>
      </c>
      <c r="G183" s="141" t="s">
        <v>63</v>
      </c>
      <c r="H183" s="141" t="s">
        <v>63</v>
      </c>
      <c r="I183" s="141" t="s">
        <v>63</v>
      </c>
      <c r="J183" s="141">
        <v>50</v>
      </c>
      <c r="K183" s="141" t="s">
        <v>63</v>
      </c>
      <c r="L183" s="141" t="s">
        <v>63</v>
      </c>
      <c r="M183" s="141">
        <v>57</v>
      </c>
      <c r="N183" s="141" t="s">
        <v>63</v>
      </c>
      <c r="O183" s="141">
        <v>75</v>
      </c>
      <c r="P183" s="141">
        <v>67</v>
      </c>
      <c r="Q183" s="140">
        <f t="shared" si="2"/>
        <v>62.25</v>
      </c>
    </row>
    <row r="184" spans="1:17" x14ac:dyDescent="0.2">
      <c r="A184" s="135" t="s">
        <v>31</v>
      </c>
      <c r="B184" s="139">
        <v>2015</v>
      </c>
      <c r="C184" s="139" t="s">
        <v>55</v>
      </c>
      <c r="D184" s="136" t="s">
        <v>24</v>
      </c>
      <c r="E184" s="141">
        <v>25</v>
      </c>
      <c r="F184" s="141" t="s">
        <v>63</v>
      </c>
      <c r="G184" s="141" t="s">
        <v>63</v>
      </c>
      <c r="H184" s="141">
        <v>20</v>
      </c>
      <c r="I184" s="141">
        <v>20</v>
      </c>
      <c r="J184" s="141" t="s">
        <v>63</v>
      </c>
      <c r="K184" s="141" t="s">
        <v>63</v>
      </c>
      <c r="L184" s="141" t="s">
        <v>63</v>
      </c>
      <c r="M184" s="141" t="s">
        <v>63</v>
      </c>
      <c r="N184" s="141" t="s">
        <v>63</v>
      </c>
      <c r="O184" s="141">
        <v>44</v>
      </c>
      <c r="P184" s="141">
        <v>35</v>
      </c>
      <c r="Q184" s="140">
        <f t="shared" si="2"/>
        <v>28.8</v>
      </c>
    </row>
    <row r="185" spans="1:17" x14ac:dyDescent="0.2">
      <c r="A185" s="135" t="s">
        <v>38</v>
      </c>
      <c r="B185" s="139">
        <v>2016</v>
      </c>
      <c r="C185" s="139" t="s">
        <v>44</v>
      </c>
      <c r="D185" s="136" t="s">
        <v>24</v>
      </c>
      <c r="E185" s="141">
        <v>64.400000000000006</v>
      </c>
      <c r="F185" s="141">
        <v>62.125</v>
      </c>
      <c r="G185" s="141">
        <v>62.5</v>
      </c>
      <c r="H185" s="141">
        <v>64</v>
      </c>
      <c r="I185" s="141">
        <v>63.333333333333336</v>
      </c>
      <c r="J185" s="141">
        <v>71</v>
      </c>
      <c r="K185" s="141">
        <v>69.333333333333329</v>
      </c>
      <c r="L185" s="141">
        <v>65.666666666666671</v>
      </c>
      <c r="M185" s="141">
        <v>72.333333333333329</v>
      </c>
      <c r="N185" s="141">
        <v>65</v>
      </c>
      <c r="O185" s="141">
        <v>92.5</v>
      </c>
      <c r="P185" s="141" t="s">
        <v>100</v>
      </c>
      <c r="Q185" s="140">
        <f t="shared" si="2"/>
        <v>68.381060606060615</v>
      </c>
    </row>
    <row r="186" spans="1:17" x14ac:dyDescent="0.2">
      <c r="A186" s="135" t="s">
        <v>60</v>
      </c>
      <c r="B186" s="139">
        <v>2016</v>
      </c>
      <c r="C186" s="139" t="s">
        <v>44</v>
      </c>
      <c r="D186" s="136" t="s">
        <v>24</v>
      </c>
      <c r="E186" s="141">
        <v>65.400000000000006</v>
      </c>
      <c r="F186" s="141">
        <v>64.166666666666671</v>
      </c>
      <c r="G186" s="141">
        <v>67</v>
      </c>
      <c r="H186" s="141">
        <v>64.5</v>
      </c>
      <c r="I186" s="141">
        <v>66</v>
      </c>
      <c r="J186" s="141">
        <v>70</v>
      </c>
      <c r="K186" s="141">
        <v>73.666666666666671</v>
      </c>
      <c r="L186" s="141">
        <v>68.666666666666671</v>
      </c>
      <c r="M186" s="141" t="s">
        <v>19</v>
      </c>
      <c r="N186" s="141">
        <v>69.666666666666671</v>
      </c>
      <c r="O186" s="141">
        <v>93.5</v>
      </c>
      <c r="P186" s="141" t="s">
        <v>100</v>
      </c>
      <c r="Q186" s="140">
        <f t="shared" si="2"/>
        <v>70.256666666666661</v>
      </c>
    </row>
    <row r="187" spans="1:17" x14ac:dyDescent="0.2">
      <c r="A187" s="135" t="s">
        <v>35</v>
      </c>
      <c r="B187" s="139">
        <v>2016</v>
      </c>
      <c r="C187" s="139" t="s">
        <v>44</v>
      </c>
      <c r="D187" s="136" t="s">
        <v>24</v>
      </c>
      <c r="E187" s="141">
        <v>42.5</v>
      </c>
      <c r="F187" s="141">
        <v>40.25</v>
      </c>
      <c r="G187" s="141">
        <v>40</v>
      </c>
      <c r="H187" s="141">
        <v>42</v>
      </c>
      <c r="I187" s="141">
        <v>44</v>
      </c>
      <c r="J187" s="141">
        <v>45</v>
      </c>
      <c r="K187" s="141">
        <v>47</v>
      </c>
      <c r="L187" s="141" t="s">
        <v>19</v>
      </c>
      <c r="M187" s="141" t="s">
        <v>19</v>
      </c>
      <c r="N187" s="141">
        <v>44</v>
      </c>
      <c r="O187" s="141" t="s">
        <v>19</v>
      </c>
      <c r="P187" s="141" t="s">
        <v>100</v>
      </c>
      <c r="Q187" s="140">
        <f t="shared" si="2"/>
        <v>43.09375</v>
      </c>
    </row>
    <row r="188" spans="1:17" x14ac:dyDescent="0.2">
      <c r="A188" s="135" t="s">
        <v>27</v>
      </c>
      <c r="B188" s="139">
        <v>2016</v>
      </c>
      <c r="C188" s="139" t="s">
        <v>44</v>
      </c>
      <c r="D188" s="136" t="s">
        <v>24</v>
      </c>
      <c r="E188" s="141">
        <v>98.899999999999991</v>
      </c>
      <c r="F188" s="141">
        <v>95.5</v>
      </c>
      <c r="G188" s="141">
        <v>94</v>
      </c>
      <c r="H188" s="141">
        <v>97.5</v>
      </c>
      <c r="I188" s="141">
        <v>97.333333333333329</v>
      </c>
      <c r="J188" s="141">
        <v>101</v>
      </c>
      <c r="K188" s="141">
        <v>100.33333333333333</v>
      </c>
      <c r="L188" s="141">
        <v>98</v>
      </c>
      <c r="M188" s="141">
        <v>104</v>
      </c>
      <c r="N188" s="141">
        <v>98.75</v>
      </c>
      <c r="O188" s="141">
        <v>113.5</v>
      </c>
      <c r="P188" s="141" t="s">
        <v>100</v>
      </c>
      <c r="Q188" s="140">
        <f t="shared" si="2"/>
        <v>99.892424242424241</v>
      </c>
    </row>
    <row r="189" spans="1:17" x14ac:dyDescent="0.2">
      <c r="A189" s="135" t="s">
        <v>76</v>
      </c>
      <c r="B189" s="139">
        <v>2016</v>
      </c>
      <c r="C189" s="139" t="s">
        <v>44</v>
      </c>
      <c r="D189" s="136" t="s">
        <v>24</v>
      </c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0" t="str">
        <f t="shared" si="2"/>
        <v/>
      </c>
    </row>
    <row r="190" spans="1:17" x14ac:dyDescent="0.2">
      <c r="A190" s="135" t="s">
        <v>77</v>
      </c>
      <c r="B190" s="139">
        <v>2016</v>
      </c>
      <c r="C190" s="139" t="s">
        <v>44</v>
      </c>
      <c r="D190" s="136" t="s">
        <v>24</v>
      </c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0" t="str">
        <f t="shared" si="2"/>
        <v/>
      </c>
    </row>
    <row r="191" spans="1:17" x14ac:dyDescent="0.2">
      <c r="A191" s="135" t="s">
        <v>37</v>
      </c>
      <c r="B191" s="139">
        <v>2016</v>
      </c>
      <c r="C191" s="139" t="s">
        <v>44</v>
      </c>
      <c r="D191" s="136" t="s">
        <v>24</v>
      </c>
      <c r="E191" s="141">
        <v>112</v>
      </c>
      <c r="F191" s="141" t="s">
        <v>19</v>
      </c>
      <c r="G191" s="141" t="s">
        <v>19</v>
      </c>
      <c r="H191" s="141" t="s">
        <v>19</v>
      </c>
      <c r="I191" s="141" t="s">
        <v>19</v>
      </c>
      <c r="J191" s="141" t="s">
        <v>19</v>
      </c>
      <c r="K191" s="141" t="s">
        <v>19</v>
      </c>
      <c r="L191" s="141" t="s">
        <v>19</v>
      </c>
      <c r="M191" s="141" t="s">
        <v>19</v>
      </c>
      <c r="N191" s="141">
        <v>98</v>
      </c>
      <c r="O191" s="141">
        <v>116.5</v>
      </c>
      <c r="P191" s="141" t="s">
        <v>100</v>
      </c>
      <c r="Q191" s="140">
        <f t="shared" si="2"/>
        <v>108.83333333333333</v>
      </c>
    </row>
    <row r="192" spans="1:17" x14ac:dyDescent="0.2">
      <c r="A192" s="135" t="s">
        <v>33</v>
      </c>
      <c r="B192" s="139">
        <v>2016</v>
      </c>
      <c r="C192" s="139" t="s">
        <v>44</v>
      </c>
      <c r="D192" s="136" t="s">
        <v>24</v>
      </c>
      <c r="E192" s="141" t="s">
        <v>63</v>
      </c>
      <c r="F192" s="141" t="s">
        <v>63</v>
      </c>
      <c r="G192" s="141" t="s">
        <v>63</v>
      </c>
      <c r="H192" s="141" t="s">
        <v>63</v>
      </c>
      <c r="I192" s="141" t="s">
        <v>63</v>
      </c>
      <c r="J192" s="141" t="s">
        <v>63</v>
      </c>
      <c r="K192" s="141" t="s">
        <v>63</v>
      </c>
      <c r="L192" s="141" t="s">
        <v>100</v>
      </c>
      <c r="M192" s="141" t="s">
        <v>63</v>
      </c>
      <c r="N192" s="141" t="s">
        <v>63</v>
      </c>
      <c r="O192" s="141" t="s">
        <v>63</v>
      </c>
      <c r="P192" s="141" t="s">
        <v>63</v>
      </c>
      <c r="Q192" s="140" t="str">
        <f t="shared" si="2"/>
        <v/>
      </c>
    </row>
    <row r="193" spans="1:17" x14ac:dyDescent="0.2">
      <c r="A193" s="135" t="s">
        <v>26</v>
      </c>
      <c r="B193" s="139">
        <v>2016</v>
      </c>
      <c r="C193" s="139" t="s">
        <v>44</v>
      </c>
      <c r="D193" s="136" t="s">
        <v>24</v>
      </c>
      <c r="E193" s="141">
        <v>79.666666666666671</v>
      </c>
      <c r="F193" s="141">
        <v>77.333333333333329</v>
      </c>
      <c r="G193" s="141">
        <v>79</v>
      </c>
      <c r="H193" s="141">
        <v>79.5</v>
      </c>
      <c r="I193" s="141">
        <v>79.666666666666671</v>
      </c>
      <c r="J193" s="141">
        <v>84</v>
      </c>
      <c r="K193" s="141">
        <v>92.5</v>
      </c>
      <c r="L193" s="141">
        <v>81.666666666666671</v>
      </c>
      <c r="M193" s="141">
        <v>89</v>
      </c>
      <c r="N193" s="141">
        <v>83</v>
      </c>
      <c r="O193" s="141">
        <v>107.5</v>
      </c>
      <c r="P193" s="141" t="s">
        <v>100</v>
      </c>
      <c r="Q193" s="140">
        <f t="shared" si="2"/>
        <v>84.803030303030312</v>
      </c>
    </row>
    <row r="194" spans="1:17" x14ac:dyDescent="0.2">
      <c r="A194" s="135" t="s">
        <v>79</v>
      </c>
      <c r="B194" s="139">
        <v>2016</v>
      </c>
      <c r="C194" s="139" t="s">
        <v>44</v>
      </c>
      <c r="D194" s="136" t="s">
        <v>24</v>
      </c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0" t="str">
        <f t="shared" si="2"/>
        <v/>
      </c>
    </row>
    <row r="195" spans="1:17" x14ac:dyDescent="0.2">
      <c r="A195" s="135" t="s">
        <v>36</v>
      </c>
      <c r="B195" s="139">
        <v>2016</v>
      </c>
      <c r="C195" s="139" t="s">
        <v>44</v>
      </c>
      <c r="D195" s="136" t="s">
        <v>24</v>
      </c>
      <c r="E195" s="141">
        <v>165.33333333333334</v>
      </c>
      <c r="F195" s="141">
        <v>149</v>
      </c>
      <c r="G195" s="141">
        <v>150</v>
      </c>
      <c r="H195" s="141">
        <v>169</v>
      </c>
      <c r="I195" s="141">
        <v>154</v>
      </c>
      <c r="J195" s="141" t="s">
        <v>19</v>
      </c>
      <c r="K195" s="141">
        <v>173.5</v>
      </c>
      <c r="L195" s="141" t="s">
        <v>19</v>
      </c>
      <c r="M195" s="141" t="s">
        <v>19</v>
      </c>
      <c r="N195" s="141" t="s">
        <v>19</v>
      </c>
      <c r="O195" s="141"/>
      <c r="P195" s="141" t="s">
        <v>100</v>
      </c>
      <c r="Q195" s="140">
        <f t="shared" si="2"/>
        <v>160.13888888888889</v>
      </c>
    </row>
    <row r="196" spans="1:17" x14ac:dyDescent="0.2">
      <c r="A196" s="135" t="s">
        <v>34</v>
      </c>
      <c r="B196" s="139">
        <v>2016</v>
      </c>
      <c r="C196" s="139" t="s">
        <v>44</v>
      </c>
      <c r="D196" s="136" t="s">
        <v>24</v>
      </c>
      <c r="E196" s="141">
        <v>108.5</v>
      </c>
      <c r="F196" s="141">
        <v>101.5</v>
      </c>
      <c r="G196" s="141">
        <v>97.5</v>
      </c>
      <c r="H196" s="141">
        <v>106.5</v>
      </c>
      <c r="I196" s="141">
        <v>110.33333333333333</v>
      </c>
      <c r="J196" s="141" t="s">
        <v>19</v>
      </c>
      <c r="K196" s="141">
        <v>112</v>
      </c>
      <c r="L196" s="141" t="s">
        <v>19</v>
      </c>
      <c r="M196" s="141" t="s">
        <v>19</v>
      </c>
      <c r="N196" s="141" t="s">
        <v>19</v>
      </c>
      <c r="O196" s="141" t="s">
        <v>19</v>
      </c>
      <c r="P196" s="141" t="s">
        <v>100</v>
      </c>
      <c r="Q196" s="140">
        <f t="shared" si="2"/>
        <v>106.05555555555556</v>
      </c>
    </row>
    <row r="197" spans="1:17" x14ac:dyDescent="0.2">
      <c r="A197" s="135" t="s">
        <v>80</v>
      </c>
      <c r="B197" s="139">
        <v>2016</v>
      </c>
      <c r="C197" s="139" t="s">
        <v>44</v>
      </c>
      <c r="D197" s="136" t="s">
        <v>24</v>
      </c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0" t="str">
        <f t="shared" si="2"/>
        <v/>
      </c>
    </row>
    <row r="198" spans="1:17" x14ac:dyDescent="0.2">
      <c r="A198" s="135" t="s">
        <v>82</v>
      </c>
      <c r="B198" s="139">
        <v>2016</v>
      </c>
      <c r="C198" s="139" t="s">
        <v>44</v>
      </c>
      <c r="D198" s="136" t="s">
        <v>86</v>
      </c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0" t="str">
        <f t="shared" si="2"/>
        <v/>
      </c>
    </row>
    <row r="199" spans="1:17" x14ac:dyDescent="0.2">
      <c r="A199" s="135" t="s">
        <v>83</v>
      </c>
      <c r="B199" s="139">
        <v>2016</v>
      </c>
      <c r="C199" s="139" t="s">
        <v>44</v>
      </c>
      <c r="D199" s="136" t="s">
        <v>24</v>
      </c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0" t="str">
        <f t="shared" si="2"/>
        <v/>
      </c>
    </row>
    <row r="200" spans="1:17" x14ac:dyDescent="0.2">
      <c r="A200" s="135" t="s">
        <v>23</v>
      </c>
      <c r="B200" s="139">
        <v>2016</v>
      </c>
      <c r="C200" s="139" t="s">
        <v>44</v>
      </c>
      <c r="D200" s="136" t="s">
        <v>24</v>
      </c>
      <c r="E200" s="141" t="s">
        <v>63</v>
      </c>
      <c r="F200" s="141" t="s">
        <v>63</v>
      </c>
      <c r="G200" s="141" t="s">
        <v>63</v>
      </c>
      <c r="H200" s="141" t="s">
        <v>63</v>
      </c>
      <c r="I200" s="141" t="s">
        <v>63</v>
      </c>
      <c r="J200" s="141" t="s">
        <v>63</v>
      </c>
      <c r="K200" s="141" t="s">
        <v>63</v>
      </c>
      <c r="L200" s="141" t="s">
        <v>100</v>
      </c>
      <c r="M200" s="141" t="s">
        <v>63</v>
      </c>
      <c r="N200" s="141" t="s">
        <v>63</v>
      </c>
      <c r="O200" s="141" t="s">
        <v>63</v>
      </c>
      <c r="P200" s="141" t="s">
        <v>100</v>
      </c>
      <c r="Q200" s="140" t="str">
        <f t="shared" si="2"/>
        <v/>
      </c>
    </row>
    <row r="201" spans="1:17" x14ac:dyDescent="0.2">
      <c r="A201" s="135" t="s">
        <v>25</v>
      </c>
      <c r="B201" s="139">
        <v>2016</v>
      </c>
      <c r="C201" s="139" t="s">
        <v>44</v>
      </c>
      <c r="D201" s="136" t="s">
        <v>24</v>
      </c>
      <c r="E201" s="141" t="s">
        <v>63</v>
      </c>
      <c r="F201" s="141" t="s">
        <v>63</v>
      </c>
      <c r="G201" s="141" t="s">
        <v>63</v>
      </c>
      <c r="H201" s="141" t="s">
        <v>63</v>
      </c>
      <c r="I201" s="141" t="s">
        <v>63</v>
      </c>
      <c r="J201" s="141" t="s">
        <v>63</v>
      </c>
      <c r="K201" s="141" t="s">
        <v>100</v>
      </c>
      <c r="L201" s="141" t="s">
        <v>100</v>
      </c>
      <c r="M201" s="141" t="s">
        <v>63</v>
      </c>
      <c r="N201" s="141" t="s">
        <v>63</v>
      </c>
      <c r="O201" s="141" t="s">
        <v>63</v>
      </c>
      <c r="P201" s="141" t="s">
        <v>100</v>
      </c>
      <c r="Q201" s="140" t="str">
        <f t="shared" si="2"/>
        <v/>
      </c>
    </row>
    <row r="202" spans="1:17" x14ac:dyDescent="0.2">
      <c r="A202" s="135" t="s">
        <v>41</v>
      </c>
      <c r="B202" s="139">
        <v>2016</v>
      </c>
      <c r="C202" s="139" t="s">
        <v>44</v>
      </c>
      <c r="D202" s="136" t="s">
        <v>24</v>
      </c>
      <c r="E202" s="141">
        <v>100.14</v>
      </c>
      <c r="F202" s="141">
        <v>93</v>
      </c>
      <c r="G202" s="141">
        <v>94</v>
      </c>
      <c r="H202" s="141">
        <v>100</v>
      </c>
      <c r="I202" s="141">
        <v>97</v>
      </c>
      <c r="J202" s="141">
        <v>100.5</v>
      </c>
      <c r="K202" s="141">
        <v>101</v>
      </c>
      <c r="L202" s="141">
        <v>98</v>
      </c>
      <c r="M202" s="141" t="s">
        <v>19</v>
      </c>
      <c r="N202" s="141">
        <v>98.5</v>
      </c>
      <c r="O202" s="141">
        <v>99</v>
      </c>
      <c r="P202" s="141" t="s">
        <v>100</v>
      </c>
      <c r="Q202" s="140">
        <f t="shared" si="2"/>
        <v>98.114000000000004</v>
      </c>
    </row>
    <row r="203" spans="1:17" x14ac:dyDescent="0.2">
      <c r="A203" s="135" t="s">
        <v>28</v>
      </c>
      <c r="B203" s="139">
        <v>2016</v>
      </c>
      <c r="C203" s="139" t="s">
        <v>44</v>
      </c>
      <c r="D203" s="136" t="s">
        <v>24</v>
      </c>
      <c r="E203" s="141">
        <v>10</v>
      </c>
      <c r="F203" s="141" t="s">
        <v>19</v>
      </c>
      <c r="G203" s="141" t="s">
        <v>19</v>
      </c>
      <c r="H203" s="141">
        <v>12</v>
      </c>
      <c r="I203" s="141">
        <v>9</v>
      </c>
      <c r="J203" s="141">
        <v>10</v>
      </c>
      <c r="K203" s="141" t="s">
        <v>19</v>
      </c>
      <c r="L203" s="141" t="s">
        <v>19</v>
      </c>
      <c r="M203" s="141">
        <v>18</v>
      </c>
      <c r="N203" s="141" t="s">
        <v>19</v>
      </c>
      <c r="O203" s="141">
        <v>32.5</v>
      </c>
      <c r="P203" s="141" t="s">
        <v>100</v>
      </c>
      <c r="Q203" s="140">
        <f t="shared" si="2"/>
        <v>15.25</v>
      </c>
    </row>
    <row r="204" spans="1:17" x14ac:dyDescent="0.2">
      <c r="A204" s="135" t="s">
        <v>30</v>
      </c>
      <c r="B204" s="139">
        <v>2016</v>
      </c>
      <c r="C204" s="139" t="s">
        <v>44</v>
      </c>
      <c r="D204" s="136" t="s">
        <v>24</v>
      </c>
      <c r="E204" s="141"/>
      <c r="F204" s="141"/>
      <c r="G204" s="141"/>
      <c r="H204" s="141"/>
      <c r="I204" s="141"/>
      <c r="J204" s="141">
        <v>50</v>
      </c>
      <c r="K204" s="141" t="s">
        <v>19</v>
      </c>
      <c r="L204" s="141" t="s">
        <v>19</v>
      </c>
      <c r="M204" s="141" t="s">
        <v>19</v>
      </c>
      <c r="N204" s="141">
        <v>52</v>
      </c>
      <c r="O204" s="141">
        <v>71.5</v>
      </c>
      <c r="P204" s="141"/>
      <c r="Q204" s="140">
        <f t="shared" si="2"/>
        <v>57.833333333333336</v>
      </c>
    </row>
    <row r="205" spans="1:17" x14ac:dyDescent="0.2">
      <c r="A205" s="135" t="s">
        <v>31</v>
      </c>
      <c r="B205" s="139">
        <v>2016</v>
      </c>
      <c r="C205" s="139" t="s">
        <v>44</v>
      </c>
      <c r="D205" s="136" t="s">
        <v>24</v>
      </c>
      <c r="E205" s="141">
        <v>25</v>
      </c>
      <c r="F205" s="141" t="s">
        <v>19</v>
      </c>
      <c r="G205" s="141" t="s">
        <v>19</v>
      </c>
      <c r="H205" s="141" t="s">
        <v>19</v>
      </c>
      <c r="I205" s="141">
        <v>18</v>
      </c>
      <c r="J205" s="141" t="s">
        <v>19</v>
      </c>
      <c r="K205" s="141" t="s">
        <v>19</v>
      </c>
      <c r="L205" s="141" t="s">
        <v>19</v>
      </c>
      <c r="M205" s="141" t="s">
        <v>19</v>
      </c>
      <c r="N205" s="141" t="s">
        <v>19</v>
      </c>
      <c r="O205" s="141" t="s">
        <v>100</v>
      </c>
      <c r="P205" s="141"/>
      <c r="Q205" s="140">
        <f t="shared" si="2"/>
        <v>21.5</v>
      </c>
    </row>
    <row r="206" spans="1:17" x14ac:dyDescent="0.2">
      <c r="A206" s="135" t="s">
        <v>38</v>
      </c>
      <c r="B206" s="139">
        <v>2016</v>
      </c>
      <c r="C206" s="139" t="s">
        <v>45</v>
      </c>
      <c r="D206" s="136" t="s">
        <v>24</v>
      </c>
      <c r="E206" s="141">
        <v>64.666666666666671</v>
      </c>
      <c r="F206" s="141">
        <v>62.375</v>
      </c>
      <c r="G206" s="141">
        <v>62.5</v>
      </c>
      <c r="H206" s="141">
        <v>64</v>
      </c>
      <c r="I206" s="141">
        <v>63.166666666666664</v>
      </c>
      <c r="J206" s="141">
        <v>69</v>
      </c>
      <c r="K206" s="141">
        <v>69.333333333333329</v>
      </c>
      <c r="L206" s="141">
        <v>65.666666666666671</v>
      </c>
      <c r="M206" s="141">
        <v>69</v>
      </c>
      <c r="N206" s="141">
        <v>65</v>
      </c>
      <c r="O206" s="141">
        <v>92.5</v>
      </c>
      <c r="P206" s="141" t="s">
        <v>100</v>
      </c>
      <c r="Q206" s="140">
        <f t="shared" si="2"/>
        <v>67.928030303030312</v>
      </c>
    </row>
    <row r="207" spans="1:17" x14ac:dyDescent="0.2">
      <c r="A207" s="135" t="s">
        <v>60</v>
      </c>
      <c r="B207" s="139">
        <v>2016</v>
      </c>
      <c r="C207" s="139" t="s">
        <v>45</v>
      </c>
      <c r="D207" s="136" t="s">
        <v>24</v>
      </c>
      <c r="E207" s="141">
        <v>65.166666666666671</v>
      </c>
      <c r="F207" s="141">
        <v>64.166666666666671</v>
      </c>
      <c r="G207" s="141">
        <v>67</v>
      </c>
      <c r="H207" s="141">
        <v>64.5</v>
      </c>
      <c r="I207" s="141">
        <v>66.333333333333329</v>
      </c>
      <c r="J207" s="141">
        <v>70</v>
      </c>
      <c r="K207" s="141">
        <v>73.666666666666671</v>
      </c>
      <c r="L207" s="141">
        <v>68.666666666666671</v>
      </c>
      <c r="M207" s="141" t="s">
        <v>63</v>
      </c>
      <c r="N207" s="141">
        <v>70</v>
      </c>
      <c r="O207" s="141">
        <v>93.5</v>
      </c>
      <c r="P207" s="141" t="s">
        <v>100</v>
      </c>
      <c r="Q207" s="140">
        <f t="shared" si="2"/>
        <v>70.3</v>
      </c>
    </row>
    <row r="208" spans="1:17" x14ac:dyDescent="0.2">
      <c r="A208" s="135" t="s">
        <v>35</v>
      </c>
      <c r="B208" s="139">
        <v>2016</v>
      </c>
      <c r="C208" s="139" t="s">
        <v>45</v>
      </c>
      <c r="D208" s="136" t="s">
        <v>24</v>
      </c>
      <c r="E208" s="141">
        <v>43.166666666666664</v>
      </c>
      <c r="F208" s="141">
        <v>40.25</v>
      </c>
      <c r="G208" s="141">
        <v>40</v>
      </c>
      <c r="H208" s="141">
        <v>42</v>
      </c>
      <c r="I208" s="141">
        <v>44.5</v>
      </c>
      <c r="J208" s="141">
        <v>45</v>
      </c>
      <c r="K208" s="141">
        <v>47.333333333333336</v>
      </c>
      <c r="L208" s="141" t="s">
        <v>63</v>
      </c>
      <c r="M208" s="141" t="s">
        <v>63</v>
      </c>
      <c r="N208" s="141">
        <v>44</v>
      </c>
      <c r="O208" s="141"/>
      <c r="P208" s="141" t="s">
        <v>100</v>
      </c>
      <c r="Q208" s="140">
        <f t="shared" si="2"/>
        <v>43.28125</v>
      </c>
    </row>
    <row r="209" spans="1:17" x14ac:dyDescent="0.2">
      <c r="A209" s="135" t="s">
        <v>27</v>
      </c>
      <c r="B209" s="139">
        <v>2016</v>
      </c>
      <c r="C209" s="139" t="s">
        <v>45</v>
      </c>
      <c r="D209" s="136" t="s">
        <v>24</v>
      </c>
      <c r="E209" s="141">
        <v>98.333333333333329</v>
      </c>
      <c r="F209" s="141">
        <v>95.5</v>
      </c>
      <c r="G209" s="141">
        <v>94</v>
      </c>
      <c r="H209" s="141">
        <v>97.5</v>
      </c>
      <c r="I209" s="141">
        <v>97.5</v>
      </c>
      <c r="J209" s="141">
        <v>102.5</v>
      </c>
      <c r="K209" s="141">
        <v>102.33333333333333</v>
      </c>
      <c r="L209" s="141">
        <v>98</v>
      </c>
      <c r="M209" s="141">
        <v>104.5</v>
      </c>
      <c r="N209" s="141">
        <v>100</v>
      </c>
      <c r="O209" s="141">
        <v>111</v>
      </c>
      <c r="P209" s="141" t="s">
        <v>100</v>
      </c>
      <c r="Q209" s="140">
        <f t="shared" ref="Q209:Q272" si="3">IF(SUM(E209:P209)=0,"",AVERAGE(E209:P209))</f>
        <v>100.10606060606059</v>
      </c>
    </row>
    <row r="210" spans="1:17" x14ac:dyDescent="0.2">
      <c r="A210" s="135" t="s">
        <v>76</v>
      </c>
      <c r="B210" s="139">
        <v>2016</v>
      </c>
      <c r="C210" s="139" t="s">
        <v>45</v>
      </c>
      <c r="D210" s="136" t="s">
        <v>24</v>
      </c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0" t="str">
        <f t="shared" si="3"/>
        <v/>
      </c>
    </row>
    <row r="211" spans="1:17" x14ac:dyDescent="0.2">
      <c r="A211" s="135" t="s">
        <v>77</v>
      </c>
      <c r="B211" s="139">
        <v>2016</v>
      </c>
      <c r="C211" s="139" t="s">
        <v>45</v>
      </c>
      <c r="D211" s="136" t="s">
        <v>24</v>
      </c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0" t="str">
        <f t="shared" si="3"/>
        <v/>
      </c>
    </row>
    <row r="212" spans="1:17" x14ac:dyDescent="0.2">
      <c r="A212" s="135" t="s">
        <v>37</v>
      </c>
      <c r="B212" s="139">
        <v>2016</v>
      </c>
      <c r="C212" s="139" t="s">
        <v>45</v>
      </c>
      <c r="D212" s="136" t="s">
        <v>24</v>
      </c>
      <c r="E212" s="141"/>
      <c r="F212" s="141"/>
      <c r="G212" s="141"/>
      <c r="H212" s="141"/>
      <c r="I212" s="141"/>
      <c r="J212" s="141"/>
      <c r="K212" s="141"/>
      <c r="L212" s="141"/>
      <c r="M212" s="141"/>
      <c r="N212" s="141">
        <v>99.5</v>
      </c>
      <c r="O212" s="141">
        <v>120</v>
      </c>
      <c r="P212" s="141" t="s">
        <v>100</v>
      </c>
      <c r="Q212" s="140">
        <f t="shared" si="3"/>
        <v>109.75</v>
      </c>
    </row>
    <row r="213" spans="1:17" x14ac:dyDescent="0.2">
      <c r="A213" s="135" t="s">
        <v>33</v>
      </c>
      <c r="B213" s="139">
        <v>2016</v>
      </c>
      <c r="C213" s="139" t="s">
        <v>45</v>
      </c>
      <c r="D213" s="136" t="s">
        <v>24</v>
      </c>
      <c r="E213" s="141" t="s">
        <v>63</v>
      </c>
      <c r="F213" s="141"/>
      <c r="G213" s="141"/>
      <c r="H213" s="141" t="s">
        <v>19</v>
      </c>
      <c r="I213" s="141"/>
      <c r="J213" s="141"/>
      <c r="K213" s="141"/>
      <c r="L213" s="141"/>
      <c r="M213" s="141"/>
      <c r="N213" s="141"/>
      <c r="O213" s="141"/>
      <c r="P213" s="141"/>
      <c r="Q213" s="140" t="str">
        <f t="shared" si="3"/>
        <v/>
      </c>
    </row>
    <row r="214" spans="1:17" x14ac:dyDescent="0.2">
      <c r="A214" s="135" t="s">
        <v>26</v>
      </c>
      <c r="B214" s="139">
        <v>2016</v>
      </c>
      <c r="C214" s="139" t="s">
        <v>45</v>
      </c>
      <c r="D214" s="136" t="s">
        <v>24</v>
      </c>
      <c r="E214" s="141">
        <v>80.75</v>
      </c>
      <c r="F214" s="141">
        <v>77.5</v>
      </c>
      <c r="G214" s="141">
        <v>79</v>
      </c>
      <c r="H214" s="141">
        <v>79.5</v>
      </c>
      <c r="I214" s="141">
        <v>79.333333333333329</v>
      </c>
      <c r="J214" s="141">
        <v>85</v>
      </c>
      <c r="K214" s="141">
        <v>91</v>
      </c>
      <c r="L214" s="141">
        <v>83.333333333333329</v>
      </c>
      <c r="M214" s="141">
        <v>84</v>
      </c>
      <c r="N214" s="141">
        <v>82.75</v>
      </c>
      <c r="O214" s="141">
        <v>107.5</v>
      </c>
      <c r="P214" s="141" t="s">
        <v>100</v>
      </c>
      <c r="Q214" s="140">
        <f t="shared" si="3"/>
        <v>84.515151515151516</v>
      </c>
    </row>
    <row r="215" spans="1:17" x14ac:dyDescent="0.2">
      <c r="A215" s="135" t="s">
        <v>79</v>
      </c>
      <c r="B215" s="139">
        <v>2016</v>
      </c>
      <c r="C215" s="139" t="s">
        <v>45</v>
      </c>
      <c r="D215" s="136" t="s">
        <v>24</v>
      </c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0" t="str">
        <f t="shared" si="3"/>
        <v/>
      </c>
    </row>
    <row r="216" spans="1:17" x14ac:dyDescent="0.2">
      <c r="A216" s="135" t="s">
        <v>36</v>
      </c>
      <c r="B216" s="139">
        <v>2016</v>
      </c>
      <c r="C216" s="139" t="s">
        <v>45</v>
      </c>
      <c r="D216" s="136" t="s">
        <v>24</v>
      </c>
      <c r="E216" s="141">
        <v>162.33333333333334</v>
      </c>
      <c r="F216" s="141">
        <v>149</v>
      </c>
      <c r="G216" s="141">
        <v>150</v>
      </c>
      <c r="H216" s="141">
        <v>169</v>
      </c>
      <c r="I216" s="141">
        <v>153.66666666666666</v>
      </c>
      <c r="J216" s="141" t="s">
        <v>63</v>
      </c>
      <c r="K216" s="141">
        <v>171.66666666666666</v>
      </c>
      <c r="L216" s="141" t="s">
        <v>63</v>
      </c>
      <c r="M216" s="141" t="s">
        <v>63</v>
      </c>
      <c r="N216" s="141"/>
      <c r="O216" s="141"/>
      <c r="P216" s="141" t="s">
        <v>100</v>
      </c>
      <c r="Q216" s="140">
        <f t="shared" si="3"/>
        <v>159.27777777777777</v>
      </c>
    </row>
    <row r="217" spans="1:17" x14ac:dyDescent="0.2">
      <c r="A217" s="135" t="s">
        <v>34</v>
      </c>
      <c r="B217" s="139">
        <v>2016</v>
      </c>
      <c r="C217" s="139" t="s">
        <v>45</v>
      </c>
      <c r="D217" s="136" t="s">
        <v>24</v>
      </c>
      <c r="E217" s="141">
        <v>107</v>
      </c>
      <c r="F217" s="141">
        <v>101.5</v>
      </c>
      <c r="G217" s="141">
        <v>97.5</v>
      </c>
      <c r="H217" s="141">
        <v>106.5</v>
      </c>
      <c r="I217" s="141">
        <v>110</v>
      </c>
      <c r="J217" s="141" t="s">
        <v>63</v>
      </c>
      <c r="K217" s="141">
        <v>115</v>
      </c>
      <c r="L217" s="141" t="s">
        <v>63</v>
      </c>
      <c r="M217" s="141" t="s">
        <v>63</v>
      </c>
      <c r="N217" s="141"/>
      <c r="O217" s="141"/>
      <c r="P217" s="141" t="s">
        <v>100</v>
      </c>
      <c r="Q217" s="140">
        <f t="shared" si="3"/>
        <v>106.25</v>
      </c>
    </row>
    <row r="218" spans="1:17" x14ac:dyDescent="0.2">
      <c r="A218" s="135" t="s">
        <v>80</v>
      </c>
      <c r="B218" s="139">
        <v>2016</v>
      </c>
      <c r="C218" s="139" t="s">
        <v>45</v>
      </c>
      <c r="D218" s="136" t="s">
        <v>24</v>
      </c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0" t="str">
        <f t="shared" si="3"/>
        <v/>
      </c>
    </row>
    <row r="219" spans="1:17" x14ac:dyDescent="0.2">
      <c r="A219" s="135" t="s">
        <v>82</v>
      </c>
      <c r="B219" s="139">
        <v>2016</v>
      </c>
      <c r="C219" s="139" t="s">
        <v>45</v>
      </c>
      <c r="D219" s="136" t="s">
        <v>86</v>
      </c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0" t="str">
        <f t="shared" si="3"/>
        <v/>
      </c>
    </row>
    <row r="220" spans="1:17" x14ac:dyDescent="0.2">
      <c r="A220" s="135" t="s">
        <v>83</v>
      </c>
      <c r="B220" s="139">
        <v>2016</v>
      </c>
      <c r="C220" s="139" t="s">
        <v>45</v>
      </c>
      <c r="D220" s="136" t="s">
        <v>24</v>
      </c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0" t="str">
        <f t="shared" si="3"/>
        <v/>
      </c>
    </row>
    <row r="221" spans="1:17" x14ac:dyDescent="0.2">
      <c r="A221" s="135" t="s">
        <v>23</v>
      </c>
      <c r="B221" s="139">
        <v>2016</v>
      </c>
      <c r="C221" s="139" t="s">
        <v>45</v>
      </c>
      <c r="D221" s="136" t="s">
        <v>24</v>
      </c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 t="s">
        <v>100</v>
      </c>
      <c r="Q221" s="140" t="str">
        <f t="shared" si="3"/>
        <v/>
      </c>
    </row>
    <row r="222" spans="1:17" x14ac:dyDescent="0.2">
      <c r="A222" s="135" t="s">
        <v>25</v>
      </c>
      <c r="B222" s="139">
        <v>2016</v>
      </c>
      <c r="C222" s="139" t="s">
        <v>45</v>
      </c>
      <c r="D222" s="136" t="s">
        <v>24</v>
      </c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 t="s">
        <v>100</v>
      </c>
      <c r="Q222" s="140" t="str">
        <f t="shared" si="3"/>
        <v/>
      </c>
    </row>
    <row r="223" spans="1:17" x14ac:dyDescent="0.2">
      <c r="A223" s="135" t="s">
        <v>41</v>
      </c>
      <c r="B223" s="139">
        <v>2016</v>
      </c>
      <c r="C223" s="139" t="s">
        <v>45</v>
      </c>
      <c r="D223" s="136" t="s">
        <v>24</v>
      </c>
      <c r="E223" s="141">
        <v>98</v>
      </c>
      <c r="F223" s="141">
        <v>93</v>
      </c>
      <c r="G223" s="141">
        <v>94</v>
      </c>
      <c r="H223" s="141">
        <v>100</v>
      </c>
      <c r="I223" s="141">
        <v>96.666666666666671</v>
      </c>
      <c r="J223" s="141">
        <v>102</v>
      </c>
      <c r="K223" s="141">
        <v>102</v>
      </c>
      <c r="L223" s="141">
        <v>97.666666666666671</v>
      </c>
      <c r="M223" s="141" t="s">
        <v>63</v>
      </c>
      <c r="N223" s="141">
        <v>98.25</v>
      </c>
      <c r="O223" s="141">
        <v>99</v>
      </c>
      <c r="P223" s="141" t="s">
        <v>100</v>
      </c>
      <c r="Q223" s="140">
        <f t="shared" si="3"/>
        <v>98.058333333333337</v>
      </c>
    </row>
    <row r="224" spans="1:17" x14ac:dyDescent="0.2">
      <c r="A224" s="135" t="s">
        <v>28</v>
      </c>
      <c r="B224" s="139">
        <v>2016</v>
      </c>
      <c r="C224" s="139" t="s">
        <v>45</v>
      </c>
      <c r="D224" s="136" t="s">
        <v>24</v>
      </c>
      <c r="E224" s="141">
        <v>10</v>
      </c>
      <c r="F224" s="141" t="s">
        <v>63</v>
      </c>
      <c r="G224" s="141" t="s">
        <v>63</v>
      </c>
      <c r="H224" s="141">
        <v>12</v>
      </c>
      <c r="I224" s="141">
        <v>9</v>
      </c>
      <c r="J224" s="141">
        <v>10</v>
      </c>
      <c r="K224" s="141" t="s">
        <v>63</v>
      </c>
      <c r="L224" s="141" t="s">
        <v>63</v>
      </c>
      <c r="M224" s="141">
        <v>18</v>
      </c>
      <c r="N224" s="141" t="s">
        <v>63</v>
      </c>
      <c r="O224" s="141">
        <v>35</v>
      </c>
      <c r="P224" s="141" t="s">
        <v>100</v>
      </c>
      <c r="Q224" s="140">
        <f t="shared" si="3"/>
        <v>15.666666666666666</v>
      </c>
    </row>
    <row r="225" spans="1:17" x14ac:dyDescent="0.2">
      <c r="A225" s="135" t="s">
        <v>30</v>
      </c>
      <c r="B225" s="139">
        <v>2016</v>
      </c>
      <c r="C225" s="139" t="s">
        <v>45</v>
      </c>
      <c r="D225" s="136" t="s">
        <v>24</v>
      </c>
      <c r="E225" s="141" t="s">
        <v>63</v>
      </c>
      <c r="F225" s="141" t="s">
        <v>63</v>
      </c>
      <c r="G225" s="141" t="s">
        <v>63</v>
      </c>
      <c r="H225" s="141" t="s">
        <v>63</v>
      </c>
      <c r="I225" s="141" t="s">
        <v>63</v>
      </c>
      <c r="J225" s="141">
        <v>50</v>
      </c>
      <c r="K225" s="141" t="s">
        <v>63</v>
      </c>
      <c r="L225" s="141" t="s">
        <v>63</v>
      </c>
      <c r="M225" s="141" t="s">
        <v>63</v>
      </c>
      <c r="N225" s="141" t="s">
        <v>63</v>
      </c>
      <c r="O225" s="141">
        <v>72.5</v>
      </c>
      <c r="P225" s="141" t="s">
        <v>100</v>
      </c>
      <c r="Q225" s="140">
        <f t="shared" si="3"/>
        <v>61.25</v>
      </c>
    </row>
    <row r="226" spans="1:17" x14ac:dyDescent="0.2">
      <c r="A226" s="135" t="s">
        <v>31</v>
      </c>
      <c r="B226" s="139">
        <v>2016</v>
      </c>
      <c r="C226" s="139" t="s">
        <v>45</v>
      </c>
      <c r="D226" s="136" t="s">
        <v>24</v>
      </c>
      <c r="E226" s="141">
        <v>25</v>
      </c>
      <c r="F226" s="141" t="s">
        <v>63</v>
      </c>
      <c r="G226" s="141" t="s">
        <v>63</v>
      </c>
      <c r="H226" s="141" t="s">
        <v>63</v>
      </c>
      <c r="I226" s="141">
        <v>17.833333333333332</v>
      </c>
      <c r="J226" s="141" t="s">
        <v>63</v>
      </c>
      <c r="K226" s="141" t="s">
        <v>63</v>
      </c>
      <c r="L226" s="141" t="s">
        <v>63</v>
      </c>
      <c r="M226" s="141" t="s">
        <v>63</v>
      </c>
      <c r="N226" s="141" t="s">
        <v>63</v>
      </c>
      <c r="O226" s="141"/>
      <c r="P226" s="141" t="s">
        <v>100</v>
      </c>
      <c r="Q226" s="140">
        <f t="shared" si="3"/>
        <v>21.416666666666664</v>
      </c>
    </row>
    <row r="227" spans="1:17" x14ac:dyDescent="0.2">
      <c r="A227" s="135" t="s">
        <v>38</v>
      </c>
      <c r="B227" s="139">
        <v>2016</v>
      </c>
      <c r="C227" s="139" t="s">
        <v>46</v>
      </c>
      <c r="D227" s="136" t="s">
        <v>24</v>
      </c>
      <c r="E227" s="141">
        <v>62.666666666666664</v>
      </c>
      <c r="F227" s="141">
        <v>60.75</v>
      </c>
      <c r="G227" s="141">
        <v>62</v>
      </c>
      <c r="H227" s="141">
        <v>64</v>
      </c>
      <c r="I227" s="141">
        <v>62.666666666666664</v>
      </c>
      <c r="J227" s="141">
        <v>68.5</v>
      </c>
      <c r="K227" s="141">
        <v>68.333333333333329</v>
      </c>
      <c r="L227" s="141">
        <v>65.666666666666671</v>
      </c>
      <c r="M227" s="141">
        <v>69</v>
      </c>
      <c r="N227" s="141">
        <v>62</v>
      </c>
      <c r="O227" s="141">
        <v>92.5</v>
      </c>
      <c r="P227" s="141" t="s">
        <v>100</v>
      </c>
      <c r="Q227" s="140">
        <f t="shared" si="3"/>
        <v>67.098484848484844</v>
      </c>
    </row>
    <row r="228" spans="1:17" x14ac:dyDescent="0.2">
      <c r="A228" s="135" t="s">
        <v>60</v>
      </c>
      <c r="B228" s="139">
        <v>2016</v>
      </c>
      <c r="C228" s="139" t="s">
        <v>46</v>
      </c>
      <c r="D228" s="136" t="s">
        <v>24</v>
      </c>
      <c r="E228" s="141">
        <v>63.916666666666664</v>
      </c>
      <c r="F228" s="141">
        <v>63.5</v>
      </c>
      <c r="G228" s="141">
        <v>66</v>
      </c>
      <c r="H228" s="141">
        <v>64.5</v>
      </c>
      <c r="I228" s="141">
        <v>66.333333333333329</v>
      </c>
      <c r="J228" s="141">
        <v>70</v>
      </c>
      <c r="K228" s="141">
        <v>72.666666666666671</v>
      </c>
      <c r="L228" s="141">
        <v>68.666666666666671</v>
      </c>
      <c r="M228" s="141" t="s">
        <v>63</v>
      </c>
      <c r="N228" s="141">
        <v>64</v>
      </c>
      <c r="O228" s="141">
        <v>93.5</v>
      </c>
      <c r="P228" s="141" t="s">
        <v>100</v>
      </c>
      <c r="Q228" s="140">
        <f t="shared" si="3"/>
        <v>69.308333333333323</v>
      </c>
    </row>
    <row r="229" spans="1:17" x14ac:dyDescent="0.2">
      <c r="A229" s="135" t="s">
        <v>35</v>
      </c>
      <c r="B229" s="139">
        <v>2016</v>
      </c>
      <c r="C229" s="139" t="s">
        <v>46</v>
      </c>
      <c r="D229" s="136" t="s">
        <v>24</v>
      </c>
      <c r="E229" s="141">
        <v>42.1</v>
      </c>
      <c r="F229" s="141">
        <v>40.125</v>
      </c>
      <c r="G229" s="141">
        <v>40</v>
      </c>
      <c r="H229" s="141">
        <v>42</v>
      </c>
      <c r="I229" s="141">
        <v>43</v>
      </c>
      <c r="J229" s="141">
        <v>45</v>
      </c>
      <c r="K229" s="141">
        <v>46.333333333333336</v>
      </c>
      <c r="L229" s="141" t="s">
        <v>63</v>
      </c>
      <c r="M229" s="141" t="s">
        <v>63</v>
      </c>
      <c r="N229" s="141">
        <v>42.75</v>
      </c>
      <c r="O229" s="141" t="s">
        <v>100</v>
      </c>
      <c r="P229" s="141" t="s">
        <v>100</v>
      </c>
      <c r="Q229" s="140">
        <f t="shared" si="3"/>
        <v>42.663541666666667</v>
      </c>
    </row>
    <row r="230" spans="1:17" x14ac:dyDescent="0.2">
      <c r="A230" s="135" t="s">
        <v>27</v>
      </c>
      <c r="B230" s="139">
        <v>2016</v>
      </c>
      <c r="C230" s="139" t="s">
        <v>46</v>
      </c>
      <c r="D230" s="136" t="s">
        <v>24</v>
      </c>
      <c r="E230" s="141">
        <v>97.083333333333329</v>
      </c>
      <c r="F230" s="141">
        <v>95.75</v>
      </c>
      <c r="G230" s="141">
        <v>97</v>
      </c>
      <c r="H230" s="141">
        <v>97.5</v>
      </c>
      <c r="I230" s="141">
        <v>97.666666666666671</v>
      </c>
      <c r="J230" s="141">
        <v>101.5</v>
      </c>
      <c r="K230" s="141">
        <v>101.66666666666667</v>
      </c>
      <c r="L230" s="141">
        <v>98</v>
      </c>
      <c r="M230" s="141">
        <v>104.5</v>
      </c>
      <c r="N230" s="141">
        <v>96.5</v>
      </c>
      <c r="O230" s="141">
        <v>111</v>
      </c>
      <c r="P230" s="141" t="s">
        <v>100</v>
      </c>
      <c r="Q230" s="140">
        <f t="shared" si="3"/>
        <v>99.833333333333314</v>
      </c>
    </row>
    <row r="231" spans="1:17" x14ac:dyDescent="0.2">
      <c r="A231" s="135" t="s">
        <v>76</v>
      </c>
      <c r="B231" s="139">
        <v>2016</v>
      </c>
      <c r="C231" s="139" t="s">
        <v>46</v>
      </c>
      <c r="D231" s="136" t="s">
        <v>24</v>
      </c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0" t="str">
        <f t="shared" si="3"/>
        <v/>
      </c>
    </row>
    <row r="232" spans="1:17" x14ac:dyDescent="0.2">
      <c r="A232" s="135" t="s">
        <v>77</v>
      </c>
      <c r="B232" s="139">
        <v>2016</v>
      </c>
      <c r="C232" s="139" t="s">
        <v>46</v>
      </c>
      <c r="D232" s="136" t="s">
        <v>24</v>
      </c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0" t="str">
        <f t="shared" si="3"/>
        <v/>
      </c>
    </row>
    <row r="233" spans="1:17" x14ac:dyDescent="0.2">
      <c r="A233" s="135" t="s">
        <v>37</v>
      </c>
      <c r="B233" s="139">
        <v>2016</v>
      </c>
      <c r="C233" s="139" t="s">
        <v>46</v>
      </c>
      <c r="D233" s="136" t="s">
        <v>24</v>
      </c>
      <c r="E233" s="141">
        <v>101.5</v>
      </c>
      <c r="F233" s="141"/>
      <c r="G233" s="141"/>
      <c r="H233" s="141"/>
      <c r="I233" s="141"/>
      <c r="J233" s="141"/>
      <c r="K233" s="141"/>
      <c r="L233" s="141"/>
      <c r="M233" s="141"/>
      <c r="N233" s="141"/>
      <c r="O233" s="141">
        <v>120</v>
      </c>
      <c r="P233" s="141" t="s">
        <v>100</v>
      </c>
      <c r="Q233" s="140">
        <f t="shared" si="3"/>
        <v>110.75</v>
      </c>
    </row>
    <row r="234" spans="1:17" x14ac:dyDescent="0.2">
      <c r="A234" s="135" t="s">
        <v>33</v>
      </c>
      <c r="B234" s="139">
        <v>2016</v>
      </c>
      <c r="C234" s="139" t="s">
        <v>46</v>
      </c>
      <c r="D234" s="136" t="s">
        <v>24</v>
      </c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0" t="str">
        <f t="shared" si="3"/>
        <v/>
      </c>
    </row>
    <row r="235" spans="1:17" x14ac:dyDescent="0.2">
      <c r="A235" s="135" t="s">
        <v>26</v>
      </c>
      <c r="B235" s="139">
        <v>2016</v>
      </c>
      <c r="C235" s="139" t="s">
        <v>46</v>
      </c>
      <c r="D235" s="136" t="s">
        <v>24</v>
      </c>
      <c r="E235" s="141">
        <v>80.75</v>
      </c>
      <c r="F235" s="141">
        <v>77.25</v>
      </c>
      <c r="G235" s="141">
        <v>80</v>
      </c>
      <c r="H235" s="141">
        <v>79.5</v>
      </c>
      <c r="I235" s="141">
        <v>79.666666666666671</v>
      </c>
      <c r="J235" s="141">
        <v>84</v>
      </c>
      <c r="K235" s="141">
        <v>92.666666666666671</v>
      </c>
      <c r="L235" s="141">
        <v>83.666666666666671</v>
      </c>
      <c r="M235" s="141">
        <v>84</v>
      </c>
      <c r="N235" s="141">
        <v>81</v>
      </c>
      <c r="O235" s="141">
        <v>107.5</v>
      </c>
      <c r="P235" s="141" t="s">
        <v>100</v>
      </c>
      <c r="Q235" s="140">
        <f t="shared" si="3"/>
        <v>84.545454545454547</v>
      </c>
    </row>
    <row r="236" spans="1:17" x14ac:dyDescent="0.2">
      <c r="A236" s="135" t="s">
        <v>79</v>
      </c>
      <c r="B236" s="139">
        <v>2016</v>
      </c>
      <c r="C236" s="139" t="s">
        <v>46</v>
      </c>
      <c r="D236" s="136" t="s">
        <v>24</v>
      </c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0" t="str">
        <f t="shared" si="3"/>
        <v/>
      </c>
    </row>
    <row r="237" spans="1:17" x14ac:dyDescent="0.2">
      <c r="A237" s="135" t="s">
        <v>36</v>
      </c>
      <c r="B237" s="139">
        <v>2016</v>
      </c>
      <c r="C237" s="139" t="s">
        <v>46</v>
      </c>
      <c r="D237" s="136" t="s">
        <v>24</v>
      </c>
      <c r="E237" s="141">
        <v>156.6</v>
      </c>
      <c r="F237" s="141">
        <v>149</v>
      </c>
      <c r="G237" s="141">
        <v>149</v>
      </c>
      <c r="H237" s="141">
        <v>169</v>
      </c>
      <c r="I237" s="141">
        <v>153.66666666666666</v>
      </c>
      <c r="J237" s="141" t="s">
        <v>63</v>
      </c>
      <c r="K237" s="141">
        <v>171.66666666666666</v>
      </c>
      <c r="L237" s="141" t="s">
        <v>63</v>
      </c>
      <c r="M237" s="141" t="s">
        <v>63</v>
      </c>
      <c r="N237" s="141" t="s">
        <v>63</v>
      </c>
      <c r="O237" s="141"/>
      <c r="P237" s="141" t="s">
        <v>100</v>
      </c>
      <c r="Q237" s="140">
        <f t="shared" si="3"/>
        <v>158.15555555555554</v>
      </c>
    </row>
    <row r="238" spans="1:17" x14ac:dyDescent="0.2">
      <c r="A238" s="135" t="s">
        <v>34</v>
      </c>
      <c r="B238" s="139">
        <v>2016</v>
      </c>
      <c r="C238" s="139" t="s">
        <v>46</v>
      </c>
      <c r="D238" s="136" t="s">
        <v>24</v>
      </c>
      <c r="E238" s="141">
        <v>108.33333333333333</v>
      </c>
      <c r="F238" s="141">
        <v>98</v>
      </c>
      <c r="G238" s="141">
        <v>93</v>
      </c>
      <c r="H238" s="141">
        <v>106.5</v>
      </c>
      <c r="I238" s="141">
        <v>110.33333333333333</v>
      </c>
      <c r="J238" s="141" t="s">
        <v>63</v>
      </c>
      <c r="K238" s="141">
        <v>115</v>
      </c>
      <c r="L238" s="141" t="s">
        <v>63</v>
      </c>
      <c r="M238" s="141" t="s">
        <v>63</v>
      </c>
      <c r="N238" s="141" t="s">
        <v>63</v>
      </c>
      <c r="O238" s="141"/>
      <c r="P238" s="141" t="s">
        <v>100</v>
      </c>
      <c r="Q238" s="140">
        <f t="shared" si="3"/>
        <v>105.19444444444444</v>
      </c>
    </row>
    <row r="239" spans="1:17" x14ac:dyDescent="0.2">
      <c r="A239" s="135" t="s">
        <v>80</v>
      </c>
      <c r="B239" s="139">
        <v>2016</v>
      </c>
      <c r="C239" s="139" t="s">
        <v>46</v>
      </c>
      <c r="D239" s="136" t="s">
        <v>24</v>
      </c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0" t="str">
        <f t="shared" si="3"/>
        <v/>
      </c>
    </row>
    <row r="240" spans="1:17" x14ac:dyDescent="0.2">
      <c r="A240" s="135" t="s">
        <v>82</v>
      </c>
      <c r="B240" s="139">
        <v>2016</v>
      </c>
      <c r="C240" s="139" t="s">
        <v>46</v>
      </c>
      <c r="D240" s="136" t="s">
        <v>86</v>
      </c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0" t="str">
        <f t="shared" si="3"/>
        <v/>
      </c>
    </row>
    <row r="241" spans="1:17" x14ac:dyDescent="0.2">
      <c r="A241" s="135" t="s">
        <v>83</v>
      </c>
      <c r="B241" s="139">
        <v>2016</v>
      </c>
      <c r="C241" s="139" t="s">
        <v>46</v>
      </c>
      <c r="D241" s="136" t="s">
        <v>24</v>
      </c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0" t="str">
        <f t="shared" si="3"/>
        <v/>
      </c>
    </row>
    <row r="242" spans="1:17" x14ac:dyDescent="0.2">
      <c r="A242" s="135" t="s">
        <v>23</v>
      </c>
      <c r="B242" s="139">
        <v>2016</v>
      </c>
      <c r="C242" s="139" t="s">
        <v>46</v>
      </c>
      <c r="D242" s="136" t="s">
        <v>24</v>
      </c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0" t="str">
        <f t="shared" si="3"/>
        <v/>
      </c>
    </row>
    <row r="243" spans="1:17" x14ac:dyDescent="0.2">
      <c r="A243" s="135" t="s">
        <v>25</v>
      </c>
      <c r="B243" s="139">
        <v>2016</v>
      </c>
      <c r="C243" s="139" t="s">
        <v>46</v>
      </c>
      <c r="D243" s="136" t="s">
        <v>24</v>
      </c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0" t="str">
        <f t="shared" si="3"/>
        <v/>
      </c>
    </row>
    <row r="244" spans="1:17" x14ac:dyDescent="0.2">
      <c r="A244" s="135" t="s">
        <v>41</v>
      </c>
      <c r="B244" s="139">
        <v>2016</v>
      </c>
      <c r="C244" s="139" t="s">
        <v>46</v>
      </c>
      <c r="D244" s="136" t="s">
        <v>24</v>
      </c>
      <c r="E244" s="141">
        <v>99</v>
      </c>
      <c r="F244" s="141" t="s">
        <v>63</v>
      </c>
      <c r="G244" s="141">
        <v>97</v>
      </c>
      <c r="H244" s="141">
        <v>100</v>
      </c>
      <c r="I244" s="141">
        <v>96.666666666666671</v>
      </c>
      <c r="J244" s="141">
        <v>102</v>
      </c>
      <c r="K244" s="141">
        <v>101</v>
      </c>
      <c r="L244" s="141">
        <v>97.666666666666671</v>
      </c>
      <c r="M244" s="141" t="s">
        <v>63</v>
      </c>
      <c r="N244" s="141">
        <v>95.25</v>
      </c>
      <c r="O244" s="141">
        <v>99</v>
      </c>
      <c r="P244" s="141" t="s">
        <v>100</v>
      </c>
      <c r="Q244" s="140">
        <f t="shared" si="3"/>
        <v>98.620370370370381</v>
      </c>
    </row>
    <row r="245" spans="1:17" x14ac:dyDescent="0.2">
      <c r="A245" s="135" t="s">
        <v>28</v>
      </c>
      <c r="B245" s="139">
        <v>2016</v>
      </c>
      <c r="C245" s="139" t="s">
        <v>46</v>
      </c>
      <c r="D245" s="136" t="s">
        <v>24</v>
      </c>
      <c r="E245" s="141">
        <v>10</v>
      </c>
      <c r="F245" s="141" t="s">
        <v>63</v>
      </c>
      <c r="G245" s="141" t="s">
        <v>63</v>
      </c>
      <c r="H245" s="141">
        <v>12</v>
      </c>
      <c r="I245" s="141">
        <v>9</v>
      </c>
      <c r="J245" s="141">
        <v>10</v>
      </c>
      <c r="K245" s="141" t="s">
        <v>63</v>
      </c>
      <c r="L245" s="141" t="s">
        <v>63</v>
      </c>
      <c r="M245" s="141">
        <v>18</v>
      </c>
      <c r="N245" s="141" t="s">
        <v>63</v>
      </c>
      <c r="O245" s="141">
        <v>35</v>
      </c>
      <c r="P245" s="141" t="s">
        <v>100</v>
      </c>
      <c r="Q245" s="140">
        <f t="shared" si="3"/>
        <v>15.666666666666666</v>
      </c>
    </row>
    <row r="246" spans="1:17" x14ac:dyDescent="0.2">
      <c r="A246" s="135" t="s">
        <v>30</v>
      </c>
      <c r="B246" s="139">
        <v>2016</v>
      </c>
      <c r="C246" s="139" t="s">
        <v>46</v>
      </c>
      <c r="D246" s="136" t="s">
        <v>24</v>
      </c>
      <c r="E246" s="141" t="s">
        <v>63</v>
      </c>
      <c r="F246" s="141" t="s">
        <v>63</v>
      </c>
      <c r="G246" s="141" t="s">
        <v>63</v>
      </c>
      <c r="H246" s="141" t="s">
        <v>63</v>
      </c>
      <c r="I246" s="141" t="s">
        <v>63</v>
      </c>
      <c r="J246" s="141">
        <v>50</v>
      </c>
      <c r="K246" s="141" t="s">
        <v>63</v>
      </c>
      <c r="L246" s="141" t="s">
        <v>63</v>
      </c>
      <c r="M246" s="141" t="s">
        <v>63</v>
      </c>
      <c r="N246" s="141" t="s">
        <v>63</v>
      </c>
      <c r="O246" s="141">
        <v>72.5</v>
      </c>
      <c r="P246" s="141" t="s">
        <v>100</v>
      </c>
      <c r="Q246" s="140">
        <f t="shared" si="3"/>
        <v>61.25</v>
      </c>
    </row>
    <row r="247" spans="1:17" x14ac:dyDescent="0.2">
      <c r="A247" s="135" t="s">
        <v>31</v>
      </c>
      <c r="B247" s="139">
        <v>2016</v>
      </c>
      <c r="C247" s="139" t="s">
        <v>46</v>
      </c>
      <c r="D247" s="136" t="s">
        <v>24</v>
      </c>
      <c r="E247" s="141">
        <v>25</v>
      </c>
      <c r="F247" s="141" t="s">
        <v>63</v>
      </c>
      <c r="G247" s="141" t="s">
        <v>63</v>
      </c>
      <c r="H247" s="141" t="s">
        <v>63</v>
      </c>
      <c r="I247" s="141">
        <v>17.833333333333332</v>
      </c>
      <c r="J247" s="141" t="s">
        <v>63</v>
      </c>
      <c r="K247" s="141" t="s">
        <v>63</v>
      </c>
      <c r="L247" s="141" t="s">
        <v>63</v>
      </c>
      <c r="M247" s="141" t="s">
        <v>63</v>
      </c>
      <c r="N247" s="141" t="s">
        <v>63</v>
      </c>
      <c r="O247" s="141"/>
      <c r="P247" s="141" t="s">
        <v>100</v>
      </c>
      <c r="Q247" s="140">
        <f t="shared" si="3"/>
        <v>21.416666666666664</v>
      </c>
    </row>
    <row r="248" spans="1:17" x14ac:dyDescent="0.2">
      <c r="A248" s="135" t="s">
        <v>38</v>
      </c>
      <c r="B248" s="139">
        <v>2016</v>
      </c>
      <c r="C248" s="139" t="s">
        <v>47</v>
      </c>
      <c r="D248" s="136" t="s">
        <v>24</v>
      </c>
      <c r="E248" s="141">
        <v>60.571428571428569</v>
      </c>
      <c r="F248" s="141">
        <v>60</v>
      </c>
      <c r="G248" s="141">
        <v>62</v>
      </c>
      <c r="H248" s="141">
        <v>62.75</v>
      </c>
      <c r="I248" s="141">
        <v>63</v>
      </c>
      <c r="J248" s="141">
        <v>66.5</v>
      </c>
      <c r="K248" s="141">
        <v>68</v>
      </c>
      <c r="L248" s="141">
        <v>65.666666666666671</v>
      </c>
      <c r="M248" s="141">
        <v>69</v>
      </c>
      <c r="N248" s="141">
        <v>62</v>
      </c>
      <c r="O248" s="141">
        <v>92.5</v>
      </c>
      <c r="P248" s="141" t="s">
        <v>100</v>
      </c>
      <c r="Q248" s="140">
        <f t="shared" si="3"/>
        <v>66.544372294372295</v>
      </c>
    </row>
    <row r="249" spans="1:17" x14ac:dyDescent="0.2">
      <c r="A249" s="135" t="s">
        <v>60</v>
      </c>
      <c r="B249" s="139">
        <v>2016</v>
      </c>
      <c r="C249" s="139" t="s">
        <v>47</v>
      </c>
      <c r="D249" s="136" t="s">
        <v>24</v>
      </c>
      <c r="E249" s="141">
        <v>61.428571428571431</v>
      </c>
      <c r="F249" s="141">
        <v>62</v>
      </c>
      <c r="G249" s="141">
        <v>66</v>
      </c>
      <c r="H249" s="141">
        <v>64.5</v>
      </c>
      <c r="I249" s="141">
        <v>66.666666666666671</v>
      </c>
      <c r="J249" s="141">
        <v>70</v>
      </c>
      <c r="K249" s="141">
        <v>72.333333333333329</v>
      </c>
      <c r="L249" s="141">
        <v>68.666666666666671</v>
      </c>
      <c r="M249" s="141" t="s">
        <v>63</v>
      </c>
      <c r="N249" s="141">
        <v>64</v>
      </c>
      <c r="O249" s="141">
        <v>93.5</v>
      </c>
      <c r="P249" s="141" t="s">
        <v>100</v>
      </c>
      <c r="Q249" s="140">
        <f t="shared" si="3"/>
        <v>68.909523809523805</v>
      </c>
    </row>
    <row r="250" spans="1:17" x14ac:dyDescent="0.2">
      <c r="A250" s="135" t="s">
        <v>35</v>
      </c>
      <c r="B250" s="139">
        <v>2016</v>
      </c>
      <c r="C250" s="139" t="s">
        <v>47</v>
      </c>
      <c r="D250" s="136" t="s">
        <v>24</v>
      </c>
      <c r="E250" s="141">
        <v>40.785714285714285</v>
      </c>
      <c r="F250" s="141">
        <v>39.666666666666664</v>
      </c>
      <c r="G250" s="141">
        <v>40</v>
      </c>
      <c r="H250" s="141">
        <v>42</v>
      </c>
      <c r="I250" s="141">
        <v>43.333333333333336</v>
      </c>
      <c r="J250" s="141">
        <v>44</v>
      </c>
      <c r="K250" s="141">
        <v>46.333333333333336</v>
      </c>
      <c r="L250" s="141" t="s">
        <v>63</v>
      </c>
      <c r="M250" s="141" t="s">
        <v>63</v>
      </c>
      <c r="N250" s="141">
        <v>42.75</v>
      </c>
      <c r="O250" s="141" t="s">
        <v>100</v>
      </c>
      <c r="P250" s="141" t="s">
        <v>100</v>
      </c>
      <c r="Q250" s="140">
        <f t="shared" si="3"/>
        <v>42.358630952380956</v>
      </c>
    </row>
    <row r="251" spans="1:17" x14ac:dyDescent="0.2">
      <c r="A251" s="135" t="s">
        <v>27</v>
      </c>
      <c r="B251" s="139">
        <v>2016</v>
      </c>
      <c r="C251" s="139" t="s">
        <v>47</v>
      </c>
      <c r="D251" s="136" t="s">
        <v>24</v>
      </c>
      <c r="E251" s="141">
        <v>95.5</v>
      </c>
      <c r="F251" s="141">
        <v>94.25</v>
      </c>
      <c r="G251" s="141">
        <v>97</v>
      </c>
      <c r="H251" s="141">
        <v>97.5</v>
      </c>
      <c r="I251" s="141">
        <v>97.333333333333329</v>
      </c>
      <c r="J251" s="141">
        <v>99</v>
      </c>
      <c r="K251" s="141">
        <v>101</v>
      </c>
      <c r="L251" s="141">
        <v>98</v>
      </c>
      <c r="M251" s="141">
        <v>103</v>
      </c>
      <c r="N251" s="141">
        <v>96.5</v>
      </c>
      <c r="O251" s="141">
        <v>111</v>
      </c>
      <c r="P251" s="141" t="s">
        <v>100</v>
      </c>
      <c r="Q251" s="140">
        <f t="shared" si="3"/>
        <v>99.098484848484844</v>
      </c>
    </row>
    <row r="252" spans="1:17" x14ac:dyDescent="0.2">
      <c r="A252" s="135" t="s">
        <v>76</v>
      </c>
      <c r="B252" s="139">
        <v>2016</v>
      </c>
      <c r="C252" s="139" t="s">
        <v>47</v>
      </c>
      <c r="D252" s="136" t="s">
        <v>24</v>
      </c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0" t="str">
        <f t="shared" si="3"/>
        <v/>
      </c>
    </row>
    <row r="253" spans="1:17" x14ac:dyDescent="0.2">
      <c r="A253" s="135" t="s">
        <v>77</v>
      </c>
      <c r="B253" s="139">
        <v>2016</v>
      </c>
      <c r="C253" s="139" t="s">
        <v>47</v>
      </c>
      <c r="D253" s="136" t="s">
        <v>24</v>
      </c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0" t="str">
        <f t="shared" si="3"/>
        <v/>
      </c>
    </row>
    <row r="254" spans="1:17" x14ac:dyDescent="0.2">
      <c r="A254" s="135" t="s">
        <v>37</v>
      </c>
      <c r="B254" s="139">
        <v>2016</v>
      </c>
      <c r="C254" s="139" t="s">
        <v>47</v>
      </c>
      <c r="D254" s="136" t="s">
        <v>24</v>
      </c>
      <c r="E254" s="141">
        <v>101</v>
      </c>
      <c r="F254" s="141"/>
      <c r="G254" s="141"/>
      <c r="H254" s="141"/>
      <c r="I254" s="141"/>
      <c r="J254" s="141"/>
      <c r="K254" s="141"/>
      <c r="L254" s="141"/>
      <c r="M254" s="141"/>
      <c r="N254" s="141"/>
      <c r="O254" s="141">
        <v>120</v>
      </c>
      <c r="P254" s="141" t="s">
        <v>100</v>
      </c>
      <c r="Q254" s="140">
        <f t="shared" si="3"/>
        <v>110.5</v>
      </c>
    </row>
    <row r="255" spans="1:17" x14ac:dyDescent="0.2">
      <c r="A255" s="135" t="s">
        <v>33</v>
      </c>
      <c r="B255" s="139">
        <v>2016</v>
      </c>
      <c r="C255" s="139" t="s">
        <v>47</v>
      </c>
      <c r="D255" s="136" t="s">
        <v>24</v>
      </c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0" t="str">
        <f t="shared" si="3"/>
        <v/>
      </c>
    </row>
    <row r="256" spans="1:17" x14ac:dyDescent="0.2">
      <c r="A256" s="135" t="s">
        <v>26</v>
      </c>
      <c r="B256" s="139">
        <v>2016</v>
      </c>
      <c r="C256" s="139" t="s">
        <v>47</v>
      </c>
      <c r="D256" s="136" t="s">
        <v>24</v>
      </c>
      <c r="E256" s="141">
        <v>79.333333333333329</v>
      </c>
      <c r="F256" s="141">
        <v>77.333333333333329</v>
      </c>
      <c r="G256" s="141">
        <v>80</v>
      </c>
      <c r="H256" s="141">
        <v>79.5</v>
      </c>
      <c r="I256" s="141">
        <v>79.333333333333329</v>
      </c>
      <c r="J256" s="141">
        <v>82.5</v>
      </c>
      <c r="K256" s="141">
        <v>92.666666666666671</v>
      </c>
      <c r="L256" s="141">
        <v>83.666666666666671</v>
      </c>
      <c r="M256" s="141">
        <v>88</v>
      </c>
      <c r="N256" s="141">
        <v>81</v>
      </c>
      <c r="O256" s="141">
        <v>107.5</v>
      </c>
      <c r="P256" s="141" t="s">
        <v>100</v>
      </c>
      <c r="Q256" s="140">
        <f t="shared" si="3"/>
        <v>84.62121212121211</v>
      </c>
    </row>
    <row r="257" spans="1:17" x14ac:dyDescent="0.2">
      <c r="A257" s="135" t="s">
        <v>79</v>
      </c>
      <c r="B257" s="139">
        <v>2016</v>
      </c>
      <c r="C257" s="139" t="s">
        <v>47</v>
      </c>
      <c r="D257" s="136" t="s">
        <v>24</v>
      </c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0" t="str">
        <f t="shared" si="3"/>
        <v/>
      </c>
    </row>
    <row r="258" spans="1:17" x14ac:dyDescent="0.2">
      <c r="A258" s="135" t="s">
        <v>36</v>
      </c>
      <c r="B258" s="139">
        <v>2016</v>
      </c>
      <c r="C258" s="139" t="s">
        <v>47</v>
      </c>
      <c r="D258" s="136" t="s">
        <v>24</v>
      </c>
      <c r="E258" s="141">
        <v>153.16666666666666</v>
      </c>
      <c r="F258" s="141">
        <v>145.5</v>
      </c>
      <c r="G258" s="141">
        <v>149</v>
      </c>
      <c r="H258" s="141">
        <v>169</v>
      </c>
      <c r="I258" s="141">
        <v>153.5</v>
      </c>
      <c r="J258" s="141" t="s">
        <v>63</v>
      </c>
      <c r="K258" s="141">
        <v>168.33333333333334</v>
      </c>
      <c r="L258" s="141" t="s">
        <v>63</v>
      </c>
      <c r="M258" s="141" t="s">
        <v>63</v>
      </c>
      <c r="N258" s="141" t="s">
        <v>63</v>
      </c>
      <c r="O258" s="141"/>
      <c r="P258" s="141" t="s">
        <v>100</v>
      </c>
      <c r="Q258" s="140">
        <f t="shared" si="3"/>
        <v>156.41666666666666</v>
      </c>
    </row>
    <row r="259" spans="1:17" x14ac:dyDescent="0.2">
      <c r="A259" s="135" t="s">
        <v>34</v>
      </c>
      <c r="B259" s="139">
        <v>2016</v>
      </c>
      <c r="C259" s="139" t="s">
        <v>47</v>
      </c>
      <c r="D259" s="136" t="s">
        <v>24</v>
      </c>
      <c r="E259" s="141">
        <v>105</v>
      </c>
      <c r="F259" s="141">
        <v>100.5</v>
      </c>
      <c r="G259" s="141">
        <v>93</v>
      </c>
      <c r="H259" s="141">
        <v>106.5</v>
      </c>
      <c r="I259" s="141">
        <v>110.33333333333333</v>
      </c>
      <c r="J259" s="141" t="s">
        <v>63</v>
      </c>
      <c r="K259" s="141">
        <v>113</v>
      </c>
      <c r="L259" s="141" t="s">
        <v>63</v>
      </c>
      <c r="M259" s="141" t="s">
        <v>63</v>
      </c>
      <c r="N259" s="141" t="s">
        <v>63</v>
      </c>
      <c r="O259" s="141"/>
      <c r="P259" s="141" t="s">
        <v>100</v>
      </c>
      <c r="Q259" s="140">
        <f t="shared" si="3"/>
        <v>104.72222222222223</v>
      </c>
    </row>
    <row r="260" spans="1:17" x14ac:dyDescent="0.2">
      <c r="A260" s="135" t="s">
        <v>80</v>
      </c>
      <c r="B260" s="139">
        <v>2016</v>
      </c>
      <c r="C260" s="139" t="s">
        <v>47</v>
      </c>
      <c r="D260" s="136" t="s">
        <v>24</v>
      </c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0" t="str">
        <f t="shared" si="3"/>
        <v/>
      </c>
    </row>
    <row r="261" spans="1:17" x14ac:dyDescent="0.2">
      <c r="A261" s="135" t="s">
        <v>82</v>
      </c>
      <c r="B261" s="139">
        <v>2016</v>
      </c>
      <c r="C261" s="139" t="s">
        <v>47</v>
      </c>
      <c r="D261" s="136" t="s">
        <v>86</v>
      </c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0" t="str">
        <f t="shared" si="3"/>
        <v/>
      </c>
    </row>
    <row r="262" spans="1:17" x14ac:dyDescent="0.2">
      <c r="A262" s="135" t="s">
        <v>83</v>
      </c>
      <c r="B262" s="139">
        <v>2016</v>
      </c>
      <c r="C262" s="139" t="s">
        <v>47</v>
      </c>
      <c r="D262" s="136" t="s">
        <v>24</v>
      </c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0" t="str">
        <f t="shared" si="3"/>
        <v/>
      </c>
    </row>
    <row r="263" spans="1:17" x14ac:dyDescent="0.2">
      <c r="A263" s="135" t="s">
        <v>23</v>
      </c>
      <c r="B263" s="139">
        <v>2016</v>
      </c>
      <c r="C263" s="139" t="s">
        <v>47</v>
      </c>
      <c r="D263" s="136" t="s">
        <v>24</v>
      </c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0" t="str">
        <f t="shared" si="3"/>
        <v/>
      </c>
    </row>
    <row r="264" spans="1:17" x14ac:dyDescent="0.2">
      <c r="A264" s="135" t="s">
        <v>25</v>
      </c>
      <c r="B264" s="139">
        <v>2016</v>
      </c>
      <c r="C264" s="139" t="s">
        <v>47</v>
      </c>
      <c r="D264" s="136" t="s">
        <v>24</v>
      </c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0" t="str">
        <f t="shared" si="3"/>
        <v/>
      </c>
    </row>
    <row r="265" spans="1:17" x14ac:dyDescent="0.2">
      <c r="A265" s="135" t="s">
        <v>41</v>
      </c>
      <c r="B265" s="139">
        <v>2016</v>
      </c>
      <c r="C265" s="139" t="s">
        <v>47</v>
      </c>
      <c r="D265" s="136" t="s">
        <v>24</v>
      </c>
      <c r="E265" s="141">
        <v>95.5</v>
      </c>
      <c r="F265" s="141" t="s">
        <v>63</v>
      </c>
      <c r="G265" s="141">
        <v>97</v>
      </c>
      <c r="H265" s="141">
        <v>100</v>
      </c>
      <c r="I265" s="141">
        <v>96.333333333333329</v>
      </c>
      <c r="J265" s="141">
        <v>97.5</v>
      </c>
      <c r="K265" s="141">
        <v>99.666666666666671</v>
      </c>
      <c r="L265" s="141">
        <v>97.666666666666671</v>
      </c>
      <c r="M265" s="141" t="s">
        <v>63</v>
      </c>
      <c r="N265" s="141">
        <v>95.25</v>
      </c>
      <c r="O265" s="141">
        <v>99</v>
      </c>
      <c r="P265" s="141" t="s">
        <v>100</v>
      </c>
      <c r="Q265" s="140">
        <f t="shared" si="3"/>
        <v>97.546296296296291</v>
      </c>
    </row>
    <row r="266" spans="1:17" x14ac:dyDescent="0.2">
      <c r="A266" s="135" t="s">
        <v>28</v>
      </c>
      <c r="B266" s="139">
        <v>2016</v>
      </c>
      <c r="C266" s="139" t="s">
        <v>47</v>
      </c>
      <c r="D266" s="136" t="s">
        <v>24</v>
      </c>
      <c r="E266" s="141">
        <v>10</v>
      </c>
      <c r="F266" s="141" t="s">
        <v>63</v>
      </c>
      <c r="G266" s="141" t="s">
        <v>63</v>
      </c>
      <c r="H266" s="141">
        <v>12</v>
      </c>
      <c r="I266" s="141">
        <v>9</v>
      </c>
      <c r="J266" s="141">
        <v>10</v>
      </c>
      <c r="K266" s="141" t="s">
        <v>63</v>
      </c>
      <c r="L266" s="141" t="s">
        <v>63</v>
      </c>
      <c r="M266" s="141">
        <v>18</v>
      </c>
      <c r="N266" s="141" t="s">
        <v>63</v>
      </c>
      <c r="O266" s="141">
        <v>35</v>
      </c>
      <c r="P266" s="141" t="s">
        <v>100</v>
      </c>
      <c r="Q266" s="140">
        <f t="shared" si="3"/>
        <v>15.666666666666666</v>
      </c>
    </row>
    <row r="267" spans="1:17" x14ac:dyDescent="0.2">
      <c r="A267" s="135" t="s">
        <v>30</v>
      </c>
      <c r="B267" s="139">
        <v>2016</v>
      </c>
      <c r="C267" s="139" t="s">
        <v>47</v>
      </c>
      <c r="D267" s="136" t="s">
        <v>24</v>
      </c>
      <c r="E267" s="141" t="s">
        <v>63</v>
      </c>
      <c r="F267" s="141" t="s">
        <v>63</v>
      </c>
      <c r="G267" s="141" t="s">
        <v>63</v>
      </c>
      <c r="H267" s="141" t="s">
        <v>63</v>
      </c>
      <c r="I267" s="141" t="s">
        <v>63</v>
      </c>
      <c r="J267" s="141">
        <v>50</v>
      </c>
      <c r="K267" s="141" t="s">
        <v>63</v>
      </c>
      <c r="L267" s="141" t="s">
        <v>63</v>
      </c>
      <c r="M267" s="141" t="s">
        <v>63</v>
      </c>
      <c r="N267" s="141" t="s">
        <v>63</v>
      </c>
      <c r="O267" s="141">
        <v>72.5</v>
      </c>
      <c r="P267" s="141" t="s">
        <v>100</v>
      </c>
      <c r="Q267" s="140">
        <f t="shared" si="3"/>
        <v>61.25</v>
      </c>
    </row>
    <row r="268" spans="1:17" x14ac:dyDescent="0.2">
      <c r="A268" s="135" t="s">
        <v>31</v>
      </c>
      <c r="B268" s="139">
        <v>2016</v>
      </c>
      <c r="C268" s="139" t="s">
        <v>47</v>
      </c>
      <c r="D268" s="136" t="s">
        <v>24</v>
      </c>
      <c r="E268" s="141">
        <v>25</v>
      </c>
      <c r="F268" s="141" t="s">
        <v>63</v>
      </c>
      <c r="G268" s="141" t="s">
        <v>63</v>
      </c>
      <c r="H268" s="141" t="s">
        <v>63</v>
      </c>
      <c r="I268" s="141">
        <v>18</v>
      </c>
      <c r="J268" s="141" t="s">
        <v>63</v>
      </c>
      <c r="K268" s="141" t="s">
        <v>63</v>
      </c>
      <c r="L268" s="141" t="s">
        <v>63</v>
      </c>
      <c r="M268" s="141" t="s">
        <v>63</v>
      </c>
      <c r="N268" s="141" t="s">
        <v>63</v>
      </c>
      <c r="O268" s="141"/>
      <c r="P268" s="141" t="s">
        <v>100</v>
      </c>
      <c r="Q268" s="140">
        <f t="shared" si="3"/>
        <v>21.5</v>
      </c>
    </row>
    <row r="269" spans="1:17" x14ac:dyDescent="0.2">
      <c r="A269" s="135" t="s">
        <v>38</v>
      </c>
      <c r="B269" s="139">
        <v>2016</v>
      </c>
      <c r="C269" s="139" t="s">
        <v>48</v>
      </c>
      <c r="D269" s="136" t="s">
        <v>24</v>
      </c>
      <c r="E269" s="141">
        <v>58.857142857142854</v>
      </c>
      <c r="F269" s="141">
        <v>60.75</v>
      </c>
      <c r="G269" s="141">
        <v>62</v>
      </c>
      <c r="H269" s="141">
        <v>62.75</v>
      </c>
      <c r="I269" s="141">
        <v>62.333333333333336</v>
      </c>
      <c r="J269" s="141">
        <v>66.5</v>
      </c>
      <c r="K269" s="141">
        <v>67.666666666666671</v>
      </c>
      <c r="L269" s="141">
        <v>59.333333333333336</v>
      </c>
      <c r="M269" s="141">
        <v>69</v>
      </c>
      <c r="N269" s="141">
        <v>58.25</v>
      </c>
      <c r="O269" s="141">
        <v>92.5</v>
      </c>
      <c r="P269" s="141" t="s">
        <v>100</v>
      </c>
      <c r="Q269" s="140">
        <f t="shared" si="3"/>
        <v>65.449134199134193</v>
      </c>
    </row>
    <row r="270" spans="1:17" x14ac:dyDescent="0.2">
      <c r="A270" s="135" t="s">
        <v>60</v>
      </c>
      <c r="B270" s="139">
        <v>2016</v>
      </c>
      <c r="C270" s="139" t="s">
        <v>48</v>
      </c>
      <c r="D270" s="136" t="s">
        <v>24</v>
      </c>
      <c r="E270" s="141">
        <v>59.285714285714285</v>
      </c>
      <c r="F270" s="141">
        <v>62</v>
      </c>
      <c r="G270" s="141">
        <v>66</v>
      </c>
      <c r="H270" s="141">
        <v>64.75</v>
      </c>
      <c r="I270" s="141">
        <v>68</v>
      </c>
      <c r="J270" s="141">
        <v>70</v>
      </c>
      <c r="K270" s="141">
        <v>72.333333333333329</v>
      </c>
      <c r="L270" s="141">
        <v>68.666666666666671</v>
      </c>
      <c r="M270" s="141" t="s">
        <v>63</v>
      </c>
      <c r="N270" s="141">
        <v>65</v>
      </c>
      <c r="O270" s="141">
        <v>93.5</v>
      </c>
      <c r="P270" s="141" t="s">
        <v>100</v>
      </c>
      <c r="Q270" s="140">
        <f t="shared" si="3"/>
        <v>68.953571428571422</v>
      </c>
    </row>
    <row r="271" spans="1:17" x14ac:dyDescent="0.2">
      <c r="A271" s="135" t="s">
        <v>35</v>
      </c>
      <c r="B271" s="139">
        <v>2016</v>
      </c>
      <c r="C271" s="139" t="s">
        <v>48</v>
      </c>
      <c r="D271" s="136" t="s">
        <v>24</v>
      </c>
      <c r="E271" s="141">
        <v>39.857142857142854</v>
      </c>
      <c r="F271" s="141">
        <v>39.666666666666664</v>
      </c>
      <c r="G271" s="141">
        <v>40</v>
      </c>
      <c r="H271" s="141">
        <v>42</v>
      </c>
      <c r="I271" s="141">
        <v>43.666666666666664</v>
      </c>
      <c r="J271" s="141">
        <v>44</v>
      </c>
      <c r="K271" s="141">
        <v>46</v>
      </c>
      <c r="L271" s="141" t="s">
        <v>63</v>
      </c>
      <c r="M271" s="141" t="s">
        <v>63</v>
      </c>
      <c r="N271" s="141">
        <v>42.25</v>
      </c>
      <c r="O271" s="141" t="s">
        <v>100</v>
      </c>
      <c r="P271" s="141" t="s">
        <v>100</v>
      </c>
      <c r="Q271" s="140">
        <f t="shared" si="3"/>
        <v>42.180059523809518</v>
      </c>
    </row>
    <row r="272" spans="1:17" x14ac:dyDescent="0.2">
      <c r="A272" s="135" t="s">
        <v>27</v>
      </c>
      <c r="B272" s="139">
        <v>2016</v>
      </c>
      <c r="C272" s="139" t="s">
        <v>48</v>
      </c>
      <c r="D272" s="136" t="s">
        <v>24</v>
      </c>
      <c r="E272" s="141">
        <v>93.142857142857139</v>
      </c>
      <c r="F272" s="141">
        <v>94.25</v>
      </c>
      <c r="G272" s="141">
        <v>97</v>
      </c>
      <c r="H272" s="141">
        <v>97.5</v>
      </c>
      <c r="I272" s="141">
        <v>96.5</v>
      </c>
      <c r="J272" s="141">
        <v>100</v>
      </c>
      <c r="K272" s="141">
        <v>99.666666666666671</v>
      </c>
      <c r="L272" s="141">
        <v>93.333333333333329</v>
      </c>
      <c r="M272" s="141">
        <v>104.5</v>
      </c>
      <c r="N272" s="141">
        <v>93</v>
      </c>
      <c r="O272" s="141">
        <v>111</v>
      </c>
      <c r="P272" s="141" t="s">
        <v>100</v>
      </c>
      <c r="Q272" s="140">
        <f t="shared" si="3"/>
        <v>98.172077922077918</v>
      </c>
    </row>
    <row r="273" spans="1:17" x14ac:dyDescent="0.2">
      <c r="A273" s="135" t="s">
        <v>76</v>
      </c>
      <c r="B273" s="139">
        <v>2016</v>
      </c>
      <c r="C273" s="139" t="s">
        <v>48</v>
      </c>
      <c r="D273" s="136" t="s">
        <v>24</v>
      </c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0" t="str">
        <f t="shared" ref="Q273:Q336" si="4">IF(SUM(E273:P273)=0,"",AVERAGE(E273:P273))</f>
        <v/>
      </c>
    </row>
    <row r="274" spans="1:17" x14ac:dyDescent="0.2">
      <c r="A274" s="135" t="s">
        <v>77</v>
      </c>
      <c r="B274" s="139">
        <v>2016</v>
      </c>
      <c r="C274" s="139" t="s">
        <v>48</v>
      </c>
      <c r="D274" s="136" t="s">
        <v>24</v>
      </c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0" t="str">
        <f t="shared" si="4"/>
        <v/>
      </c>
    </row>
    <row r="275" spans="1:17" x14ac:dyDescent="0.2">
      <c r="A275" s="135" t="s">
        <v>37</v>
      </c>
      <c r="B275" s="139">
        <v>2016</v>
      </c>
      <c r="C275" s="139" t="s">
        <v>48</v>
      </c>
      <c r="D275" s="136" t="s">
        <v>24</v>
      </c>
      <c r="E275" s="141">
        <v>103</v>
      </c>
      <c r="F275" s="141"/>
      <c r="G275" s="141"/>
      <c r="H275" s="141"/>
      <c r="I275" s="141"/>
      <c r="J275" s="141"/>
      <c r="K275" s="141"/>
      <c r="L275" s="141"/>
      <c r="M275" s="141"/>
      <c r="N275" s="141"/>
      <c r="O275" s="141">
        <v>120</v>
      </c>
      <c r="P275" s="141" t="s">
        <v>100</v>
      </c>
      <c r="Q275" s="140">
        <f t="shared" si="4"/>
        <v>111.5</v>
      </c>
    </row>
    <row r="276" spans="1:17" x14ac:dyDescent="0.2">
      <c r="A276" s="135" t="s">
        <v>33</v>
      </c>
      <c r="B276" s="139">
        <v>2016</v>
      </c>
      <c r="C276" s="139" t="s">
        <v>48</v>
      </c>
      <c r="D276" s="136" t="s">
        <v>24</v>
      </c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0" t="str">
        <f t="shared" si="4"/>
        <v/>
      </c>
    </row>
    <row r="277" spans="1:17" x14ac:dyDescent="0.2">
      <c r="A277" s="135" t="s">
        <v>26</v>
      </c>
      <c r="B277" s="139">
        <v>2016</v>
      </c>
      <c r="C277" s="139" t="s">
        <v>48</v>
      </c>
      <c r="D277" s="136" t="s">
        <v>24</v>
      </c>
      <c r="E277" s="141">
        <v>77.166666666666671</v>
      </c>
      <c r="F277" s="141">
        <v>77.333333333333329</v>
      </c>
      <c r="G277" s="141">
        <v>80</v>
      </c>
      <c r="H277" s="141">
        <v>79.5</v>
      </c>
      <c r="I277" s="141">
        <v>79.333333333333329</v>
      </c>
      <c r="J277" s="141">
        <v>83.5</v>
      </c>
      <c r="K277" s="141">
        <v>95.5</v>
      </c>
      <c r="L277" s="141">
        <v>74.666666666666671</v>
      </c>
      <c r="M277" s="141">
        <v>84</v>
      </c>
      <c r="N277" s="141">
        <v>80</v>
      </c>
      <c r="O277" s="141">
        <v>107.5</v>
      </c>
      <c r="P277" s="141" t="s">
        <v>100</v>
      </c>
      <c r="Q277" s="140">
        <f t="shared" si="4"/>
        <v>83.499999999999986</v>
      </c>
    </row>
    <row r="278" spans="1:17" x14ac:dyDescent="0.2">
      <c r="A278" s="135" t="s">
        <v>79</v>
      </c>
      <c r="B278" s="139">
        <v>2016</v>
      </c>
      <c r="C278" s="139" t="s">
        <v>48</v>
      </c>
      <c r="D278" s="136" t="s">
        <v>24</v>
      </c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0" t="str">
        <f t="shared" si="4"/>
        <v/>
      </c>
    </row>
    <row r="279" spans="1:17" x14ac:dyDescent="0.2">
      <c r="A279" s="135" t="s">
        <v>36</v>
      </c>
      <c r="B279" s="139">
        <v>2016</v>
      </c>
      <c r="C279" s="139" t="s">
        <v>48</v>
      </c>
      <c r="D279" s="136" t="s">
        <v>24</v>
      </c>
      <c r="E279" s="141">
        <v>153.66666666666666</v>
      </c>
      <c r="F279" s="141">
        <v>145</v>
      </c>
      <c r="G279" s="141">
        <v>149</v>
      </c>
      <c r="H279" s="141">
        <v>169</v>
      </c>
      <c r="I279" s="141">
        <v>152.5</v>
      </c>
      <c r="J279" s="141" t="s">
        <v>63</v>
      </c>
      <c r="K279" s="141">
        <v>173.33333333333334</v>
      </c>
      <c r="L279" s="141" t="s">
        <v>63</v>
      </c>
      <c r="M279" s="141" t="s">
        <v>63</v>
      </c>
      <c r="N279" s="141" t="s">
        <v>63</v>
      </c>
      <c r="O279" s="141"/>
      <c r="P279" s="141" t="s">
        <v>100</v>
      </c>
      <c r="Q279" s="140">
        <f t="shared" si="4"/>
        <v>157.08333333333334</v>
      </c>
    </row>
    <row r="280" spans="1:17" x14ac:dyDescent="0.2">
      <c r="A280" s="135" t="s">
        <v>34</v>
      </c>
      <c r="B280" s="139">
        <v>2016</v>
      </c>
      <c r="C280" s="139" t="s">
        <v>48</v>
      </c>
      <c r="D280" s="136" t="s">
        <v>24</v>
      </c>
      <c r="E280" s="141">
        <v>106.66666666666667</v>
      </c>
      <c r="F280" s="141">
        <v>99</v>
      </c>
      <c r="G280" s="141">
        <v>93</v>
      </c>
      <c r="H280" s="141">
        <v>106.5</v>
      </c>
      <c r="I280" s="141">
        <v>109.66666666666667</v>
      </c>
      <c r="J280" s="141" t="s">
        <v>63</v>
      </c>
      <c r="K280" s="141">
        <v>99</v>
      </c>
      <c r="L280" s="141" t="s">
        <v>63</v>
      </c>
      <c r="M280" s="141" t="s">
        <v>63</v>
      </c>
      <c r="N280" s="141" t="s">
        <v>63</v>
      </c>
      <c r="O280" s="141"/>
      <c r="P280" s="141" t="s">
        <v>100</v>
      </c>
      <c r="Q280" s="140">
        <f t="shared" si="4"/>
        <v>102.30555555555556</v>
      </c>
    </row>
    <row r="281" spans="1:17" x14ac:dyDescent="0.2">
      <c r="A281" s="135" t="s">
        <v>80</v>
      </c>
      <c r="B281" s="139">
        <v>2016</v>
      </c>
      <c r="C281" s="139" t="s">
        <v>48</v>
      </c>
      <c r="D281" s="136" t="s">
        <v>24</v>
      </c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0" t="str">
        <f t="shared" si="4"/>
        <v/>
      </c>
    </row>
    <row r="282" spans="1:17" x14ac:dyDescent="0.2">
      <c r="A282" s="135" t="s">
        <v>82</v>
      </c>
      <c r="B282" s="139">
        <v>2016</v>
      </c>
      <c r="C282" s="139" t="s">
        <v>48</v>
      </c>
      <c r="D282" s="136" t="s">
        <v>86</v>
      </c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0" t="str">
        <f t="shared" si="4"/>
        <v/>
      </c>
    </row>
    <row r="283" spans="1:17" x14ac:dyDescent="0.2">
      <c r="A283" s="135" t="s">
        <v>83</v>
      </c>
      <c r="B283" s="139">
        <v>2016</v>
      </c>
      <c r="C283" s="139" t="s">
        <v>48</v>
      </c>
      <c r="D283" s="136" t="s">
        <v>24</v>
      </c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0" t="str">
        <f t="shared" si="4"/>
        <v/>
      </c>
    </row>
    <row r="284" spans="1:17" x14ac:dyDescent="0.2">
      <c r="A284" s="135" t="s">
        <v>23</v>
      </c>
      <c r="B284" s="139">
        <v>2016</v>
      </c>
      <c r="C284" s="139" t="s">
        <v>48</v>
      </c>
      <c r="D284" s="136" t="s">
        <v>24</v>
      </c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0" t="str">
        <f t="shared" si="4"/>
        <v/>
      </c>
    </row>
    <row r="285" spans="1:17" x14ac:dyDescent="0.2">
      <c r="A285" s="135" t="s">
        <v>25</v>
      </c>
      <c r="B285" s="139">
        <v>2016</v>
      </c>
      <c r="C285" s="139" t="s">
        <v>48</v>
      </c>
      <c r="D285" s="136" t="s">
        <v>24</v>
      </c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0" t="str">
        <f t="shared" si="4"/>
        <v/>
      </c>
    </row>
    <row r="286" spans="1:17" x14ac:dyDescent="0.2">
      <c r="A286" s="135" t="s">
        <v>41</v>
      </c>
      <c r="B286" s="139">
        <v>2016</v>
      </c>
      <c r="C286" s="139" t="s">
        <v>48</v>
      </c>
      <c r="D286" s="136" t="s">
        <v>24</v>
      </c>
      <c r="E286" s="141">
        <v>95.2</v>
      </c>
      <c r="F286" s="141" t="s">
        <v>63</v>
      </c>
      <c r="G286" s="141">
        <v>97</v>
      </c>
      <c r="H286" s="141">
        <v>100</v>
      </c>
      <c r="I286" s="141">
        <v>96.666666666666671</v>
      </c>
      <c r="J286" s="141">
        <v>97.5</v>
      </c>
      <c r="K286" s="141">
        <v>99.5</v>
      </c>
      <c r="L286" s="141">
        <v>92.666666666666671</v>
      </c>
      <c r="M286" s="141" t="s">
        <v>63</v>
      </c>
      <c r="N286" s="141">
        <v>92</v>
      </c>
      <c r="O286" s="141">
        <v>99</v>
      </c>
      <c r="P286" s="141" t="s">
        <v>100</v>
      </c>
      <c r="Q286" s="140">
        <f t="shared" si="4"/>
        <v>96.614814814814807</v>
      </c>
    </row>
    <row r="287" spans="1:17" x14ac:dyDescent="0.2">
      <c r="A287" s="135" t="s">
        <v>28</v>
      </c>
      <c r="B287" s="139">
        <v>2016</v>
      </c>
      <c r="C287" s="139" t="s">
        <v>48</v>
      </c>
      <c r="D287" s="136" t="s">
        <v>24</v>
      </c>
      <c r="E287" s="141">
        <v>10</v>
      </c>
      <c r="F287" s="141" t="s">
        <v>63</v>
      </c>
      <c r="G287" s="141" t="s">
        <v>63</v>
      </c>
      <c r="H287" s="141">
        <v>12</v>
      </c>
      <c r="I287" s="141">
        <v>9</v>
      </c>
      <c r="J287" s="141">
        <v>10</v>
      </c>
      <c r="K287" s="141" t="s">
        <v>63</v>
      </c>
      <c r="L287" s="141" t="s">
        <v>63</v>
      </c>
      <c r="M287" s="141">
        <v>18</v>
      </c>
      <c r="N287" s="141" t="s">
        <v>63</v>
      </c>
      <c r="O287" s="141">
        <v>35</v>
      </c>
      <c r="P287" s="141" t="s">
        <v>100</v>
      </c>
      <c r="Q287" s="140">
        <f t="shared" si="4"/>
        <v>15.666666666666666</v>
      </c>
    </row>
    <row r="288" spans="1:17" x14ac:dyDescent="0.2">
      <c r="A288" s="135" t="s">
        <v>30</v>
      </c>
      <c r="B288" s="139">
        <v>2016</v>
      </c>
      <c r="C288" s="139" t="s">
        <v>48</v>
      </c>
      <c r="D288" s="136" t="s">
        <v>24</v>
      </c>
      <c r="E288" s="141"/>
      <c r="F288" s="141"/>
      <c r="G288" s="141"/>
      <c r="H288" s="141"/>
      <c r="I288" s="141"/>
      <c r="J288" s="141">
        <v>50</v>
      </c>
      <c r="K288" s="141" t="s">
        <v>63</v>
      </c>
      <c r="L288" s="141" t="s">
        <v>63</v>
      </c>
      <c r="M288" s="141" t="s">
        <v>63</v>
      </c>
      <c r="N288" s="141" t="s">
        <v>63</v>
      </c>
      <c r="O288" s="141">
        <v>72.5</v>
      </c>
      <c r="P288" s="141"/>
      <c r="Q288" s="140">
        <f t="shared" si="4"/>
        <v>61.25</v>
      </c>
    </row>
    <row r="289" spans="1:17" x14ac:dyDescent="0.2">
      <c r="A289" s="135" t="s">
        <v>31</v>
      </c>
      <c r="B289" s="139">
        <v>2016</v>
      </c>
      <c r="C289" s="139" t="s">
        <v>48</v>
      </c>
      <c r="D289" s="136" t="s">
        <v>24</v>
      </c>
      <c r="E289" s="141">
        <v>25</v>
      </c>
      <c r="F289" s="141" t="s">
        <v>63</v>
      </c>
      <c r="G289" s="141" t="s">
        <v>63</v>
      </c>
      <c r="H289" s="141" t="s">
        <v>63</v>
      </c>
      <c r="I289" s="141">
        <v>17.333333333333332</v>
      </c>
      <c r="J289" s="141" t="s">
        <v>63</v>
      </c>
      <c r="K289" s="141" t="s">
        <v>63</v>
      </c>
      <c r="L289" s="141" t="s">
        <v>63</v>
      </c>
      <c r="M289" s="141" t="s">
        <v>63</v>
      </c>
      <c r="N289" s="141" t="s">
        <v>63</v>
      </c>
      <c r="O289" s="141"/>
      <c r="P289" s="141" t="s">
        <v>100</v>
      </c>
      <c r="Q289" s="140">
        <f t="shared" si="4"/>
        <v>21.166666666666664</v>
      </c>
    </row>
    <row r="290" spans="1:17" x14ac:dyDescent="0.2">
      <c r="A290" s="135" t="s">
        <v>38</v>
      </c>
      <c r="B290" s="139">
        <v>2016</v>
      </c>
      <c r="C290" s="139" t="s">
        <v>49</v>
      </c>
      <c r="D290" s="136" t="s">
        <v>24</v>
      </c>
      <c r="E290" s="141">
        <v>58.142857142857146</v>
      </c>
      <c r="F290" s="141">
        <v>54</v>
      </c>
      <c r="G290" s="141">
        <v>59</v>
      </c>
      <c r="H290" s="141">
        <v>59</v>
      </c>
      <c r="I290" s="141">
        <v>58.666666666666664</v>
      </c>
      <c r="J290" s="141">
        <v>66.5</v>
      </c>
      <c r="K290" s="141">
        <v>66.666666666666671</v>
      </c>
      <c r="L290" s="141">
        <v>59.333333333333336</v>
      </c>
      <c r="M290" s="141">
        <v>70</v>
      </c>
      <c r="N290" s="141">
        <v>57.75</v>
      </c>
      <c r="O290" s="141">
        <v>92.5</v>
      </c>
      <c r="P290" s="141" t="s">
        <v>100</v>
      </c>
      <c r="Q290" s="140">
        <f t="shared" si="4"/>
        <v>63.778138528138534</v>
      </c>
    </row>
    <row r="291" spans="1:17" x14ac:dyDescent="0.2">
      <c r="A291" s="135" t="s">
        <v>60</v>
      </c>
      <c r="B291" s="139">
        <v>2016</v>
      </c>
      <c r="C291" s="139" t="s">
        <v>49</v>
      </c>
      <c r="D291" s="136" t="s">
        <v>24</v>
      </c>
      <c r="E291" s="141">
        <v>58.285714285714285</v>
      </c>
      <c r="F291" s="141">
        <v>59.333333333333336</v>
      </c>
      <c r="G291" s="141">
        <v>59</v>
      </c>
      <c r="H291" s="141">
        <v>58.5</v>
      </c>
      <c r="I291" s="141">
        <v>59.666666666666664</v>
      </c>
      <c r="J291" s="141">
        <v>70</v>
      </c>
      <c r="K291" s="141">
        <v>72</v>
      </c>
      <c r="L291" s="141">
        <v>60</v>
      </c>
      <c r="M291" s="141" t="s">
        <v>63</v>
      </c>
      <c r="N291" s="141">
        <v>65.333333333333329</v>
      </c>
      <c r="O291" s="141">
        <v>93.5</v>
      </c>
      <c r="P291" s="141" t="s">
        <v>100</v>
      </c>
      <c r="Q291" s="140">
        <f t="shared" si="4"/>
        <v>65.561904761904756</v>
      </c>
    </row>
    <row r="292" spans="1:17" x14ac:dyDescent="0.2">
      <c r="A292" s="135" t="s">
        <v>35</v>
      </c>
      <c r="B292" s="139">
        <v>2016</v>
      </c>
      <c r="C292" s="139" t="s">
        <v>49</v>
      </c>
      <c r="D292" s="136" t="s">
        <v>24</v>
      </c>
      <c r="E292" s="141">
        <v>39.357142857142854</v>
      </c>
      <c r="F292" s="141">
        <v>38.333333333333336</v>
      </c>
      <c r="G292" s="141">
        <v>39.5</v>
      </c>
      <c r="H292" s="141">
        <v>39</v>
      </c>
      <c r="I292" s="141">
        <v>43.333333333333336</v>
      </c>
      <c r="J292" s="141">
        <v>44</v>
      </c>
      <c r="K292" s="141">
        <v>45.666666666666664</v>
      </c>
      <c r="L292" s="141" t="s">
        <v>63</v>
      </c>
      <c r="M292" s="141" t="s">
        <v>63</v>
      </c>
      <c r="N292" s="141">
        <v>42.25</v>
      </c>
      <c r="O292" s="141" t="s">
        <v>100</v>
      </c>
      <c r="P292" s="141" t="s">
        <v>100</v>
      </c>
      <c r="Q292" s="140">
        <f t="shared" si="4"/>
        <v>41.430059523809526</v>
      </c>
    </row>
    <row r="293" spans="1:17" x14ac:dyDescent="0.2">
      <c r="A293" s="135" t="s">
        <v>27</v>
      </c>
      <c r="B293" s="139">
        <v>2016</v>
      </c>
      <c r="C293" s="139" t="s">
        <v>49</v>
      </c>
      <c r="D293" s="136" t="s">
        <v>24</v>
      </c>
      <c r="E293" s="141">
        <v>93.428571428571431</v>
      </c>
      <c r="F293" s="141">
        <v>89.666666666666671</v>
      </c>
      <c r="G293" s="141">
        <v>95</v>
      </c>
      <c r="H293" s="141">
        <v>91</v>
      </c>
      <c r="I293" s="141">
        <v>93.833333333333329</v>
      </c>
      <c r="J293" s="141">
        <v>100</v>
      </c>
      <c r="K293" s="141">
        <v>99.666666666666671</v>
      </c>
      <c r="L293" s="141">
        <v>93.333333333333329</v>
      </c>
      <c r="M293" s="141">
        <v>101.5</v>
      </c>
      <c r="N293" s="141">
        <v>91.75</v>
      </c>
      <c r="O293" s="141">
        <v>109</v>
      </c>
      <c r="P293" s="141" t="s">
        <v>100</v>
      </c>
      <c r="Q293" s="140">
        <f t="shared" si="4"/>
        <v>96.19805194805194</v>
      </c>
    </row>
    <row r="294" spans="1:17" x14ac:dyDescent="0.2">
      <c r="A294" s="135" t="s">
        <v>76</v>
      </c>
      <c r="B294" s="139">
        <v>2016</v>
      </c>
      <c r="C294" s="139" t="s">
        <v>49</v>
      </c>
      <c r="D294" s="136" t="s">
        <v>24</v>
      </c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0" t="str">
        <f t="shared" si="4"/>
        <v/>
      </c>
    </row>
    <row r="295" spans="1:17" x14ac:dyDescent="0.2">
      <c r="A295" s="135" t="s">
        <v>77</v>
      </c>
      <c r="B295" s="139">
        <v>2016</v>
      </c>
      <c r="C295" s="139" t="s">
        <v>49</v>
      </c>
      <c r="D295" s="136" t="s">
        <v>24</v>
      </c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0" t="str">
        <f t="shared" si="4"/>
        <v/>
      </c>
    </row>
    <row r="296" spans="1:17" x14ac:dyDescent="0.2">
      <c r="A296" s="135" t="s">
        <v>37</v>
      </c>
      <c r="B296" s="139">
        <v>2016</v>
      </c>
      <c r="C296" s="139" t="s">
        <v>49</v>
      </c>
      <c r="D296" s="136" t="s">
        <v>24</v>
      </c>
      <c r="E296" s="141">
        <v>100</v>
      </c>
      <c r="F296" s="141" t="s">
        <v>63</v>
      </c>
      <c r="G296" s="141" t="s">
        <v>63</v>
      </c>
      <c r="H296" s="141">
        <v>100</v>
      </c>
      <c r="I296" s="141" t="s">
        <v>63</v>
      </c>
      <c r="J296" s="141" t="s">
        <v>63</v>
      </c>
      <c r="K296" s="141" t="s">
        <v>63</v>
      </c>
      <c r="L296" s="141" t="s">
        <v>63</v>
      </c>
      <c r="M296" s="141" t="s">
        <v>63</v>
      </c>
      <c r="N296" s="141"/>
      <c r="O296" s="141">
        <v>110</v>
      </c>
      <c r="P296" s="141" t="s">
        <v>100</v>
      </c>
      <c r="Q296" s="140">
        <f t="shared" si="4"/>
        <v>103.33333333333333</v>
      </c>
    </row>
    <row r="297" spans="1:17" x14ac:dyDescent="0.2">
      <c r="A297" s="135" t="s">
        <v>33</v>
      </c>
      <c r="B297" s="139">
        <v>2016</v>
      </c>
      <c r="C297" s="139" t="s">
        <v>49</v>
      </c>
      <c r="D297" s="136" t="s">
        <v>24</v>
      </c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0" t="str">
        <f t="shared" si="4"/>
        <v/>
      </c>
    </row>
    <row r="298" spans="1:17" x14ac:dyDescent="0.2">
      <c r="A298" s="135" t="s">
        <v>26</v>
      </c>
      <c r="B298" s="139">
        <v>2016</v>
      </c>
      <c r="C298" s="139" t="s">
        <v>49</v>
      </c>
      <c r="D298" s="136" t="s">
        <v>24</v>
      </c>
      <c r="E298" s="141">
        <v>75</v>
      </c>
      <c r="F298" s="141">
        <v>72.666666666666671</v>
      </c>
      <c r="G298" s="141">
        <v>87</v>
      </c>
      <c r="H298" s="141">
        <v>75</v>
      </c>
      <c r="I298" s="141">
        <v>77.666666666666671</v>
      </c>
      <c r="J298" s="141">
        <v>84</v>
      </c>
      <c r="K298" s="141">
        <v>95.5</v>
      </c>
      <c r="L298" s="141">
        <v>74.333333333333329</v>
      </c>
      <c r="M298" s="141">
        <v>79.5</v>
      </c>
      <c r="N298" s="141">
        <v>80</v>
      </c>
      <c r="O298" s="141">
        <v>107.5</v>
      </c>
      <c r="P298" s="141" t="s">
        <v>100</v>
      </c>
      <c r="Q298" s="140">
        <f t="shared" si="4"/>
        <v>82.560606060606062</v>
      </c>
    </row>
    <row r="299" spans="1:17" x14ac:dyDescent="0.2">
      <c r="A299" s="135" t="s">
        <v>79</v>
      </c>
      <c r="B299" s="139">
        <v>2016</v>
      </c>
      <c r="C299" s="139" t="s">
        <v>49</v>
      </c>
      <c r="D299" s="136" t="s">
        <v>24</v>
      </c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0" t="str">
        <f t="shared" si="4"/>
        <v/>
      </c>
    </row>
    <row r="300" spans="1:17" x14ac:dyDescent="0.2">
      <c r="A300" s="135" t="s">
        <v>36</v>
      </c>
      <c r="B300" s="139">
        <v>2016</v>
      </c>
      <c r="C300" s="139" t="s">
        <v>49</v>
      </c>
      <c r="D300" s="136" t="s">
        <v>24</v>
      </c>
      <c r="E300" s="141">
        <v>151.1</v>
      </c>
      <c r="F300" s="141">
        <v>142.5</v>
      </c>
      <c r="G300" s="141">
        <v>146.5</v>
      </c>
      <c r="H300" s="141">
        <v>148</v>
      </c>
      <c r="I300" s="141">
        <v>152</v>
      </c>
      <c r="J300" s="141" t="s">
        <v>63</v>
      </c>
      <c r="K300" s="141">
        <v>170</v>
      </c>
      <c r="L300" s="141" t="s">
        <v>63</v>
      </c>
      <c r="M300" s="141" t="s">
        <v>63</v>
      </c>
      <c r="N300" s="141" t="s">
        <v>63</v>
      </c>
      <c r="O300" s="141"/>
      <c r="P300" s="141" t="s">
        <v>100</v>
      </c>
      <c r="Q300" s="140">
        <f t="shared" si="4"/>
        <v>151.68333333333334</v>
      </c>
    </row>
    <row r="301" spans="1:17" x14ac:dyDescent="0.2">
      <c r="A301" s="135" t="s">
        <v>34</v>
      </c>
      <c r="B301" s="139">
        <v>2016</v>
      </c>
      <c r="C301" s="139" t="s">
        <v>49</v>
      </c>
      <c r="D301" s="136" t="s">
        <v>24</v>
      </c>
      <c r="E301" s="141">
        <v>104</v>
      </c>
      <c r="F301" s="141">
        <v>95</v>
      </c>
      <c r="G301" s="141">
        <v>93</v>
      </c>
      <c r="H301" s="141">
        <v>104.5</v>
      </c>
      <c r="I301" s="141">
        <v>109.33333333333333</v>
      </c>
      <c r="J301" s="141" t="s">
        <v>63</v>
      </c>
      <c r="K301" s="141">
        <v>98</v>
      </c>
      <c r="L301" s="141" t="s">
        <v>63</v>
      </c>
      <c r="M301" s="141" t="s">
        <v>63</v>
      </c>
      <c r="N301" s="141" t="s">
        <v>63</v>
      </c>
      <c r="O301" s="141">
        <v>107.5</v>
      </c>
      <c r="P301" s="141" t="s">
        <v>100</v>
      </c>
      <c r="Q301" s="140">
        <f t="shared" si="4"/>
        <v>101.61904761904761</v>
      </c>
    </row>
    <row r="302" spans="1:17" x14ac:dyDescent="0.2">
      <c r="A302" s="135" t="s">
        <v>80</v>
      </c>
      <c r="B302" s="139">
        <v>2016</v>
      </c>
      <c r="C302" s="139" t="s">
        <v>49</v>
      </c>
      <c r="D302" s="136" t="s">
        <v>24</v>
      </c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0" t="str">
        <f t="shared" si="4"/>
        <v/>
      </c>
    </row>
    <row r="303" spans="1:17" x14ac:dyDescent="0.2">
      <c r="A303" s="135" t="s">
        <v>82</v>
      </c>
      <c r="B303" s="139">
        <v>2016</v>
      </c>
      <c r="C303" s="139" t="s">
        <v>49</v>
      </c>
      <c r="D303" s="136" t="s">
        <v>86</v>
      </c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0" t="str">
        <f t="shared" si="4"/>
        <v/>
      </c>
    </row>
    <row r="304" spans="1:17" x14ac:dyDescent="0.2">
      <c r="A304" s="135" t="s">
        <v>83</v>
      </c>
      <c r="B304" s="139">
        <v>2016</v>
      </c>
      <c r="C304" s="139" t="s">
        <v>49</v>
      </c>
      <c r="D304" s="136" t="s">
        <v>24</v>
      </c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0" t="str">
        <f t="shared" si="4"/>
        <v/>
      </c>
    </row>
    <row r="305" spans="1:17" x14ac:dyDescent="0.2">
      <c r="A305" s="135" t="s">
        <v>23</v>
      </c>
      <c r="B305" s="139">
        <v>2016</v>
      </c>
      <c r="C305" s="139" t="s">
        <v>49</v>
      </c>
      <c r="D305" s="136" t="s">
        <v>24</v>
      </c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0" t="str">
        <f t="shared" si="4"/>
        <v/>
      </c>
    </row>
    <row r="306" spans="1:17" x14ac:dyDescent="0.2">
      <c r="A306" s="135" t="s">
        <v>25</v>
      </c>
      <c r="B306" s="139">
        <v>2016</v>
      </c>
      <c r="C306" s="139" t="s">
        <v>49</v>
      </c>
      <c r="D306" s="136" t="s">
        <v>24</v>
      </c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0" t="str">
        <f t="shared" si="4"/>
        <v/>
      </c>
    </row>
    <row r="307" spans="1:17" x14ac:dyDescent="0.2">
      <c r="A307" s="135" t="s">
        <v>41</v>
      </c>
      <c r="B307" s="139">
        <v>2016</v>
      </c>
      <c r="C307" s="139" t="s">
        <v>49</v>
      </c>
      <c r="D307" s="136" t="s">
        <v>24</v>
      </c>
      <c r="E307" s="141">
        <v>94.5</v>
      </c>
      <c r="F307" s="141" t="s">
        <v>63</v>
      </c>
      <c r="G307" s="141">
        <v>94.5</v>
      </c>
      <c r="H307" s="141">
        <v>93.5</v>
      </c>
      <c r="I307" s="141">
        <v>96</v>
      </c>
      <c r="J307" s="141">
        <v>98.5</v>
      </c>
      <c r="K307" s="141">
        <v>98</v>
      </c>
      <c r="L307" s="141">
        <v>92.666666666666671</v>
      </c>
      <c r="M307" s="141" t="s">
        <v>63</v>
      </c>
      <c r="N307" s="141">
        <v>91.25</v>
      </c>
      <c r="O307" s="141">
        <v>99</v>
      </c>
      <c r="P307" s="141" t="s">
        <v>100</v>
      </c>
      <c r="Q307" s="140">
        <f t="shared" si="4"/>
        <v>95.324074074074076</v>
      </c>
    </row>
    <row r="308" spans="1:17" x14ac:dyDescent="0.2">
      <c r="A308" s="135" t="s">
        <v>28</v>
      </c>
      <c r="B308" s="139">
        <v>2016</v>
      </c>
      <c r="C308" s="139" t="s">
        <v>49</v>
      </c>
      <c r="D308" s="136" t="s">
        <v>24</v>
      </c>
      <c r="E308" s="141">
        <v>10.5</v>
      </c>
      <c r="F308" s="141" t="s">
        <v>63</v>
      </c>
      <c r="G308" s="141" t="s">
        <v>63</v>
      </c>
      <c r="H308" s="141">
        <v>12</v>
      </c>
      <c r="I308" s="141">
        <v>9</v>
      </c>
      <c r="J308" s="141">
        <v>10</v>
      </c>
      <c r="K308" s="141" t="s">
        <v>63</v>
      </c>
      <c r="L308" s="141" t="s">
        <v>63</v>
      </c>
      <c r="M308" s="141">
        <v>18</v>
      </c>
      <c r="N308" s="141" t="s">
        <v>63</v>
      </c>
      <c r="O308" s="141">
        <v>35</v>
      </c>
      <c r="P308" s="141" t="s">
        <v>100</v>
      </c>
      <c r="Q308" s="140">
        <f t="shared" si="4"/>
        <v>15.75</v>
      </c>
    </row>
    <row r="309" spans="1:17" x14ac:dyDescent="0.2">
      <c r="A309" s="135" t="s">
        <v>30</v>
      </c>
      <c r="B309" s="139">
        <v>2016</v>
      </c>
      <c r="C309" s="139" t="s">
        <v>49</v>
      </c>
      <c r="D309" s="136" t="s">
        <v>24</v>
      </c>
      <c r="E309" s="141" t="s">
        <v>100</v>
      </c>
      <c r="F309" s="141" t="s">
        <v>100</v>
      </c>
      <c r="G309" s="141" t="s">
        <v>100</v>
      </c>
      <c r="H309" s="141" t="s">
        <v>100</v>
      </c>
      <c r="I309" s="141" t="s">
        <v>100</v>
      </c>
      <c r="J309" s="141" t="s">
        <v>100</v>
      </c>
      <c r="K309" s="141">
        <v>64</v>
      </c>
      <c r="L309" s="141" t="s">
        <v>100</v>
      </c>
      <c r="M309" s="141" t="s">
        <v>100</v>
      </c>
      <c r="N309" s="141" t="s">
        <v>100</v>
      </c>
      <c r="O309" s="141" t="s">
        <v>100</v>
      </c>
      <c r="P309" s="141" t="s">
        <v>100</v>
      </c>
      <c r="Q309" s="140">
        <f t="shared" si="4"/>
        <v>64</v>
      </c>
    </row>
    <row r="310" spans="1:17" x14ac:dyDescent="0.2">
      <c r="A310" s="135" t="s">
        <v>31</v>
      </c>
      <c r="B310" s="139">
        <v>2016</v>
      </c>
      <c r="C310" s="139" t="s">
        <v>49</v>
      </c>
      <c r="D310" s="136" t="s">
        <v>24</v>
      </c>
      <c r="E310" s="141">
        <v>25</v>
      </c>
      <c r="F310" s="141" t="s">
        <v>63</v>
      </c>
      <c r="G310" s="141" t="s">
        <v>63</v>
      </c>
      <c r="H310" s="141" t="s">
        <v>63</v>
      </c>
      <c r="I310" s="141">
        <v>18</v>
      </c>
      <c r="J310" s="141" t="s">
        <v>63</v>
      </c>
      <c r="K310" s="141" t="s">
        <v>63</v>
      </c>
      <c r="L310" s="141" t="s">
        <v>63</v>
      </c>
      <c r="M310" s="141" t="s">
        <v>63</v>
      </c>
      <c r="N310" s="141" t="s">
        <v>63</v>
      </c>
      <c r="O310" s="141" t="s">
        <v>63</v>
      </c>
      <c r="P310" s="141" t="s">
        <v>100</v>
      </c>
      <c r="Q310" s="140">
        <f t="shared" si="4"/>
        <v>21.5</v>
      </c>
    </row>
    <row r="311" spans="1:17" x14ac:dyDescent="0.2">
      <c r="A311" s="135" t="s">
        <v>38</v>
      </c>
      <c r="B311" s="139">
        <v>2016</v>
      </c>
      <c r="C311" s="139" t="s">
        <v>50</v>
      </c>
      <c r="D311" s="136" t="s">
        <v>24</v>
      </c>
      <c r="E311" s="141">
        <v>56.142857142857146</v>
      </c>
      <c r="F311" s="141">
        <v>54</v>
      </c>
      <c r="G311" s="141">
        <v>56</v>
      </c>
      <c r="H311" s="141">
        <v>55</v>
      </c>
      <c r="I311" s="141">
        <v>56</v>
      </c>
      <c r="J311" s="141">
        <v>62.5</v>
      </c>
      <c r="K311" s="141">
        <v>67.666666666666671</v>
      </c>
      <c r="L311" s="141">
        <v>58</v>
      </c>
      <c r="M311" s="141">
        <v>66.5</v>
      </c>
      <c r="N311" s="141">
        <v>55.25</v>
      </c>
      <c r="O311" s="141">
        <v>87.5</v>
      </c>
      <c r="P311" s="141" t="s">
        <v>100</v>
      </c>
      <c r="Q311" s="140">
        <f t="shared" si="4"/>
        <v>61.323593073593081</v>
      </c>
    </row>
    <row r="312" spans="1:17" x14ac:dyDescent="0.2">
      <c r="A312" s="135" t="s">
        <v>60</v>
      </c>
      <c r="B312" s="139">
        <v>2016</v>
      </c>
      <c r="C312" s="139" t="s">
        <v>50</v>
      </c>
      <c r="D312" s="136" t="s">
        <v>24</v>
      </c>
      <c r="E312" s="141">
        <v>56.571428571428569</v>
      </c>
      <c r="F312" s="141">
        <v>59.333333333333336</v>
      </c>
      <c r="G312" s="141">
        <v>57</v>
      </c>
      <c r="H312" s="141">
        <v>55.5</v>
      </c>
      <c r="I312" s="141">
        <v>56</v>
      </c>
      <c r="J312" s="141">
        <v>65</v>
      </c>
      <c r="K312" s="141">
        <v>72.333333333333329</v>
      </c>
      <c r="L312" s="141">
        <v>59.333333333333336</v>
      </c>
      <c r="M312" s="141" t="s">
        <v>63</v>
      </c>
      <c r="N312" s="141">
        <v>65</v>
      </c>
      <c r="O312" s="141">
        <v>93.5</v>
      </c>
      <c r="P312" s="141" t="s">
        <v>100</v>
      </c>
      <c r="Q312" s="140">
        <f t="shared" si="4"/>
        <v>63.957142857142856</v>
      </c>
    </row>
    <row r="313" spans="1:17" x14ac:dyDescent="0.2">
      <c r="A313" s="135" t="s">
        <v>35</v>
      </c>
      <c r="B313" s="139">
        <v>2016</v>
      </c>
      <c r="C313" s="139" t="s">
        <v>50</v>
      </c>
      <c r="D313" s="136" t="s">
        <v>24</v>
      </c>
      <c r="E313" s="141">
        <v>38.5</v>
      </c>
      <c r="F313" s="141">
        <v>38.333333333333336</v>
      </c>
      <c r="G313" s="141">
        <v>38.5</v>
      </c>
      <c r="H313" s="141">
        <v>39</v>
      </c>
      <c r="I313" s="141">
        <v>40</v>
      </c>
      <c r="J313" s="141">
        <v>43</v>
      </c>
      <c r="K313" s="141">
        <v>46</v>
      </c>
      <c r="L313" s="141" t="s">
        <v>63</v>
      </c>
      <c r="M313" s="141" t="s">
        <v>63</v>
      </c>
      <c r="N313" s="141">
        <v>40.5</v>
      </c>
      <c r="O313" s="141" t="s">
        <v>100</v>
      </c>
      <c r="P313" s="141" t="s">
        <v>100</v>
      </c>
      <c r="Q313" s="140">
        <f t="shared" si="4"/>
        <v>40.479166666666671</v>
      </c>
    </row>
    <row r="314" spans="1:17" x14ac:dyDescent="0.2">
      <c r="A314" s="135" t="s">
        <v>27</v>
      </c>
      <c r="B314" s="139">
        <v>2016</v>
      </c>
      <c r="C314" s="139" t="s">
        <v>50</v>
      </c>
      <c r="D314" s="136" t="s">
        <v>24</v>
      </c>
      <c r="E314" s="141">
        <v>92.142857142857139</v>
      </c>
      <c r="F314" s="141">
        <v>89.666666666666671</v>
      </c>
      <c r="G314" s="141">
        <v>94</v>
      </c>
      <c r="H314" s="141">
        <v>91</v>
      </c>
      <c r="I314" s="141">
        <v>91</v>
      </c>
      <c r="J314" s="141">
        <v>94</v>
      </c>
      <c r="K314" s="141">
        <v>99.666666666666671</v>
      </c>
      <c r="L314" s="141">
        <v>91.333333333333329</v>
      </c>
      <c r="M314" s="141">
        <v>96.5</v>
      </c>
      <c r="N314" s="141">
        <v>89.75</v>
      </c>
      <c r="O314" s="141">
        <v>109</v>
      </c>
      <c r="P314" s="141" t="s">
        <v>100</v>
      </c>
      <c r="Q314" s="140">
        <f t="shared" si="4"/>
        <v>94.36904761904762</v>
      </c>
    </row>
    <row r="315" spans="1:17" x14ac:dyDescent="0.2">
      <c r="A315" s="135" t="s">
        <v>76</v>
      </c>
      <c r="B315" s="139">
        <v>2016</v>
      </c>
      <c r="C315" s="139" t="s">
        <v>50</v>
      </c>
      <c r="D315" s="136" t="s">
        <v>24</v>
      </c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0" t="str">
        <f t="shared" si="4"/>
        <v/>
      </c>
    </row>
    <row r="316" spans="1:17" x14ac:dyDescent="0.2">
      <c r="A316" s="135" t="s">
        <v>77</v>
      </c>
      <c r="B316" s="139">
        <v>2016</v>
      </c>
      <c r="C316" s="139" t="s">
        <v>50</v>
      </c>
      <c r="D316" s="136" t="s">
        <v>24</v>
      </c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0" t="str">
        <f t="shared" si="4"/>
        <v/>
      </c>
    </row>
    <row r="317" spans="1:17" x14ac:dyDescent="0.2">
      <c r="A317" s="135" t="s">
        <v>37</v>
      </c>
      <c r="B317" s="139">
        <v>2016</v>
      </c>
      <c r="C317" s="139" t="s">
        <v>50</v>
      </c>
      <c r="D317" s="136" t="s">
        <v>24</v>
      </c>
      <c r="E317" s="141">
        <v>100</v>
      </c>
      <c r="F317" s="141" t="s">
        <v>63</v>
      </c>
      <c r="G317" s="141" t="s">
        <v>63</v>
      </c>
      <c r="H317" s="141" t="s">
        <v>63</v>
      </c>
      <c r="I317" s="141" t="s">
        <v>63</v>
      </c>
      <c r="J317" s="141" t="s">
        <v>63</v>
      </c>
      <c r="K317" s="141" t="s">
        <v>63</v>
      </c>
      <c r="L317" s="141" t="s">
        <v>63</v>
      </c>
      <c r="M317" s="141" t="s">
        <v>63</v>
      </c>
      <c r="N317" s="141" t="s">
        <v>63</v>
      </c>
      <c r="O317" s="141" t="s">
        <v>63</v>
      </c>
      <c r="P317" s="141" t="s">
        <v>100</v>
      </c>
      <c r="Q317" s="140">
        <f t="shared" si="4"/>
        <v>100</v>
      </c>
    </row>
    <row r="318" spans="1:17" x14ac:dyDescent="0.2">
      <c r="A318" s="135" t="s">
        <v>33</v>
      </c>
      <c r="B318" s="139">
        <v>2016</v>
      </c>
      <c r="C318" s="139" t="s">
        <v>50</v>
      </c>
      <c r="D318" s="136" t="s">
        <v>24</v>
      </c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0" t="str">
        <f t="shared" si="4"/>
        <v/>
      </c>
    </row>
    <row r="319" spans="1:17" x14ac:dyDescent="0.2">
      <c r="A319" s="135" t="s">
        <v>26</v>
      </c>
      <c r="B319" s="139">
        <v>2016</v>
      </c>
      <c r="C319" s="139" t="s">
        <v>50</v>
      </c>
      <c r="D319" s="136" t="s">
        <v>24</v>
      </c>
      <c r="E319" s="141">
        <v>74</v>
      </c>
      <c r="F319" s="141">
        <v>72.666666666666671</v>
      </c>
      <c r="G319" s="141">
        <v>79</v>
      </c>
      <c r="H319" s="141">
        <v>75</v>
      </c>
      <c r="I319" s="141">
        <v>73.333333333333329</v>
      </c>
      <c r="J319" s="141">
        <v>79</v>
      </c>
      <c r="K319" s="141">
        <v>95.5</v>
      </c>
      <c r="L319" s="141">
        <v>70.666666666666671</v>
      </c>
      <c r="M319" s="141">
        <v>81.5</v>
      </c>
      <c r="N319" s="141">
        <v>73.75</v>
      </c>
      <c r="O319" s="141">
        <v>109</v>
      </c>
      <c r="P319" s="141" t="s">
        <v>100</v>
      </c>
      <c r="Q319" s="140">
        <f t="shared" si="4"/>
        <v>80.310606060606062</v>
      </c>
    </row>
    <row r="320" spans="1:17" x14ac:dyDescent="0.2">
      <c r="A320" s="135" t="s">
        <v>79</v>
      </c>
      <c r="B320" s="139">
        <v>2016</v>
      </c>
      <c r="C320" s="139" t="s">
        <v>50</v>
      </c>
      <c r="D320" s="136" t="s">
        <v>24</v>
      </c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0" t="str">
        <f t="shared" si="4"/>
        <v/>
      </c>
    </row>
    <row r="321" spans="1:17" x14ac:dyDescent="0.2">
      <c r="A321" s="135" t="s">
        <v>36</v>
      </c>
      <c r="B321" s="139">
        <v>2016</v>
      </c>
      <c r="C321" s="139" t="s">
        <v>50</v>
      </c>
      <c r="D321" s="136" t="s">
        <v>24</v>
      </c>
      <c r="E321" s="141">
        <v>145.80000000000001</v>
      </c>
      <c r="F321" s="141">
        <v>142.5</v>
      </c>
      <c r="G321" s="141">
        <v>141</v>
      </c>
      <c r="H321" s="141">
        <v>148</v>
      </c>
      <c r="I321" s="141">
        <v>149.66666666666666</v>
      </c>
      <c r="J321" s="141" t="s">
        <v>63</v>
      </c>
      <c r="K321" s="141">
        <v>173.33333333333334</v>
      </c>
      <c r="L321" s="141" t="s">
        <v>63</v>
      </c>
      <c r="M321" s="141" t="s">
        <v>63</v>
      </c>
      <c r="N321" s="141" t="s">
        <v>63</v>
      </c>
      <c r="O321" s="141" t="s">
        <v>63</v>
      </c>
      <c r="P321" s="141" t="s">
        <v>100</v>
      </c>
      <c r="Q321" s="140">
        <f t="shared" si="4"/>
        <v>150.04999999999998</v>
      </c>
    </row>
    <row r="322" spans="1:17" x14ac:dyDescent="0.2">
      <c r="A322" s="135" t="s">
        <v>34</v>
      </c>
      <c r="B322" s="139">
        <v>2016</v>
      </c>
      <c r="C322" s="139" t="s">
        <v>50</v>
      </c>
      <c r="D322" s="136" t="s">
        <v>24</v>
      </c>
      <c r="E322" s="141">
        <v>103.5</v>
      </c>
      <c r="F322" s="141">
        <v>95</v>
      </c>
      <c r="G322" s="141" t="s">
        <v>63</v>
      </c>
      <c r="H322" s="141">
        <v>104.5</v>
      </c>
      <c r="I322" s="141">
        <v>102</v>
      </c>
      <c r="J322" s="141" t="s">
        <v>63</v>
      </c>
      <c r="K322" s="141">
        <v>99</v>
      </c>
      <c r="L322" s="141" t="s">
        <v>63</v>
      </c>
      <c r="M322" s="141" t="s">
        <v>63</v>
      </c>
      <c r="N322" s="141" t="s">
        <v>63</v>
      </c>
      <c r="O322" s="141">
        <v>102.5</v>
      </c>
      <c r="P322" s="141" t="s">
        <v>100</v>
      </c>
      <c r="Q322" s="140">
        <f t="shared" si="4"/>
        <v>101.08333333333333</v>
      </c>
    </row>
    <row r="323" spans="1:17" x14ac:dyDescent="0.2">
      <c r="A323" s="135" t="s">
        <v>80</v>
      </c>
      <c r="B323" s="139">
        <v>2016</v>
      </c>
      <c r="C323" s="139" t="s">
        <v>50</v>
      </c>
      <c r="D323" s="136" t="s">
        <v>24</v>
      </c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0" t="str">
        <f t="shared" si="4"/>
        <v/>
      </c>
    </row>
    <row r="324" spans="1:17" x14ac:dyDescent="0.2">
      <c r="A324" s="135" t="s">
        <v>82</v>
      </c>
      <c r="B324" s="139">
        <v>2016</v>
      </c>
      <c r="C324" s="139" t="s">
        <v>50</v>
      </c>
      <c r="D324" s="136" t="s">
        <v>86</v>
      </c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0" t="str">
        <f t="shared" si="4"/>
        <v/>
      </c>
    </row>
    <row r="325" spans="1:17" x14ac:dyDescent="0.2">
      <c r="A325" s="135" t="s">
        <v>83</v>
      </c>
      <c r="B325" s="139">
        <v>2016</v>
      </c>
      <c r="C325" s="139" t="s">
        <v>50</v>
      </c>
      <c r="D325" s="136" t="s">
        <v>24</v>
      </c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0" t="str">
        <f t="shared" si="4"/>
        <v/>
      </c>
    </row>
    <row r="326" spans="1:17" x14ac:dyDescent="0.2">
      <c r="A326" s="135" t="s">
        <v>23</v>
      </c>
      <c r="B326" s="139">
        <v>2016</v>
      </c>
      <c r="C326" s="139" t="s">
        <v>50</v>
      </c>
      <c r="D326" s="136" t="s">
        <v>24</v>
      </c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0" t="str">
        <f t="shared" si="4"/>
        <v/>
      </c>
    </row>
    <row r="327" spans="1:17" x14ac:dyDescent="0.2">
      <c r="A327" s="135" t="s">
        <v>25</v>
      </c>
      <c r="B327" s="139">
        <v>2016</v>
      </c>
      <c r="C327" s="139" t="s">
        <v>50</v>
      </c>
      <c r="D327" s="136" t="s">
        <v>24</v>
      </c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0" t="str">
        <f t="shared" si="4"/>
        <v/>
      </c>
    </row>
    <row r="328" spans="1:17" x14ac:dyDescent="0.2">
      <c r="A328" s="135" t="s">
        <v>41</v>
      </c>
      <c r="B328" s="139">
        <v>2016</v>
      </c>
      <c r="C328" s="139" t="s">
        <v>50</v>
      </c>
      <c r="D328" s="136" t="s">
        <v>24</v>
      </c>
      <c r="E328" s="141">
        <v>94.4</v>
      </c>
      <c r="F328" s="141" t="s">
        <v>63</v>
      </c>
      <c r="G328" s="141" t="s">
        <v>63</v>
      </c>
      <c r="H328" s="141">
        <v>93.5</v>
      </c>
      <c r="I328" s="141">
        <v>93</v>
      </c>
      <c r="J328" s="141">
        <v>92.5</v>
      </c>
      <c r="K328" s="141">
        <v>99.5</v>
      </c>
      <c r="L328" s="141">
        <v>91.333333333333329</v>
      </c>
      <c r="M328" s="141" t="s">
        <v>63</v>
      </c>
      <c r="N328" s="141">
        <v>89.25</v>
      </c>
      <c r="O328" s="141">
        <v>99</v>
      </c>
      <c r="P328" s="141" t="s">
        <v>100</v>
      </c>
      <c r="Q328" s="140">
        <f t="shared" si="4"/>
        <v>94.060416666666669</v>
      </c>
    </row>
    <row r="329" spans="1:17" x14ac:dyDescent="0.2">
      <c r="A329" s="135" t="s">
        <v>28</v>
      </c>
      <c r="B329" s="139">
        <v>2016</v>
      </c>
      <c r="C329" s="139" t="s">
        <v>50</v>
      </c>
      <c r="D329" s="136" t="s">
        <v>24</v>
      </c>
      <c r="E329" s="141">
        <v>10</v>
      </c>
      <c r="F329" s="141" t="s">
        <v>63</v>
      </c>
      <c r="G329" s="141" t="s">
        <v>63</v>
      </c>
      <c r="H329" s="141">
        <v>12</v>
      </c>
      <c r="I329" s="141">
        <v>10</v>
      </c>
      <c r="J329" s="141">
        <v>10</v>
      </c>
      <c r="K329" s="141" t="s">
        <v>63</v>
      </c>
      <c r="L329" s="141" t="s">
        <v>63</v>
      </c>
      <c r="M329" s="141">
        <v>18</v>
      </c>
      <c r="N329" s="141" t="s">
        <v>63</v>
      </c>
      <c r="O329" s="141">
        <v>35</v>
      </c>
      <c r="P329" s="141">
        <v>33</v>
      </c>
      <c r="Q329" s="140">
        <f t="shared" si="4"/>
        <v>18.285714285714285</v>
      </c>
    </row>
    <row r="330" spans="1:17" x14ac:dyDescent="0.2">
      <c r="A330" s="135" t="s">
        <v>30</v>
      </c>
      <c r="B330" s="139">
        <v>2016</v>
      </c>
      <c r="C330" s="139" t="s">
        <v>50</v>
      </c>
      <c r="D330" s="136" t="s">
        <v>24</v>
      </c>
      <c r="E330" s="141" t="s">
        <v>63</v>
      </c>
      <c r="F330" s="141" t="s">
        <v>63</v>
      </c>
      <c r="G330" s="141" t="s">
        <v>63</v>
      </c>
      <c r="H330" s="141" t="s">
        <v>63</v>
      </c>
      <c r="I330" s="141" t="s">
        <v>63</v>
      </c>
      <c r="J330" s="141">
        <v>50</v>
      </c>
      <c r="K330" s="141">
        <v>64</v>
      </c>
      <c r="L330" s="141" t="s">
        <v>63</v>
      </c>
      <c r="M330" s="141" t="s">
        <v>63</v>
      </c>
      <c r="N330" s="141" t="s">
        <v>63</v>
      </c>
      <c r="O330" s="141" t="s">
        <v>63</v>
      </c>
      <c r="P330" s="141">
        <v>66.5</v>
      </c>
      <c r="Q330" s="140">
        <f t="shared" si="4"/>
        <v>60.166666666666664</v>
      </c>
    </row>
    <row r="331" spans="1:17" x14ac:dyDescent="0.2">
      <c r="A331" s="135" t="s">
        <v>31</v>
      </c>
      <c r="B331" s="139">
        <v>2016</v>
      </c>
      <c r="C331" s="139" t="s">
        <v>50</v>
      </c>
      <c r="D331" s="136" t="s">
        <v>24</v>
      </c>
      <c r="E331" s="141">
        <v>26</v>
      </c>
      <c r="F331" s="141" t="s">
        <v>63</v>
      </c>
      <c r="G331" s="141" t="s">
        <v>63</v>
      </c>
      <c r="H331" s="141" t="s">
        <v>63</v>
      </c>
      <c r="I331" s="141">
        <v>18</v>
      </c>
      <c r="J331" s="141" t="s">
        <v>63</v>
      </c>
      <c r="K331" s="141" t="s">
        <v>63</v>
      </c>
      <c r="L331" s="141" t="s">
        <v>63</v>
      </c>
      <c r="M331" s="141" t="s">
        <v>63</v>
      </c>
      <c r="N331" s="141" t="s">
        <v>63</v>
      </c>
      <c r="O331" s="141" t="s">
        <v>63</v>
      </c>
      <c r="P331" s="141">
        <v>35</v>
      </c>
      <c r="Q331" s="140">
        <f t="shared" si="4"/>
        <v>26.333333333333332</v>
      </c>
    </row>
    <row r="332" spans="1:17" x14ac:dyDescent="0.2">
      <c r="A332" s="135" t="s">
        <v>38</v>
      </c>
      <c r="B332" s="139">
        <v>2016</v>
      </c>
      <c r="C332" s="139" t="s">
        <v>51</v>
      </c>
      <c r="D332" s="136" t="s">
        <v>24</v>
      </c>
      <c r="E332" s="141">
        <v>54.714285714285715</v>
      </c>
      <c r="F332" s="141">
        <v>52.75</v>
      </c>
      <c r="G332" s="141">
        <v>56</v>
      </c>
      <c r="H332" s="141">
        <v>53.5</v>
      </c>
      <c r="I332" s="141">
        <v>56</v>
      </c>
      <c r="J332" s="141">
        <v>62.5</v>
      </c>
      <c r="K332" s="141">
        <v>64.666666666666671</v>
      </c>
      <c r="L332" s="141">
        <v>58</v>
      </c>
      <c r="M332" s="141">
        <v>66.5</v>
      </c>
      <c r="N332" s="141">
        <v>55</v>
      </c>
      <c r="O332" s="141">
        <v>87.5</v>
      </c>
      <c r="P332" s="141" t="s">
        <v>100</v>
      </c>
      <c r="Q332" s="140">
        <f t="shared" si="4"/>
        <v>60.648268398268399</v>
      </c>
    </row>
    <row r="333" spans="1:17" x14ac:dyDescent="0.2">
      <c r="A333" s="135" t="s">
        <v>60</v>
      </c>
      <c r="B333" s="139">
        <v>2016</v>
      </c>
      <c r="C333" s="139" t="s">
        <v>51</v>
      </c>
      <c r="D333" s="136" t="s">
        <v>24</v>
      </c>
      <c r="E333" s="141">
        <v>55</v>
      </c>
      <c r="F333" s="141">
        <v>55.75</v>
      </c>
      <c r="G333" s="141">
        <v>57</v>
      </c>
      <c r="H333" s="141">
        <v>55</v>
      </c>
      <c r="I333" s="141">
        <v>56.333333333333336</v>
      </c>
      <c r="J333" s="141">
        <v>65</v>
      </c>
      <c r="K333" s="141">
        <v>67.666666666666671</v>
      </c>
      <c r="L333" s="141">
        <v>58.666666666666664</v>
      </c>
      <c r="M333" s="141" t="s">
        <v>63</v>
      </c>
      <c r="N333" s="141">
        <v>65</v>
      </c>
      <c r="O333" s="141">
        <v>93.5</v>
      </c>
      <c r="P333" s="141" t="s">
        <v>100</v>
      </c>
      <c r="Q333" s="140">
        <f t="shared" si="4"/>
        <v>62.891666666666673</v>
      </c>
    </row>
    <row r="334" spans="1:17" x14ac:dyDescent="0.2">
      <c r="A334" s="135" t="s">
        <v>35</v>
      </c>
      <c r="B334" s="139">
        <v>2016</v>
      </c>
      <c r="C334" s="139" t="s">
        <v>51</v>
      </c>
      <c r="D334" s="136" t="s">
        <v>24</v>
      </c>
      <c r="E334" s="141">
        <v>38.142857142857146</v>
      </c>
      <c r="F334" s="141">
        <v>36.625</v>
      </c>
      <c r="G334" s="141">
        <v>38.5</v>
      </c>
      <c r="H334" s="141">
        <v>38.5</v>
      </c>
      <c r="I334" s="141">
        <v>40.333333333333336</v>
      </c>
      <c r="J334" s="141">
        <v>43</v>
      </c>
      <c r="K334" s="141">
        <v>45</v>
      </c>
      <c r="L334" s="141" t="s">
        <v>63</v>
      </c>
      <c r="M334" s="141" t="s">
        <v>63</v>
      </c>
      <c r="N334" s="141">
        <v>40.5</v>
      </c>
      <c r="O334" s="141" t="s">
        <v>100</v>
      </c>
      <c r="P334" s="141" t="s">
        <v>100</v>
      </c>
      <c r="Q334" s="140">
        <f t="shared" si="4"/>
        <v>40.07514880952381</v>
      </c>
    </row>
    <row r="335" spans="1:17" x14ac:dyDescent="0.2">
      <c r="A335" s="135" t="s">
        <v>27</v>
      </c>
      <c r="B335" s="139">
        <v>2016</v>
      </c>
      <c r="C335" s="139" t="s">
        <v>51</v>
      </c>
      <c r="D335" s="136" t="s">
        <v>24</v>
      </c>
      <c r="E335" s="141">
        <v>90.857142857142861</v>
      </c>
      <c r="F335" s="141">
        <v>87</v>
      </c>
      <c r="G335" s="141">
        <v>94</v>
      </c>
      <c r="H335" s="141">
        <v>89</v>
      </c>
      <c r="I335" s="141">
        <v>91.666666666666671</v>
      </c>
      <c r="J335" s="141">
        <v>95</v>
      </c>
      <c r="K335" s="141">
        <v>98</v>
      </c>
      <c r="L335" s="141">
        <v>91.5</v>
      </c>
      <c r="M335" s="141">
        <v>96</v>
      </c>
      <c r="N335" s="141">
        <v>88.75</v>
      </c>
      <c r="O335" s="141">
        <v>109</v>
      </c>
      <c r="P335" s="141" t="s">
        <v>100</v>
      </c>
      <c r="Q335" s="140">
        <f t="shared" si="4"/>
        <v>93.706709956709972</v>
      </c>
    </row>
    <row r="336" spans="1:17" x14ac:dyDescent="0.2">
      <c r="A336" s="135" t="s">
        <v>76</v>
      </c>
      <c r="B336" s="139">
        <v>2016</v>
      </c>
      <c r="C336" s="139" t="s">
        <v>51</v>
      </c>
      <c r="D336" s="136" t="s">
        <v>24</v>
      </c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0" t="str">
        <f t="shared" si="4"/>
        <v/>
      </c>
    </row>
    <row r="337" spans="1:17" x14ac:dyDescent="0.2">
      <c r="A337" s="135" t="s">
        <v>77</v>
      </c>
      <c r="B337" s="139">
        <v>2016</v>
      </c>
      <c r="C337" s="139" t="s">
        <v>51</v>
      </c>
      <c r="D337" s="136" t="s">
        <v>24</v>
      </c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0" t="str">
        <f t="shared" ref="Q337:Q400" si="5">IF(SUM(E337:P337)=0,"",AVERAGE(E337:P337))</f>
        <v/>
      </c>
    </row>
    <row r="338" spans="1:17" x14ac:dyDescent="0.2">
      <c r="A338" s="135" t="s">
        <v>37</v>
      </c>
      <c r="B338" s="139">
        <v>2016</v>
      </c>
      <c r="C338" s="139" t="s">
        <v>51</v>
      </c>
      <c r="D338" s="136" t="s">
        <v>24</v>
      </c>
      <c r="E338" s="141">
        <v>102</v>
      </c>
      <c r="F338" s="141" t="s">
        <v>63</v>
      </c>
      <c r="G338" s="141" t="s">
        <v>63</v>
      </c>
      <c r="H338" s="141" t="s">
        <v>63</v>
      </c>
      <c r="I338" s="141" t="s">
        <v>63</v>
      </c>
      <c r="J338" s="141" t="s">
        <v>63</v>
      </c>
      <c r="K338" s="141" t="s">
        <v>63</v>
      </c>
      <c r="L338" s="141" t="s">
        <v>63</v>
      </c>
      <c r="M338" s="141" t="s">
        <v>63</v>
      </c>
      <c r="N338" s="141" t="s">
        <v>63</v>
      </c>
      <c r="O338" s="141" t="s">
        <v>63</v>
      </c>
      <c r="P338" s="141" t="s">
        <v>100</v>
      </c>
      <c r="Q338" s="140">
        <f t="shared" si="5"/>
        <v>102</v>
      </c>
    </row>
    <row r="339" spans="1:17" x14ac:dyDescent="0.2">
      <c r="A339" s="135" t="s">
        <v>33</v>
      </c>
      <c r="B339" s="139">
        <v>2016</v>
      </c>
      <c r="C339" s="139" t="s">
        <v>51</v>
      </c>
      <c r="D339" s="136" t="s">
        <v>24</v>
      </c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0" t="str">
        <f t="shared" si="5"/>
        <v/>
      </c>
    </row>
    <row r="340" spans="1:17" x14ac:dyDescent="0.2">
      <c r="A340" s="135" t="s">
        <v>26</v>
      </c>
      <c r="B340" s="139">
        <v>2016</v>
      </c>
      <c r="C340" s="139" t="s">
        <v>51</v>
      </c>
      <c r="D340" s="136" t="s">
        <v>24</v>
      </c>
      <c r="E340" s="141">
        <v>72.400000000000006</v>
      </c>
      <c r="F340" s="141">
        <v>68</v>
      </c>
      <c r="G340" s="141">
        <v>79</v>
      </c>
      <c r="H340" s="141">
        <v>75</v>
      </c>
      <c r="I340" s="141">
        <v>73.666666666666671</v>
      </c>
      <c r="J340" s="141">
        <v>79</v>
      </c>
      <c r="K340" s="141">
        <v>93</v>
      </c>
      <c r="L340" s="141">
        <v>72.166666666666671</v>
      </c>
      <c r="M340" s="141">
        <v>76.5</v>
      </c>
      <c r="N340" s="141">
        <v>71.25</v>
      </c>
      <c r="O340" s="141">
        <v>109</v>
      </c>
      <c r="P340" s="141" t="s">
        <v>100</v>
      </c>
      <c r="Q340" s="140">
        <f t="shared" si="5"/>
        <v>78.998484848484836</v>
      </c>
    </row>
    <row r="341" spans="1:17" x14ac:dyDescent="0.2">
      <c r="A341" s="135" t="s">
        <v>79</v>
      </c>
      <c r="B341" s="139">
        <v>2016</v>
      </c>
      <c r="C341" s="139" t="s">
        <v>51</v>
      </c>
      <c r="D341" s="136" t="s">
        <v>24</v>
      </c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0" t="str">
        <f t="shared" si="5"/>
        <v/>
      </c>
    </row>
    <row r="342" spans="1:17" x14ac:dyDescent="0.2">
      <c r="A342" s="135" t="s">
        <v>36</v>
      </c>
      <c r="B342" s="139">
        <v>2016</v>
      </c>
      <c r="C342" s="139" t="s">
        <v>51</v>
      </c>
      <c r="D342" s="136" t="s">
        <v>24</v>
      </c>
      <c r="E342" s="141">
        <v>144.4</v>
      </c>
      <c r="F342" s="141">
        <v>137</v>
      </c>
      <c r="G342" s="141">
        <v>141</v>
      </c>
      <c r="H342" s="141">
        <v>145</v>
      </c>
      <c r="I342" s="141">
        <v>149.33333333333334</v>
      </c>
      <c r="J342" s="141" t="s">
        <v>63</v>
      </c>
      <c r="K342" s="141">
        <v>163.33333333333334</v>
      </c>
      <c r="L342" s="141" t="s">
        <v>63</v>
      </c>
      <c r="M342" s="141" t="s">
        <v>63</v>
      </c>
      <c r="N342" s="141" t="s">
        <v>63</v>
      </c>
      <c r="O342" s="141" t="s">
        <v>63</v>
      </c>
      <c r="P342" s="141" t="s">
        <v>100</v>
      </c>
      <c r="Q342" s="140">
        <f t="shared" si="5"/>
        <v>146.67777777777778</v>
      </c>
    </row>
    <row r="343" spans="1:17" x14ac:dyDescent="0.2">
      <c r="A343" s="135" t="s">
        <v>34</v>
      </c>
      <c r="B343" s="139">
        <v>2016</v>
      </c>
      <c r="C343" s="139" t="s">
        <v>51</v>
      </c>
      <c r="D343" s="136" t="s">
        <v>24</v>
      </c>
      <c r="E343" s="141">
        <v>105</v>
      </c>
      <c r="F343" s="141">
        <v>93.5</v>
      </c>
      <c r="G343" s="141" t="s">
        <v>63</v>
      </c>
      <c r="H343" s="141">
        <v>103.5</v>
      </c>
      <c r="I343" s="141">
        <v>103</v>
      </c>
      <c r="J343" s="141" t="s">
        <v>63</v>
      </c>
      <c r="K343" s="141">
        <v>99</v>
      </c>
      <c r="L343" s="141" t="s">
        <v>63</v>
      </c>
      <c r="M343" s="141" t="s">
        <v>63</v>
      </c>
      <c r="N343" s="141" t="s">
        <v>63</v>
      </c>
      <c r="O343" s="141">
        <v>102.5</v>
      </c>
      <c r="P343" s="141" t="s">
        <v>100</v>
      </c>
      <c r="Q343" s="140">
        <f t="shared" si="5"/>
        <v>101.08333333333333</v>
      </c>
    </row>
    <row r="344" spans="1:17" x14ac:dyDescent="0.2">
      <c r="A344" s="135" t="s">
        <v>80</v>
      </c>
      <c r="B344" s="139">
        <v>2016</v>
      </c>
      <c r="C344" s="139" t="s">
        <v>51</v>
      </c>
      <c r="D344" s="136" t="s">
        <v>24</v>
      </c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0" t="str">
        <f t="shared" si="5"/>
        <v/>
      </c>
    </row>
    <row r="345" spans="1:17" x14ac:dyDescent="0.2">
      <c r="A345" s="135" t="s">
        <v>82</v>
      </c>
      <c r="B345" s="139">
        <v>2016</v>
      </c>
      <c r="C345" s="139" t="s">
        <v>51</v>
      </c>
      <c r="D345" s="136" t="s">
        <v>86</v>
      </c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0" t="str">
        <f t="shared" si="5"/>
        <v/>
      </c>
    </row>
    <row r="346" spans="1:17" x14ac:dyDescent="0.2">
      <c r="A346" s="135" t="s">
        <v>83</v>
      </c>
      <c r="B346" s="139">
        <v>2016</v>
      </c>
      <c r="C346" s="139" t="s">
        <v>51</v>
      </c>
      <c r="D346" s="136" t="s">
        <v>24</v>
      </c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0" t="str">
        <f t="shared" si="5"/>
        <v/>
      </c>
    </row>
    <row r="347" spans="1:17" x14ac:dyDescent="0.2">
      <c r="A347" s="135" t="s">
        <v>23</v>
      </c>
      <c r="B347" s="139">
        <v>2016</v>
      </c>
      <c r="C347" s="139" t="s">
        <v>51</v>
      </c>
      <c r="D347" s="136" t="s">
        <v>24</v>
      </c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0" t="str">
        <f t="shared" si="5"/>
        <v/>
      </c>
    </row>
    <row r="348" spans="1:17" x14ac:dyDescent="0.2">
      <c r="A348" s="135" t="s">
        <v>25</v>
      </c>
      <c r="B348" s="139">
        <v>2016</v>
      </c>
      <c r="C348" s="139" t="s">
        <v>51</v>
      </c>
      <c r="D348" s="136" t="s">
        <v>24</v>
      </c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0" t="str">
        <f t="shared" si="5"/>
        <v/>
      </c>
    </row>
    <row r="349" spans="1:17" x14ac:dyDescent="0.2">
      <c r="A349" s="135" t="s">
        <v>41</v>
      </c>
      <c r="B349" s="139">
        <v>2016</v>
      </c>
      <c r="C349" s="139" t="s">
        <v>51</v>
      </c>
      <c r="D349" s="136" t="s">
        <v>24</v>
      </c>
      <c r="E349" s="141">
        <v>93.6</v>
      </c>
      <c r="F349" s="141" t="s">
        <v>63</v>
      </c>
      <c r="G349" s="141" t="s">
        <v>63</v>
      </c>
      <c r="H349" s="141">
        <v>93.5</v>
      </c>
      <c r="I349" s="141">
        <v>93.333333333333329</v>
      </c>
      <c r="J349" s="141">
        <v>92</v>
      </c>
      <c r="K349" s="141">
        <v>98</v>
      </c>
      <c r="L349" s="141">
        <v>92.5</v>
      </c>
      <c r="M349" s="141" t="s">
        <v>63</v>
      </c>
      <c r="N349" s="141">
        <v>88.5</v>
      </c>
      <c r="O349" s="141">
        <v>99</v>
      </c>
      <c r="P349" s="141" t="s">
        <v>100</v>
      </c>
      <c r="Q349" s="140">
        <f t="shared" si="5"/>
        <v>93.804166666666674</v>
      </c>
    </row>
    <row r="350" spans="1:17" x14ac:dyDescent="0.2">
      <c r="A350" s="135" t="s">
        <v>28</v>
      </c>
      <c r="B350" s="139">
        <v>2016</v>
      </c>
      <c r="C350" s="139" t="s">
        <v>51</v>
      </c>
      <c r="D350" s="136" t="s">
        <v>24</v>
      </c>
      <c r="E350" s="141">
        <v>10</v>
      </c>
      <c r="F350" s="141" t="s">
        <v>63</v>
      </c>
      <c r="G350" s="141" t="s">
        <v>63</v>
      </c>
      <c r="H350" s="141">
        <v>12</v>
      </c>
      <c r="I350" s="141">
        <v>10</v>
      </c>
      <c r="J350" s="141">
        <v>10</v>
      </c>
      <c r="K350" s="141" t="s">
        <v>63</v>
      </c>
      <c r="L350" s="141" t="s">
        <v>63</v>
      </c>
      <c r="M350" s="141">
        <v>18</v>
      </c>
      <c r="N350" s="141" t="s">
        <v>63</v>
      </c>
      <c r="O350" s="141">
        <v>35</v>
      </c>
      <c r="P350" s="141">
        <v>33</v>
      </c>
      <c r="Q350" s="140">
        <f t="shared" si="5"/>
        <v>18.285714285714285</v>
      </c>
    </row>
    <row r="351" spans="1:17" x14ac:dyDescent="0.2">
      <c r="A351" s="135" t="s">
        <v>30</v>
      </c>
      <c r="B351" s="139">
        <v>2016</v>
      </c>
      <c r="C351" s="139" t="s">
        <v>51</v>
      </c>
      <c r="D351" s="136" t="s">
        <v>24</v>
      </c>
      <c r="E351" s="141" t="s">
        <v>63</v>
      </c>
      <c r="F351" s="141" t="s">
        <v>63</v>
      </c>
      <c r="G351" s="141" t="s">
        <v>63</v>
      </c>
      <c r="H351" s="141" t="s">
        <v>63</v>
      </c>
      <c r="I351" s="141" t="s">
        <v>63</v>
      </c>
      <c r="J351" s="141">
        <v>50</v>
      </c>
      <c r="K351" s="141">
        <v>64</v>
      </c>
      <c r="L351" s="141" t="s">
        <v>63</v>
      </c>
      <c r="M351" s="141" t="s">
        <v>63</v>
      </c>
      <c r="N351" s="141" t="s">
        <v>63</v>
      </c>
      <c r="O351" s="141" t="s">
        <v>63</v>
      </c>
      <c r="P351" s="141">
        <v>66.5</v>
      </c>
      <c r="Q351" s="140">
        <f t="shared" si="5"/>
        <v>60.166666666666664</v>
      </c>
    </row>
    <row r="352" spans="1:17" x14ac:dyDescent="0.2">
      <c r="A352" s="135" t="s">
        <v>31</v>
      </c>
      <c r="B352" s="139">
        <v>2016</v>
      </c>
      <c r="C352" s="139" t="s">
        <v>51</v>
      </c>
      <c r="D352" s="136" t="s">
        <v>24</v>
      </c>
      <c r="E352" s="141">
        <v>26</v>
      </c>
      <c r="F352" s="141" t="s">
        <v>63</v>
      </c>
      <c r="G352" s="141" t="s">
        <v>63</v>
      </c>
      <c r="H352" s="141" t="s">
        <v>63</v>
      </c>
      <c r="I352" s="141">
        <v>18</v>
      </c>
      <c r="J352" s="141" t="s">
        <v>63</v>
      </c>
      <c r="K352" s="141" t="s">
        <v>63</v>
      </c>
      <c r="L352" s="141" t="s">
        <v>63</v>
      </c>
      <c r="M352" s="141" t="s">
        <v>63</v>
      </c>
      <c r="N352" s="141" t="s">
        <v>63</v>
      </c>
      <c r="O352" s="141" t="s">
        <v>63</v>
      </c>
      <c r="P352" s="141">
        <v>35</v>
      </c>
      <c r="Q352" s="140">
        <f t="shared" si="5"/>
        <v>26.333333333333332</v>
      </c>
    </row>
    <row r="353" spans="1:17" x14ac:dyDescent="0.2">
      <c r="A353" s="135" t="s">
        <v>38</v>
      </c>
      <c r="B353" s="139">
        <v>2016</v>
      </c>
      <c r="C353" s="139" t="s">
        <v>52</v>
      </c>
      <c r="D353" s="136" t="s">
        <v>24</v>
      </c>
      <c r="E353" s="141">
        <v>53.857142857142854</v>
      </c>
      <c r="F353" s="141">
        <v>52.75</v>
      </c>
      <c r="G353" s="141">
        <v>56</v>
      </c>
      <c r="H353" s="141">
        <v>53.5</v>
      </c>
      <c r="I353" s="141">
        <v>57</v>
      </c>
      <c r="J353" s="141">
        <v>63.5</v>
      </c>
      <c r="K353" s="141">
        <v>61.333333333333336</v>
      </c>
      <c r="L353" s="141">
        <v>57</v>
      </c>
      <c r="M353" s="141">
        <v>66</v>
      </c>
      <c r="N353" s="141">
        <v>55</v>
      </c>
      <c r="O353" s="141">
        <v>89.5</v>
      </c>
      <c r="P353" s="141" t="s">
        <v>100</v>
      </c>
      <c r="Q353" s="140">
        <f t="shared" si="5"/>
        <v>60.494588744588739</v>
      </c>
    </row>
    <row r="354" spans="1:17" x14ac:dyDescent="0.2">
      <c r="A354" s="135" t="s">
        <v>60</v>
      </c>
      <c r="B354" s="139">
        <v>2016</v>
      </c>
      <c r="C354" s="139" t="s">
        <v>52</v>
      </c>
      <c r="D354" s="136" t="s">
        <v>24</v>
      </c>
      <c r="E354" s="141">
        <v>54.428571428571431</v>
      </c>
      <c r="F354" s="141">
        <v>56</v>
      </c>
      <c r="G354" s="141">
        <v>57</v>
      </c>
      <c r="H354" s="141">
        <v>55</v>
      </c>
      <c r="I354" s="141">
        <v>56.333333333333336</v>
      </c>
      <c r="J354" s="141">
        <v>65</v>
      </c>
      <c r="K354" s="141">
        <v>62.333333333333336</v>
      </c>
      <c r="L354" s="141">
        <v>64</v>
      </c>
      <c r="M354" s="141" t="s">
        <v>63</v>
      </c>
      <c r="N354" s="141">
        <v>65</v>
      </c>
      <c r="O354" s="141">
        <v>94.5</v>
      </c>
      <c r="P354" s="141" t="s">
        <v>100</v>
      </c>
      <c r="Q354" s="140">
        <f t="shared" si="5"/>
        <v>62.959523809523809</v>
      </c>
    </row>
    <row r="355" spans="1:17" x14ac:dyDescent="0.2">
      <c r="A355" s="135" t="s">
        <v>35</v>
      </c>
      <c r="B355" s="139">
        <v>2016</v>
      </c>
      <c r="C355" s="139" t="s">
        <v>52</v>
      </c>
      <c r="D355" s="136" t="s">
        <v>24</v>
      </c>
      <c r="E355" s="141">
        <v>38.166666666666664</v>
      </c>
      <c r="F355" s="141">
        <v>36.625</v>
      </c>
      <c r="G355" s="141">
        <v>38.5</v>
      </c>
      <c r="H355" s="141">
        <v>38.5</v>
      </c>
      <c r="I355" s="141">
        <v>40.333333333333336</v>
      </c>
      <c r="J355" s="141">
        <v>43</v>
      </c>
      <c r="K355" s="141">
        <v>45.333333333333336</v>
      </c>
      <c r="L355" s="141" t="s">
        <v>63</v>
      </c>
      <c r="M355" s="141" t="s">
        <v>63</v>
      </c>
      <c r="N355" s="141">
        <v>40</v>
      </c>
      <c r="O355" s="141" t="s">
        <v>100</v>
      </c>
      <c r="P355" s="141" t="s">
        <v>100</v>
      </c>
      <c r="Q355" s="140">
        <f t="shared" si="5"/>
        <v>40.057291666666664</v>
      </c>
    </row>
    <row r="356" spans="1:17" x14ac:dyDescent="0.2">
      <c r="A356" s="135" t="s">
        <v>27</v>
      </c>
      <c r="B356" s="139">
        <v>2016</v>
      </c>
      <c r="C356" s="139" t="s">
        <v>52</v>
      </c>
      <c r="D356" s="136" t="s">
        <v>24</v>
      </c>
      <c r="E356" s="141">
        <v>90.571428571428569</v>
      </c>
      <c r="F356" s="141">
        <v>87</v>
      </c>
      <c r="G356" s="141">
        <v>94</v>
      </c>
      <c r="H356" s="141">
        <v>89</v>
      </c>
      <c r="I356" s="141">
        <v>91.333333333333329</v>
      </c>
      <c r="J356" s="141">
        <v>95.5</v>
      </c>
      <c r="K356" s="141">
        <v>96</v>
      </c>
      <c r="L356" s="141">
        <v>90.666666666666671</v>
      </c>
      <c r="M356" s="141">
        <v>96</v>
      </c>
      <c r="N356" s="141">
        <v>88.75</v>
      </c>
      <c r="O356" s="141">
        <v>113</v>
      </c>
      <c r="P356" s="141" t="s">
        <v>100</v>
      </c>
      <c r="Q356" s="140">
        <f t="shared" si="5"/>
        <v>93.801948051948045</v>
      </c>
    </row>
    <row r="357" spans="1:17" x14ac:dyDescent="0.2">
      <c r="A357" s="135" t="s">
        <v>76</v>
      </c>
      <c r="B357" s="139">
        <v>2016</v>
      </c>
      <c r="C357" s="139" t="s">
        <v>52</v>
      </c>
      <c r="D357" s="136" t="s">
        <v>24</v>
      </c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0" t="str">
        <f t="shared" si="5"/>
        <v/>
      </c>
    </row>
    <row r="358" spans="1:17" x14ac:dyDescent="0.2">
      <c r="A358" s="135" t="s">
        <v>77</v>
      </c>
      <c r="B358" s="139">
        <v>2016</v>
      </c>
      <c r="C358" s="139" t="s">
        <v>52</v>
      </c>
      <c r="D358" s="136" t="s">
        <v>24</v>
      </c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0" t="str">
        <f t="shared" si="5"/>
        <v/>
      </c>
    </row>
    <row r="359" spans="1:17" x14ac:dyDescent="0.2">
      <c r="A359" s="135" t="s">
        <v>37</v>
      </c>
      <c r="B359" s="139">
        <v>2016</v>
      </c>
      <c r="C359" s="139" t="s">
        <v>52</v>
      </c>
      <c r="D359" s="136" t="s">
        <v>24</v>
      </c>
      <c r="E359" s="141">
        <v>103</v>
      </c>
      <c r="F359" s="141" t="s">
        <v>63</v>
      </c>
      <c r="G359" s="141" t="s">
        <v>63</v>
      </c>
      <c r="H359" s="141" t="s">
        <v>63</v>
      </c>
      <c r="I359" s="141" t="s">
        <v>63</v>
      </c>
      <c r="J359" s="141" t="s">
        <v>63</v>
      </c>
      <c r="K359" s="141" t="s">
        <v>63</v>
      </c>
      <c r="L359" s="141" t="s">
        <v>63</v>
      </c>
      <c r="M359" s="141" t="s">
        <v>63</v>
      </c>
      <c r="N359" s="141" t="s">
        <v>63</v>
      </c>
      <c r="O359" s="141" t="s">
        <v>63</v>
      </c>
      <c r="P359" s="141" t="s">
        <v>100</v>
      </c>
      <c r="Q359" s="140">
        <f t="shared" si="5"/>
        <v>103</v>
      </c>
    </row>
    <row r="360" spans="1:17" x14ac:dyDescent="0.2">
      <c r="A360" s="135" t="s">
        <v>33</v>
      </c>
      <c r="B360" s="139">
        <v>2016</v>
      </c>
      <c r="C360" s="139" t="s">
        <v>52</v>
      </c>
      <c r="D360" s="136" t="s">
        <v>24</v>
      </c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0" t="str">
        <f t="shared" si="5"/>
        <v/>
      </c>
    </row>
    <row r="361" spans="1:17" x14ac:dyDescent="0.2">
      <c r="A361" s="135" t="s">
        <v>26</v>
      </c>
      <c r="B361" s="139">
        <v>2016</v>
      </c>
      <c r="C361" s="139" t="s">
        <v>52</v>
      </c>
      <c r="D361" s="136" t="s">
        <v>24</v>
      </c>
      <c r="E361" s="141">
        <v>70</v>
      </c>
      <c r="F361" s="141">
        <v>68</v>
      </c>
      <c r="G361" s="141">
        <v>79</v>
      </c>
      <c r="H361" s="141">
        <v>75</v>
      </c>
      <c r="I361" s="141">
        <v>73.666666666666671</v>
      </c>
      <c r="J361" s="141">
        <v>79</v>
      </c>
      <c r="K361" s="141">
        <v>87.333333333333329</v>
      </c>
      <c r="L361" s="141">
        <v>71.666666666666671</v>
      </c>
      <c r="M361" s="141">
        <v>80</v>
      </c>
      <c r="N361" s="141">
        <v>71.25</v>
      </c>
      <c r="O361" s="141">
        <v>109</v>
      </c>
      <c r="P361" s="141" t="s">
        <v>100</v>
      </c>
      <c r="Q361" s="140">
        <f t="shared" si="5"/>
        <v>78.537878787878782</v>
      </c>
    </row>
    <row r="362" spans="1:17" x14ac:dyDescent="0.2">
      <c r="A362" s="135" t="s">
        <v>79</v>
      </c>
      <c r="B362" s="139">
        <v>2016</v>
      </c>
      <c r="C362" s="139" t="s">
        <v>52</v>
      </c>
      <c r="D362" s="136" t="s">
        <v>24</v>
      </c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0" t="str">
        <f t="shared" si="5"/>
        <v/>
      </c>
    </row>
    <row r="363" spans="1:17" x14ac:dyDescent="0.2">
      <c r="A363" s="135" t="s">
        <v>36</v>
      </c>
      <c r="B363" s="139">
        <v>2016</v>
      </c>
      <c r="C363" s="139" t="s">
        <v>52</v>
      </c>
      <c r="D363" s="136" t="s">
        <v>24</v>
      </c>
      <c r="E363" s="141">
        <v>145.83333333333334</v>
      </c>
      <c r="F363" s="141">
        <v>137.33333333333334</v>
      </c>
      <c r="G363" s="141">
        <v>141</v>
      </c>
      <c r="H363" s="141">
        <v>147.5</v>
      </c>
      <c r="I363" s="141">
        <v>148.66666666666666</v>
      </c>
      <c r="J363" s="141" t="s">
        <v>63</v>
      </c>
      <c r="K363" s="141">
        <v>162.5</v>
      </c>
      <c r="L363" s="141" t="s">
        <v>63</v>
      </c>
      <c r="M363" s="141" t="s">
        <v>63</v>
      </c>
      <c r="N363" s="141" t="s">
        <v>63</v>
      </c>
      <c r="O363" s="141" t="s">
        <v>63</v>
      </c>
      <c r="P363" s="141" t="s">
        <v>100</v>
      </c>
      <c r="Q363" s="140">
        <f t="shared" si="5"/>
        <v>147.13888888888889</v>
      </c>
    </row>
    <row r="364" spans="1:17" x14ac:dyDescent="0.2">
      <c r="A364" s="135" t="s">
        <v>34</v>
      </c>
      <c r="B364" s="139">
        <v>2016</v>
      </c>
      <c r="C364" s="139" t="s">
        <v>52</v>
      </c>
      <c r="D364" s="136" t="s">
        <v>24</v>
      </c>
      <c r="E364" s="141">
        <v>105</v>
      </c>
      <c r="F364" s="141">
        <v>93.5</v>
      </c>
      <c r="G364" s="141" t="s">
        <v>63</v>
      </c>
      <c r="H364" s="141">
        <v>103.5</v>
      </c>
      <c r="I364" s="141">
        <v>102</v>
      </c>
      <c r="J364" s="141" t="s">
        <v>63</v>
      </c>
      <c r="K364" s="141">
        <v>105</v>
      </c>
      <c r="L364" s="141" t="s">
        <v>63</v>
      </c>
      <c r="M364" s="141" t="s">
        <v>63</v>
      </c>
      <c r="N364" s="141" t="s">
        <v>63</v>
      </c>
      <c r="O364" s="141">
        <v>102.5</v>
      </c>
      <c r="P364" s="141" t="s">
        <v>100</v>
      </c>
      <c r="Q364" s="140">
        <f t="shared" si="5"/>
        <v>101.91666666666667</v>
      </c>
    </row>
    <row r="365" spans="1:17" x14ac:dyDescent="0.2">
      <c r="A365" s="135" t="s">
        <v>80</v>
      </c>
      <c r="B365" s="139">
        <v>2016</v>
      </c>
      <c r="C365" s="139" t="s">
        <v>52</v>
      </c>
      <c r="D365" s="136" t="s">
        <v>24</v>
      </c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0" t="str">
        <f t="shared" si="5"/>
        <v/>
      </c>
    </row>
    <row r="366" spans="1:17" x14ac:dyDescent="0.2">
      <c r="A366" s="135" t="s">
        <v>82</v>
      </c>
      <c r="B366" s="139">
        <v>2016</v>
      </c>
      <c r="C366" s="139" t="s">
        <v>52</v>
      </c>
      <c r="D366" s="136" t="s">
        <v>86</v>
      </c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0" t="str">
        <f t="shared" si="5"/>
        <v/>
      </c>
    </row>
    <row r="367" spans="1:17" x14ac:dyDescent="0.2">
      <c r="A367" s="135" t="s">
        <v>83</v>
      </c>
      <c r="B367" s="139">
        <v>2016</v>
      </c>
      <c r="C367" s="139" t="s">
        <v>52</v>
      </c>
      <c r="D367" s="136" t="s">
        <v>24</v>
      </c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0" t="str">
        <f t="shared" si="5"/>
        <v/>
      </c>
    </row>
    <row r="368" spans="1:17" x14ac:dyDescent="0.2">
      <c r="A368" s="135" t="s">
        <v>23</v>
      </c>
      <c r="B368" s="139">
        <v>2016</v>
      </c>
      <c r="C368" s="139" t="s">
        <v>52</v>
      </c>
      <c r="D368" s="136" t="s">
        <v>24</v>
      </c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0" t="str">
        <f t="shared" si="5"/>
        <v/>
      </c>
    </row>
    <row r="369" spans="1:17" x14ac:dyDescent="0.2">
      <c r="A369" s="135" t="s">
        <v>25</v>
      </c>
      <c r="B369" s="139">
        <v>2016</v>
      </c>
      <c r="C369" s="139" t="s">
        <v>52</v>
      </c>
      <c r="D369" s="136" t="s">
        <v>24</v>
      </c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0" t="str">
        <f t="shared" si="5"/>
        <v/>
      </c>
    </row>
    <row r="370" spans="1:17" x14ac:dyDescent="0.2">
      <c r="A370" s="135" t="s">
        <v>41</v>
      </c>
      <c r="B370" s="139">
        <v>2016</v>
      </c>
      <c r="C370" s="139" t="s">
        <v>52</v>
      </c>
      <c r="D370" s="136" t="s">
        <v>24</v>
      </c>
      <c r="E370" s="141">
        <v>95</v>
      </c>
      <c r="F370" s="141" t="s">
        <v>63</v>
      </c>
      <c r="G370" s="141" t="s">
        <v>63</v>
      </c>
      <c r="H370" s="141">
        <v>93.5</v>
      </c>
      <c r="I370" s="141">
        <v>93.333333333333329</v>
      </c>
      <c r="J370" s="141">
        <v>93</v>
      </c>
      <c r="K370" s="141">
        <v>95.333333333333329</v>
      </c>
      <c r="L370" s="141">
        <v>93.333333333333329</v>
      </c>
      <c r="M370" s="141" t="s">
        <v>63</v>
      </c>
      <c r="N370" s="141">
        <v>88.5</v>
      </c>
      <c r="O370" s="141">
        <v>102</v>
      </c>
      <c r="P370" s="141" t="s">
        <v>100</v>
      </c>
      <c r="Q370" s="140">
        <f t="shared" si="5"/>
        <v>94.25</v>
      </c>
    </row>
    <row r="371" spans="1:17" x14ac:dyDescent="0.2">
      <c r="A371" s="135" t="s">
        <v>28</v>
      </c>
      <c r="B371" s="139">
        <v>2016</v>
      </c>
      <c r="C371" s="139" t="s">
        <v>52</v>
      </c>
      <c r="D371" s="136" t="s">
        <v>24</v>
      </c>
      <c r="E371" s="141">
        <v>11.5</v>
      </c>
      <c r="F371" s="141" t="s">
        <v>63</v>
      </c>
      <c r="G371" s="141" t="s">
        <v>63</v>
      </c>
      <c r="H371" s="141">
        <v>12</v>
      </c>
      <c r="I371" s="141">
        <v>10</v>
      </c>
      <c r="J371" s="141">
        <v>10</v>
      </c>
      <c r="K371" s="141" t="s">
        <v>63</v>
      </c>
      <c r="L371" s="141" t="s">
        <v>63</v>
      </c>
      <c r="M371" s="141">
        <v>18</v>
      </c>
      <c r="N371" s="141" t="s">
        <v>63</v>
      </c>
      <c r="O371" s="141">
        <v>32.5</v>
      </c>
      <c r="P371" s="141">
        <v>29</v>
      </c>
      <c r="Q371" s="140">
        <f t="shared" si="5"/>
        <v>17.571428571428573</v>
      </c>
    </row>
    <row r="372" spans="1:17" x14ac:dyDescent="0.2">
      <c r="A372" s="135" t="s">
        <v>30</v>
      </c>
      <c r="B372" s="139">
        <v>2016</v>
      </c>
      <c r="C372" s="139" t="s">
        <v>52</v>
      </c>
      <c r="D372" s="136" t="s">
        <v>24</v>
      </c>
      <c r="E372" s="141" t="s">
        <v>63</v>
      </c>
      <c r="F372" s="141" t="s">
        <v>63</v>
      </c>
      <c r="G372" s="141" t="s">
        <v>63</v>
      </c>
      <c r="H372" s="141" t="s">
        <v>63</v>
      </c>
      <c r="I372" s="141" t="s">
        <v>63</v>
      </c>
      <c r="J372" s="141">
        <v>50</v>
      </c>
      <c r="K372" s="141">
        <v>64</v>
      </c>
      <c r="L372" s="141" t="s">
        <v>63</v>
      </c>
      <c r="M372" s="141" t="s">
        <v>63</v>
      </c>
      <c r="N372" s="141" t="s">
        <v>63</v>
      </c>
      <c r="O372" s="141" t="s">
        <v>63</v>
      </c>
      <c r="P372" s="141">
        <v>66.5</v>
      </c>
      <c r="Q372" s="140">
        <f t="shared" si="5"/>
        <v>60.166666666666664</v>
      </c>
    </row>
    <row r="373" spans="1:17" x14ac:dyDescent="0.2">
      <c r="A373" s="135" t="s">
        <v>31</v>
      </c>
      <c r="B373" s="139">
        <v>2016</v>
      </c>
      <c r="C373" s="139" t="s">
        <v>52</v>
      </c>
      <c r="D373" s="136" t="s">
        <v>24</v>
      </c>
      <c r="E373" s="141">
        <v>25.5</v>
      </c>
      <c r="F373" s="141" t="s">
        <v>63</v>
      </c>
      <c r="G373" s="141" t="s">
        <v>63</v>
      </c>
      <c r="H373" s="141" t="s">
        <v>63</v>
      </c>
      <c r="I373" s="141">
        <v>18</v>
      </c>
      <c r="J373" s="141" t="s">
        <v>63</v>
      </c>
      <c r="K373" s="141" t="s">
        <v>63</v>
      </c>
      <c r="L373" s="141" t="s">
        <v>63</v>
      </c>
      <c r="M373" s="141" t="s">
        <v>63</v>
      </c>
      <c r="N373" s="141" t="s">
        <v>63</v>
      </c>
      <c r="O373" s="141" t="s">
        <v>63</v>
      </c>
      <c r="P373" s="141">
        <v>40</v>
      </c>
      <c r="Q373" s="140">
        <f t="shared" si="5"/>
        <v>27.833333333333332</v>
      </c>
    </row>
    <row r="374" spans="1:17" x14ac:dyDescent="0.2">
      <c r="A374" s="135" t="s">
        <v>38</v>
      </c>
      <c r="B374" s="139">
        <v>2016</v>
      </c>
      <c r="C374" s="139" t="s">
        <v>53</v>
      </c>
      <c r="D374" s="136" t="s">
        <v>24</v>
      </c>
      <c r="E374" s="141">
        <v>53.428571428571431</v>
      </c>
      <c r="F374" s="141">
        <v>53.5</v>
      </c>
      <c r="G374" s="141">
        <v>56</v>
      </c>
      <c r="H374" s="141">
        <v>52.5</v>
      </c>
      <c r="I374" s="141">
        <v>56.333333333333336</v>
      </c>
      <c r="J374" s="141">
        <v>65</v>
      </c>
      <c r="K374" s="141">
        <v>61.25</v>
      </c>
      <c r="L374" s="141">
        <v>52.333333333333336</v>
      </c>
      <c r="M374" s="141">
        <v>66</v>
      </c>
      <c r="N374" s="141">
        <v>53.75</v>
      </c>
      <c r="O374" s="141">
        <v>89.5</v>
      </c>
      <c r="P374" s="141" t="s">
        <v>100</v>
      </c>
      <c r="Q374" s="140">
        <f t="shared" si="5"/>
        <v>59.963203463203463</v>
      </c>
    </row>
    <row r="375" spans="1:17" x14ac:dyDescent="0.2">
      <c r="A375" s="135" t="s">
        <v>60</v>
      </c>
      <c r="B375" s="139">
        <v>2016</v>
      </c>
      <c r="C375" s="139" t="s">
        <v>53</v>
      </c>
      <c r="D375" s="136" t="s">
        <v>24</v>
      </c>
      <c r="E375" s="141">
        <v>54.214285714285715</v>
      </c>
      <c r="F375" s="141">
        <v>56.5</v>
      </c>
      <c r="G375" s="141">
        <v>57</v>
      </c>
      <c r="H375" s="141">
        <v>54</v>
      </c>
      <c r="I375" s="141">
        <v>56.666666666666664</v>
      </c>
      <c r="J375" s="141">
        <v>65</v>
      </c>
      <c r="K375" s="141">
        <v>62.5</v>
      </c>
      <c r="L375" s="141">
        <v>57</v>
      </c>
      <c r="M375" s="141" t="s">
        <v>63</v>
      </c>
      <c r="N375" s="141">
        <v>65</v>
      </c>
      <c r="O375" s="141">
        <v>94.5</v>
      </c>
      <c r="P375" s="141" t="s">
        <v>100</v>
      </c>
      <c r="Q375" s="140">
        <f t="shared" si="5"/>
        <v>62.238095238095241</v>
      </c>
    </row>
    <row r="376" spans="1:17" x14ac:dyDescent="0.2">
      <c r="A376" s="135" t="s">
        <v>35</v>
      </c>
      <c r="B376" s="139">
        <v>2016</v>
      </c>
      <c r="C376" s="139" t="s">
        <v>53</v>
      </c>
      <c r="D376" s="136" t="s">
        <v>24</v>
      </c>
      <c r="E376" s="141">
        <v>37.714285714285715</v>
      </c>
      <c r="F376" s="141">
        <v>36.75</v>
      </c>
      <c r="G376" s="141">
        <v>38.5</v>
      </c>
      <c r="H376" s="141">
        <v>37</v>
      </c>
      <c r="I376" s="141">
        <v>40.666666666666664</v>
      </c>
      <c r="J376" s="141">
        <v>43</v>
      </c>
      <c r="K376" s="141">
        <v>45.25</v>
      </c>
      <c r="L376" s="141" t="s">
        <v>63</v>
      </c>
      <c r="M376" s="141" t="s">
        <v>63</v>
      </c>
      <c r="N376" s="141">
        <v>40</v>
      </c>
      <c r="O376" s="141" t="s">
        <v>100</v>
      </c>
      <c r="P376" s="141" t="s">
        <v>100</v>
      </c>
      <c r="Q376" s="140">
        <f t="shared" si="5"/>
        <v>39.860119047619051</v>
      </c>
    </row>
    <row r="377" spans="1:17" x14ac:dyDescent="0.2">
      <c r="A377" s="135" t="s">
        <v>27</v>
      </c>
      <c r="B377" s="139">
        <v>2016</v>
      </c>
      <c r="C377" s="139" t="s">
        <v>53</v>
      </c>
      <c r="D377" s="136" t="s">
        <v>24</v>
      </c>
      <c r="E377" s="141">
        <v>90.428571428571431</v>
      </c>
      <c r="F377" s="141">
        <v>87.333333333333329</v>
      </c>
      <c r="G377" s="141">
        <v>94</v>
      </c>
      <c r="H377" s="141">
        <v>89</v>
      </c>
      <c r="I377" s="141">
        <v>91.666666666666671</v>
      </c>
      <c r="J377" s="141">
        <v>95.5</v>
      </c>
      <c r="K377" s="141">
        <v>95.333333333333329</v>
      </c>
      <c r="L377" s="141">
        <v>89</v>
      </c>
      <c r="M377" s="141">
        <v>96</v>
      </c>
      <c r="N377" s="141">
        <v>88.25</v>
      </c>
      <c r="O377" s="141">
        <v>113</v>
      </c>
      <c r="P377" s="141" t="s">
        <v>100</v>
      </c>
      <c r="Q377" s="140">
        <f t="shared" si="5"/>
        <v>93.591991341991346</v>
      </c>
    </row>
    <row r="378" spans="1:17" x14ac:dyDescent="0.2">
      <c r="A378" s="135" t="s">
        <v>76</v>
      </c>
      <c r="B378" s="139">
        <v>2016</v>
      </c>
      <c r="C378" s="139" t="s">
        <v>53</v>
      </c>
      <c r="D378" s="136" t="s">
        <v>24</v>
      </c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0" t="str">
        <f t="shared" si="5"/>
        <v/>
      </c>
    </row>
    <row r="379" spans="1:17" x14ac:dyDescent="0.2">
      <c r="A379" s="135" t="s">
        <v>77</v>
      </c>
      <c r="B379" s="139">
        <v>2016</v>
      </c>
      <c r="C379" s="139" t="s">
        <v>53</v>
      </c>
      <c r="D379" s="136" t="s">
        <v>24</v>
      </c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0" t="str">
        <f t="shared" si="5"/>
        <v/>
      </c>
    </row>
    <row r="380" spans="1:17" x14ac:dyDescent="0.2">
      <c r="A380" s="135" t="s">
        <v>37</v>
      </c>
      <c r="B380" s="139">
        <v>2016</v>
      </c>
      <c r="C380" s="139" t="s">
        <v>53</v>
      </c>
      <c r="D380" s="136" t="s">
        <v>24</v>
      </c>
      <c r="E380" s="141">
        <v>104</v>
      </c>
      <c r="F380" s="141" t="s">
        <v>63</v>
      </c>
      <c r="G380" s="141" t="s">
        <v>63</v>
      </c>
      <c r="H380" s="141" t="s">
        <v>63</v>
      </c>
      <c r="I380" s="141" t="s">
        <v>63</v>
      </c>
      <c r="J380" s="141" t="s">
        <v>63</v>
      </c>
      <c r="K380" s="141" t="s">
        <v>63</v>
      </c>
      <c r="L380" s="141" t="s">
        <v>63</v>
      </c>
      <c r="M380" s="141" t="s">
        <v>63</v>
      </c>
      <c r="N380" s="141" t="s">
        <v>63</v>
      </c>
      <c r="O380" s="141" t="s">
        <v>63</v>
      </c>
      <c r="P380" s="141" t="s">
        <v>100</v>
      </c>
      <c r="Q380" s="140">
        <f t="shared" si="5"/>
        <v>104</v>
      </c>
    </row>
    <row r="381" spans="1:17" x14ac:dyDescent="0.2">
      <c r="A381" s="135" t="s">
        <v>33</v>
      </c>
      <c r="B381" s="139">
        <v>2016</v>
      </c>
      <c r="C381" s="139" t="s">
        <v>53</v>
      </c>
      <c r="D381" s="136" t="s">
        <v>24</v>
      </c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0" t="str">
        <f t="shared" si="5"/>
        <v/>
      </c>
    </row>
    <row r="382" spans="1:17" x14ac:dyDescent="0.2">
      <c r="A382" s="135" t="s">
        <v>26</v>
      </c>
      <c r="B382" s="139">
        <v>2016</v>
      </c>
      <c r="C382" s="139" t="s">
        <v>53</v>
      </c>
      <c r="D382" s="136" t="s">
        <v>24</v>
      </c>
      <c r="E382" s="141">
        <v>70.400000000000006</v>
      </c>
      <c r="F382" s="141">
        <v>68.25</v>
      </c>
      <c r="G382" s="141">
        <v>79</v>
      </c>
      <c r="H382" s="141">
        <v>72</v>
      </c>
      <c r="I382" s="141">
        <v>73.666666666666671</v>
      </c>
      <c r="J382" s="141">
        <v>79</v>
      </c>
      <c r="K382" s="141">
        <v>85.5</v>
      </c>
      <c r="L382" s="141">
        <v>70.333333333333329</v>
      </c>
      <c r="M382" s="141">
        <v>76.5</v>
      </c>
      <c r="N382" s="141">
        <v>71.25</v>
      </c>
      <c r="O382" s="141">
        <v>109</v>
      </c>
      <c r="P382" s="141" t="s">
        <v>100</v>
      </c>
      <c r="Q382" s="140">
        <f t="shared" si="5"/>
        <v>77.718181818181819</v>
      </c>
    </row>
    <row r="383" spans="1:17" x14ac:dyDescent="0.2">
      <c r="A383" s="135" t="s">
        <v>79</v>
      </c>
      <c r="B383" s="139">
        <v>2016</v>
      </c>
      <c r="C383" s="139" t="s">
        <v>53</v>
      </c>
      <c r="D383" s="136" t="s">
        <v>24</v>
      </c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0" t="str">
        <f t="shared" si="5"/>
        <v/>
      </c>
    </row>
    <row r="384" spans="1:17" x14ac:dyDescent="0.2">
      <c r="A384" s="135" t="s">
        <v>36</v>
      </c>
      <c r="B384" s="139">
        <v>2016</v>
      </c>
      <c r="C384" s="139" t="s">
        <v>53</v>
      </c>
      <c r="D384" s="136" t="s">
        <v>24</v>
      </c>
      <c r="E384" s="141">
        <v>142.9</v>
      </c>
      <c r="F384" s="141">
        <v>137.66666666666666</v>
      </c>
      <c r="G384" s="141">
        <v>141</v>
      </c>
      <c r="H384" s="141">
        <v>145</v>
      </c>
      <c r="I384" s="141">
        <v>148.33333333333334</v>
      </c>
      <c r="J384" s="141" t="s">
        <v>63</v>
      </c>
      <c r="K384" s="141">
        <v>162.5</v>
      </c>
      <c r="L384" s="141" t="s">
        <v>63</v>
      </c>
      <c r="M384" s="141" t="s">
        <v>63</v>
      </c>
      <c r="N384" s="141" t="s">
        <v>63</v>
      </c>
      <c r="O384" s="141" t="s">
        <v>63</v>
      </c>
      <c r="P384" s="141" t="s">
        <v>100</v>
      </c>
      <c r="Q384" s="140">
        <f t="shared" si="5"/>
        <v>146.23333333333332</v>
      </c>
    </row>
    <row r="385" spans="1:17" x14ac:dyDescent="0.2">
      <c r="A385" s="135" t="s">
        <v>34</v>
      </c>
      <c r="B385" s="139">
        <v>2016</v>
      </c>
      <c r="C385" s="139" t="s">
        <v>53</v>
      </c>
      <c r="D385" s="136" t="s">
        <v>24</v>
      </c>
      <c r="E385" s="141">
        <v>107.5</v>
      </c>
      <c r="F385" s="141">
        <v>94.25</v>
      </c>
      <c r="G385" s="141" t="s">
        <v>63</v>
      </c>
      <c r="H385" s="141">
        <v>101.5</v>
      </c>
      <c r="I385" s="141">
        <v>102.33333333333333</v>
      </c>
      <c r="J385" s="141" t="s">
        <v>63</v>
      </c>
      <c r="K385" s="141">
        <v>110</v>
      </c>
      <c r="L385" s="141" t="s">
        <v>63</v>
      </c>
      <c r="M385" s="141" t="s">
        <v>63</v>
      </c>
      <c r="N385" s="141" t="s">
        <v>63</v>
      </c>
      <c r="O385" s="141">
        <v>102.5</v>
      </c>
      <c r="P385" s="141" t="s">
        <v>100</v>
      </c>
      <c r="Q385" s="140">
        <f t="shared" si="5"/>
        <v>103.01388888888887</v>
      </c>
    </row>
    <row r="386" spans="1:17" x14ac:dyDescent="0.2">
      <c r="A386" s="135" t="s">
        <v>80</v>
      </c>
      <c r="B386" s="139">
        <v>2016</v>
      </c>
      <c r="C386" s="139" t="s">
        <v>53</v>
      </c>
      <c r="D386" s="136" t="s">
        <v>24</v>
      </c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0" t="str">
        <f t="shared" si="5"/>
        <v/>
      </c>
    </row>
    <row r="387" spans="1:17" x14ac:dyDescent="0.2">
      <c r="A387" s="135" t="s">
        <v>82</v>
      </c>
      <c r="B387" s="139">
        <v>2016</v>
      </c>
      <c r="C387" s="139" t="s">
        <v>53</v>
      </c>
      <c r="D387" s="136" t="s">
        <v>86</v>
      </c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0" t="str">
        <f t="shared" si="5"/>
        <v/>
      </c>
    </row>
    <row r="388" spans="1:17" x14ac:dyDescent="0.2">
      <c r="A388" s="135" t="s">
        <v>83</v>
      </c>
      <c r="B388" s="139">
        <v>2016</v>
      </c>
      <c r="C388" s="139" t="s">
        <v>53</v>
      </c>
      <c r="D388" s="136" t="s">
        <v>24</v>
      </c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0" t="str">
        <f t="shared" si="5"/>
        <v/>
      </c>
    </row>
    <row r="389" spans="1:17" x14ac:dyDescent="0.2">
      <c r="A389" s="135" t="s">
        <v>23</v>
      </c>
      <c r="B389" s="139">
        <v>2016</v>
      </c>
      <c r="C389" s="139" t="s">
        <v>53</v>
      </c>
      <c r="D389" s="136" t="s">
        <v>24</v>
      </c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0" t="str">
        <f t="shared" si="5"/>
        <v/>
      </c>
    </row>
    <row r="390" spans="1:17" x14ac:dyDescent="0.2">
      <c r="A390" s="135" t="s">
        <v>25</v>
      </c>
      <c r="B390" s="139">
        <v>2016</v>
      </c>
      <c r="C390" s="139" t="s">
        <v>53</v>
      </c>
      <c r="D390" s="136" t="s">
        <v>24</v>
      </c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0" t="str">
        <f t="shared" si="5"/>
        <v/>
      </c>
    </row>
    <row r="391" spans="1:17" x14ac:dyDescent="0.2">
      <c r="A391" s="135" t="s">
        <v>41</v>
      </c>
      <c r="B391" s="139">
        <v>2016</v>
      </c>
      <c r="C391" s="139" t="s">
        <v>53</v>
      </c>
      <c r="D391" s="136" t="s">
        <v>24</v>
      </c>
      <c r="E391" s="141">
        <v>94.25</v>
      </c>
      <c r="F391" s="141" t="s">
        <v>63</v>
      </c>
      <c r="G391" s="141" t="s">
        <v>63</v>
      </c>
      <c r="H391" s="141">
        <v>92</v>
      </c>
      <c r="I391" s="141">
        <v>94.166666666666671</v>
      </c>
      <c r="J391" s="141">
        <v>93.5</v>
      </c>
      <c r="K391" s="141">
        <v>95.333333333333329</v>
      </c>
      <c r="L391" s="141">
        <v>89.333333333333329</v>
      </c>
      <c r="M391" s="141" t="s">
        <v>63</v>
      </c>
      <c r="N391" s="141">
        <v>87.75</v>
      </c>
      <c r="O391" s="141">
        <v>102</v>
      </c>
      <c r="P391" s="141" t="s">
        <v>100</v>
      </c>
      <c r="Q391" s="140">
        <f t="shared" si="5"/>
        <v>93.541666666666671</v>
      </c>
    </row>
    <row r="392" spans="1:17" x14ac:dyDescent="0.2">
      <c r="A392" s="135" t="s">
        <v>28</v>
      </c>
      <c r="B392" s="139">
        <v>2016</v>
      </c>
      <c r="C392" s="139" t="s">
        <v>53</v>
      </c>
      <c r="D392" s="136" t="s">
        <v>24</v>
      </c>
      <c r="E392" s="141">
        <v>11.5</v>
      </c>
      <c r="F392" s="141" t="s">
        <v>63</v>
      </c>
      <c r="G392" s="141" t="s">
        <v>63</v>
      </c>
      <c r="H392" s="141">
        <v>12</v>
      </c>
      <c r="I392" s="141">
        <v>10</v>
      </c>
      <c r="J392" s="141">
        <v>10</v>
      </c>
      <c r="K392" s="141" t="s">
        <v>63</v>
      </c>
      <c r="L392" s="141" t="s">
        <v>63</v>
      </c>
      <c r="M392" s="141">
        <v>18</v>
      </c>
      <c r="N392" s="141" t="s">
        <v>63</v>
      </c>
      <c r="O392" s="141">
        <v>32.5</v>
      </c>
      <c r="P392" s="141">
        <v>28</v>
      </c>
      <c r="Q392" s="140">
        <f t="shared" si="5"/>
        <v>17.428571428571427</v>
      </c>
    </row>
    <row r="393" spans="1:17" x14ac:dyDescent="0.2">
      <c r="A393" s="135" t="s">
        <v>30</v>
      </c>
      <c r="B393" s="139">
        <v>2016</v>
      </c>
      <c r="C393" s="139" t="s">
        <v>53</v>
      </c>
      <c r="D393" s="136" t="s">
        <v>24</v>
      </c>
      <c r="E393" s="141" t="s">
        <v>63</v>
      </c>
      <c r="F393" s="141" t="s">
        <v>63</v>
      </c>
      <c r="G393" s="141" t="s">
        <v>63</v>
      </c>
      <c r="H393" s="141" t="s">
        <v>63</v>
      </c>
      <c r="I393" s="141" t="s">
        <v>63</v>
      </c>
      <c r="J393" s="141">
        <v>50</v>
      </c>
      <c r="K393" s="141">
        <v>60</v>
      </c>
      <c r="L393" s="141" t="s">
        <v>63</v>
      </c>
      <c r="M393" s="141" t="s">
        <v>63</v>
      </c>
      <c r="N393" s="141" t="s">
        <v>63</v>
      </c>
      <c r="O393" s="141" t="s">
        <v>63</v>
      </c>
      <c r="P393" s="141">
        <v>66</v>
      </c>
      <c r="Q393" s="140">
        <f t="shared" si="5"/>
        <v>58.666666666666664</v>
      </c>
    </row>
    <row r="394" spans="1:17" x14ac:dyDescent="0.2">
      <c r="A394" s="135" t="s">
        <v>31</v>
      </c>
      <c r="B394" s="139">
        <v>2016</v>
      </c>
      <c r="C394" s="139" t="s">
        <v>53</v>
      </c>
      <c r="D394" s="136" t="s">
        <v>24</v>
      </c>
      <c r="E394" s="141">
        <v>26</v>
      </c>
      <c r="F394" s="141" t="s">
        <v>63</v>
      </c>
      <c r="G394" s="141" t="s">
        <v>63</v>
      </c>
      <c r="H394" s="141" t="s">
        <v>63</v>
      </c>
      <c r="I394" s="141">
        <v>18</v>
      </c>
      <c r="J394" s="141" t="s">
        <v>63</v>
      </c>
      <c r="K394" s="141" t="s">
        <v>63</v>
      </c>
      <c r="L394" s="141" t="s">
        <v>63</v>
      </c>
      <c r="M394" s="141" t="s">
        <v>63</v>
      </c>
      <c r="N394" s="141" t="s">
        <v>63</v>
      </c>
      <c r="O394" s="141" t="s">
        <v>63</v>
      </c>
      <c r="P394" s="141">
        <v>40</v>
      </c>
      <c r="Q394" s="140">
        <f t="shared" si="5"/>
        <v>28</v>
      </c>
    </row>
    <row r="395" spans="1:17" x14ac:dyDescent="0.2">
      <c r="A395" s="135" t="s">
        <v>38</v>
      </c>
      <c r="B395" s="139">
        <v>2016</v>
      </c>
      <c r="C395" s="139" t="s">
        <v>54</v>
      </c>
      <c r="D395" s="136" t="s">
        <v>24</v>
      </c>
      <c r="E395" s="141">
        <v>52.285714285714285</v>
      </c>
      <c r="F395" s="141">
        <v>51.75</v>
      </c>
      <c r="G395" s="141">
        <v>56</v>
      </c>
      <c r="H395" s="141">
        <v>52.5</v>
      </c>
      <c r="I395" s="141">
        <v>56.666666666666664</v>
      </c>
      <c r="J395" s="141">
        <v>65</v>
      </c>
      <c r="K395" s="141">
        <v>59.75</v>
      </c>
      <c r="L395" s="141">
        <v>52.333333333333336</v>
      </c>
      <c r="M395" s="141">
        <v>66</v>
      </c>
      <c r="N395" s="141">
        <v>53.5</v>
      </c>
      <c r="O395" s="141">
        <v>89.5</v>
      </c>
      <c r="P395" s="141" t="s">
        <v>100</v>
      </c>
      <c r="Q395" s="140">
        <f t="shared" si="5"/>
        <v>59.571428571428562</v>
      </c>
    </row>
    <row r="396" spans="1:17" x14ac:dyDescent="0.2">
      <c r="A396" s="135" t="s">
        <v>60</v>
      </c>
      <c r="B396" s="139">
        <v>2016</v>
      </c>
      <c r="C396" s="139" t="s">
        <v>54</v>
      </c>
      <c r="D396" s="136" t="s">
        <v>24</v>
      </c>
      <c r="E396" s="141">
        <v>53.285714285714285</v>
      </c>
      <c r="F396" s="141">
        <v>56.5</v>
      </c>
      <c r="G396" s="141">
        <v>57</v>
      </c>
      <c r="H396" s="141">
        <v>54</v>
      </c>
      <c r="I396" s="141">
        <v>57</v>
      </c>
      <c r="J396" s="141">
        <v>65</v>
      </c>
      <c r="K396" s="141">
        <v>62.5</v>
      </c>
      <c r="L396" s="141">
        <v>57</v>
      </c>
      <c r="M396" s="141" t="s">
        <v>63</v>
      </c>
      <c r="N396" s="141">
        <v>63.333333333333336</v>
      </c>
      <c r="O396" s="141">
        <v>94.5</v>
      </c>
      <c r="P396" s="141" t="s">
        <v>100</v>
      </c>
      <c r="Q396" s="140">
        <f t="shared" si="5"/>
        <v>62.011904761904759</v>
      </c>
    </row>
    <row r="397" spans="1:17" x14ac:dyDescent="0.2">
      <c r="A397" s="135" t="s">
        <v>35</v>
      </c>
      <c r="B397" s="139">
        <v>2016</v>
      </c>
      <c r="C397" s="139" t="s">
        <v>54</v>
      </c>
      <c r="D397" s="136" t="s">
        <v>24</v>
      </c>
      <c r="E397" s="141">
        <v>37.571428571428569</v>
      </c>
      <c r="F397" s="141">
        <v>36.75</v>
      </c>
      <c r="G397" s="141">
        <v>38.5</v>
      </c>
      <c r="H397" s="141">
        <v>37</v>
      </c>
      <c r="I397" s="141">
        <v>41</v>
      </c>
      <c r="J397" s="141">
        <v>43</v>
      </c>
      <c r="K397" s="141">
        <v>45.25</v>
      </c>
      <c r="L397" s="141" t="s">
        <v>63</v>
      </c>
      <c r="M397" s="141" t="s">
        <v>63</v>
      </c>
      <c r="N397" s="141">
        <v>39</v>
      </c>
      <c r="O397" s="141" t="s">
        <v>100</v>
      </c>
      <c r="P397" s="141" t="s">
        <v>100</v>
      </c>
      <c r="Q397" s="140">
        <f t="shared" si="5"/>
        <v>39.758928571428569</v>
      </c>
    </row>
    <row r="398" spans="1:17" x14ac:dyDescent="0.2">
      <c r="A398" s="135" t="s">
        <v>27</v>
      </c>
      <c r="B398" s="139">
        <v>2016</v>
      </c>
      <c r="C398" s="139" t="s">
        <v>54</v>
      </c>
      <c r="D398" s="136" t="s">
        <v>24</v>
      </c>
      <c r="E398" s="141">
        <v>88.785714285714292</v>
      </c>
      <c r="F398" s="141">
        <v>87.25</v>
      </c>
      <c r="G398" s="141">
        <v>94</v>
      </c>
      <c r="H398" s="141">
        <v>89</v>
      </c>
      <c r="I398" s="141">
        <v>91.333333333333329</v>
      </c>
      <c r="J398" s="141">
        <v>95.5</v>
      </c>
      <c r="K398" s="141">
        <v>95.333333333333329</v>
      </c>
      <c r="L398" s="141">
        <v>89.666666666666671</v>
      </c>
      <c r="M398" s="141">
        <v>96</v>
      </c>
      <c r="N398" s="141">
        <v>88</v>
      </c>
      <c r="O398" s="141">
        <v>113</v>
      </c>
      <c r="P398" s="141" t="s">
        <v>100</v>
      </c>
      <c r="Q398" s="140">
        <f t="shared" si="5"/>
        <v>93.442640692640694</v>
      </c>
    </row>
    <row r="399" spans="1:17" x14ac:dyDescent="0.2">
      <c r="A399" s="135" t="s">
        <v>76</v>
      </c>
      <c r="B399" s="139">
        <v>2016</v>
      </c>
      <c r="C399" s="139" t="s">
        <v>54</v>
      </c>
      <c r="D399" s="136" t="s">
        <v>24</v>
      </c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0" t="str">
        <f t="shared" si="5"/>
        <v/>
      </c>
    </row>
    <row r="400" spans="1:17" x14ac:dyDescent="0.2">
      <c r="A400" s="135" t="s">
        <v>77</v>
      </c>
      <c r="B400" s="139">
        <v>2016</v>
      </c>
      <c r="C400" s="139" t="s">
        <v>54</v>
      </c>
      <c r="D400" s="136" t="s">
        <v>24</v>
      </c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0" t="str">
        <f t="shared" si="5"/>
        <v/>
      </c>
    </row>
    <row r="401" spans="1:17" x14ac:dyDescent="0.2">
      <c r="A401" s="135" t="s">
        <v>37</v>
      </c>
      <c r="B401" s="139">
        <v>2016</v>
      </c>
      <c r="C401" s="139" t="s">
        <v>54</v>
      </c>
      <c r="D401" s="136" t="s">
        <v>24</v>
      </c>
      <c r="E401" s="141">
        <v>104</v>
      </c>
      <c r="F401" s="141" t="s">
        <v>63</v>
      </c>
      <c r="G401" s="141" t="s">
        <v>63</v>
      </c>
      <c r="H401" s="141" t="s">
        <v>63</v>
      </c>
      <c r="I401" s="141" t="s">
        <v>63</v>
      </c>
      <c r="J401" s="141" t="s">
        <v>63</v>
      </c>
      <c r="K401" s="141" t="s">
        <v>63</v>
      </c>
      <c r="L401" s="141" t="s">
        <v>63</v>
      </c>
      <c r="M401" s="141" t="s">
        <v>63</v>
      </c>
      <c r="N401" s="141" t="s">
        <v>63</v>
      </c>
      <c r="O401" s="141" t="s">
        <v>63</v>
      </c>
      <c r="P401" s="141" t="s">
        <v>100</v>
      </c>
      <c r="Q401" s="140">
        <f t="shared" ref="Q401:Q436" si="6">IF(SUM(E401:P401)=0,"",AVERAGE(E401:P401))</f>
        <v>104</v>
      </c>
    </row>
    <row r="402" spans="1:17" x14ac:dyDescent="0.2">
      <c r="A402" s="135" t="s">
        <v>33</v>
      </c>
      <c r="B402" s="139">
        <v>2016</v>
      </c>
      <c r="C402" s="139" t="s">
        <v>54</v>
      </c>
      <c r="D402" s="136" t="s">
        <v>24</v>
      </c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0" t="str">
        <f t="shared" si="6"/>
        <v/>
      </c>
    </row>
    <row r="403" spans="1:17" x14ac:dyDescent="0.2">
      <c r="A403" s="135" t="s">
        <v>26</v>
      </c>
      <c r="B403" s="139">
        <v>2016</v>
      </c>
      <c r="C403" s="139" t="s">
        <v>54</v>
      </c>
      <c r="D403" s="136" t="s">
        <v>24</v>
      </c>
      <c r="E403" s="141">
        <v>69.900000000000006</v>
      </c>
      <c r="F403" s="141">
        <v>73.75</v>
      </c>
      <c r="G403" s="141">
        <v>79</v>
      </c>
      <c r="H403" s="141">
        <v>73</v>
      </c>
      <c r="I403" s="141">
        <v>73.333333333333329</v>
      </c>
      <c r="J403" s="141">
        <v>79</v>
      </c>
      <c r="K403" s="141">
        <v>85.5</v>
      </c>
      <c r="L403" s="141">
        <v>70.666666666666671</v>
      </c>
      <c r="M403" s="141">
        <v>76.5</v>
      </c>
      <c r="N403" s="141">
        <v>71.25</v>
      </c>
      <c r="O403" s="141">
        <v>109</v>
      </c>
      <c r="P403" s="141" t="s">
        <v>100</v>
      </c>
      <c r="Q403" s="140">
        <f t="shared" si="6"/>
        <v>78.263636363636365</v>
      </c>
    </row>
    <row r="404" spans="1:17" x14ac:dyDescent="0.2">
      <c r="A404" s="135" t="s">
        <v>79</v>
      </c>
      <c r="B404" s="139">
        <v>2016</v>
      </c>
      <c r="C404" s="139" t="s">
        <v>54</v>
      </c>
      <c r="D404" s="136" t="s">
        <v>24</v>
      </c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0" t="str">
        <f t="shared" si="6"/>
        <v/>
      </c>
    </row>
    <row r="405" spans="1:17" x14ac:dyDescent="0.2">
      <c r="A405" s="135" t="s">
        <v>36</v>
      </c>
      <c r="B405" s="139">
        <v>2016</v>
      </c>
      <c r="C405" s="139" t="s">
        <v>54</v>
      </c>
      <c r="D405" s="136" t="s">
        <v>24</v>
      </c>
      <c r="E405" s="141">
        <v>142.30000000000001</v>
      </c>
      <c r="F405" s="141">
        <v>138.75</v>
      </c>
      <c r="G405" s="141">
        <v>141</v>
      </c>
      <c r="H405" s="141">
        <v>145</v>
      </c>
      <c r="I405" s="141">
        <v>147.66666666666666</v>
      </c>
      <c r="J405" s="141" t="s">
        <v>63</v>
      </c>
      <c r="K405" s="141">
        <v>162.5</v>
      </c>
      <c r="L405" s="141" t="s">
        <v>63</v>
      </c>
      <c r="M405" s="141" t="s">
        <v>63</v>
      </c>
      <c r="N405" s="141" t="s">
        <v>63</v>
      </c>
      <c r="O405" s="141" t="s">
        <v>63</v>
      </c>
      <c r="P405" s="141" t="s">
        <v>100</v>
      </c>
      <c r="Q405" s="140">
        <f t="shared" si="6"/>
        <v>146.20277777777775</v>
      </c>
    </row>
    <row r="406" spans="1:17" x14ac:dyDescent="0.2">
      <c r="A406" s="135" t="s">
        <v>34</v>
      </c>
      <c r="B406" s="139">
        <v>2016</v>
      </c>
      <c r="C406" s="139" t="s">
        <v>54</v>
      </c>
      <c r="D406" s="136" t="s">
        <v>24</v>
      </c>
      <c r="E406" s="141">
        <v>105.5</v>
      </c>
      <c r="F406" s="141">
        <v>94.25</v>
      </c>
      <c r="G406" s="141" t="s">
        <v>63</v>
      </c>
      <c r="H406" s="141">
        <v>101.5</v>
      </c>
      <c r="I406" s="141">
        <v>102</v>
      </c>
      <c r="J406" s="141" t="s">
        <v>63</v>
      </c>
      <c r="K406" s="141">
        <v>110</v>
      </c>
      <c r="L406" s="141" t="s">
        <v>63</v>
      </c>
      <c r="M406" s="141" t="s">
        <v>63</v>
      </c>
      <c r="N406" s="141" t="s">
        <v>63</v>
      </c>
      <c r="O406" s="141">
        <v>102.5</v>
      </c>
      <c r="P406" s="141" t="s">
        <v>100</v>
      </c>
      <c r="Q406" s="140">
        <f t="shared" si="6"/>
        <v>102.625</v>
      </c>
    </row>
    <row r="407" spans="1:17" x14ac:dyDescent="0.2">
      <c r="A407" s="135" t="s">
        <v>80</v>
      </c>
      <c r="B407" s="139">
        <v>2016</v>
      </c>
      <c r="C407" s="139" t="s">
        <v>54</v>
      </c>
      <c r="D407" s="136" t="s">
        <v>24</v>
      </c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0" t="str">
        <f t="shared" si="6"/>
        <v/>
      </c>
    </row>
    <row r="408" spans="1:17" x14ac:dyDescent="0.2">
      <c r="A408" s="135" t="s">
        <v>82</v>
      </c>
      <c r="B408" s="139">
        <v>2016</v>
      </c>
      <c r="C408" s="139" t="s">
        <v>54</v>
      </c>
      <c r="D408" s="136" t="s">
        <v>86</v>
      </c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0" t="str">
        <f t="shared" si="6"/>
        <v/>
      </c>
    </row>
    <row r="409" spans="1:17" x14ac:dyDescent="0.2">
      <c r="A409" s="135" t="s">
        <v>83</v>
      </c>
      <c r="B409" s="139">
        <v>2016</v>
      </c>
      <c r="C409" s="139" t="s">
        <v>54</v>
      </c>
      <c r="D409" s="136" t="s">
        <v>24</v>
      </c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0" t="str">
        <f t="shared" si="6"/>
        <v/>
      </c>
    </row>
    <row r="410" spans="1:17" x14ac:dyDescent="0.2">
      <c r="A410" s="135" t="s">
        <v>23</v>
      </c>
      <c r="B410" s="139">
        <v>2016</v>
      </c>
      <c r="C410" s="139" t="s">
        <v>54</v>
      </c>
      <c r="D410" s="136" t="s">
        <v>24</v>
      </c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0" t="str">
        <f t="shared" si="6"/>
        <v/>
      </c>
    </row>
    <row r="411" spans="1:17" x14ac:dyDescent="0.2">
      <c r="A411" s="135" t="s">
        <v>25</v>
      </c>
      <c r="B411" s="139">
        <v>2016</v>
      </c>
      <c r="C411" s="139" t="s">
        <v>54</v>
      </c>
      <c r="D411" s="136" t="s">
        <v>24</v>
      </c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0" t="str">
        <f t="shared" si="6"/>
        <v/>
      </c>
    </row>
    <row r="412" spans="1:17" x14ac:dyDescent="0.2">
      <c r="A412" s="135" t="s">
        <v>41</v>
      </c>
      <c r="B412" s="139">
        <v>2016</v>
      </c>
      <c r="C412" s="139" t="s">
        <v>54</v>
      </c>
      <c r="D412" s="136" t="s">
        <v>24</v>
      </c>
      <c r="E412" s="141">
        <v>92</v>
      </c>
      <c r="F412" s="141" t="s">
        <v>63</v>
      </c>
      <c r="G412" s="141" t="s">
        <v>63</v>
      </c>
      <c r="H412" s="141">
        <v>92</v>
      </c>
      <c r="I412" s="141">
        <v>93.833333333333329</v>
      </c>
      <c r="J412" s="141">
        <v>93</v>
      </c>
      <c r="K412" s="141">
        <v>95.333333333333329</v>
      </c>
      <c r="L412" s="141">
        <v>88.666666666666671</v>
      </c>
      <c r="M412" s="141" t="s">
        <v>63</v>
      </c>
      <c r="N412" s="141">
        <v>87.5</v>
      </c>
      <c r="O412" s="141">
        <v>102</v>
      </c>
      <c r="P412" s="141" t="s">
        <v>100</v>
      </c>
      <c r="Q412" s="140">
        <f t="shared" si="6"/>
        <v>93.041666666666657</v>
      </c>
    </row>
    <row r="413" spans="1:17" x14ac:dyDescent="0.2">
      <c r="A413" s="135" t="s">
        <v>28</v>
      </c>
      <c r="B413" s="139">
        <v>2016</v>
      </c>
      <c r="C413" s="139" t="s">
        <v>54</v>
      </c>
      <c r="D413" s="136" t="s">
        <v>24</v>
      </c>
      <c r="E413" s="141">
        <v>11.5</v>
      </c>
      <c r="F413" s="141" t="s">
        <v>63</v>
      </c>
      <c r="G413" s="141" t="s">
        <v>63</v>
      </c>
      <c r="H413" s="141">
        <v>12</v>
      </c>
      <c r="I413" s="141">
        <v>10</v>
      </c>
      <c r="J413" s="141">
        <v>10</v>
      </c>
      <c r="K413" s="141" t="s">
        <v>63</v>
      </c>
      <c r="L413" s="141" t="s">
        <v>63</v>
      </c>
      <c r="M413" s="141">
        <v>18</v>
      </c>
      <c r="N413" s="141" t="s">
        <v>63</v>
      </c>
      <c r="O413" s="141">
        <v>32.5</v>
      </c>
      <c r="P413" s="141">
        <v>28</v>
      </c>
      <c r="Q413" s="140">
        <f t="shared" si="6"/>
        <v>17.428571428571427</v>
      </c>
    </row>
    <row r="414" spans="1:17" x14ac:dyDescent="0.2">
      <c r="A414" s="135" t="s">
        <v>30</v>
      </c>
      <c r="B414" s="139">
        <v>2016</v>
      </c>
      <c r="C414" s="139" t="s">
        <v>54</v>
      </c>
      <c r="D414" s="136" t="s">
        <v>24</v>
      </c>
      <c r="E414" s="141" t="s">
        <v>63</v>
      </c>
      <c r="F414" s="141" t="s">
        <v>63</v>
      </c>
      <c r="G414" s="141" t="s">
        <v>63</v>
      </c>
      <c r="H414" s="141" t="s">
        <v>63</v>
      </c>
      <c r="I414" s="141" t="s">
        <v>63</v>
      </c>
      <c r="J414" s="141">
        <v>50</v>
      </c>
      <c r="K414" s="141">
        <v>60</v>
      </c>
      <c r="L414" s="141" t="s">
        <v>63</v>
      </c>
      <c r="M414" s="141" t="s">
        <v>63</v>
      </c>
      <c r="N414" s="141" t="s">
        <v>63</v>
      </c>
      <c r="O414" s="141" t="s">
        <v>63</v>
      </c>
      <c r="P414" s="141">
        <v>66</v>
      </c>
      <c r="Q414" s="140">
        <f t="shared" si="6"/>
        <v>58.666666666666664</v>
      </c>
    </row>
    <row r="415" spans="1:17" x14ac:dyDescent="0.2">
      <c r="A415" s="135" t="s">
        <v>31</v>
      </c>
      <c r="B415" s="139">
        <v>2016</v>
      </c>
      <c r="C415" s="139" t="s">
        <v>54</v>
      </c>
      <c r="D415" s="136" t="s">
        <v>24</v>
      </c>
      <c r="E415" s="141">
        <v>26</v>
      </c>
      <c r="F415" s="141" t="s">
        <v>63</v>
      </c>
      <c r="G415" s="141" t="s">
        <v>63</v>
      </c>
      <c r="H415" s="141" t="s">
        <v>63</v>
      </c>
      <c r="I415" s="141">
        <v>18</v>
      </c>
      <c r="J415" s="141" t="s">
        <v>63</v>
      </c>
      <c r="K415" s="141">
        <v>25</v>
      </c>
      <c r="L415" s="141" t="s">
        <v>63</v>
      </c>
      <c r="M415" s="141" t="s">
        <v>63</v>
      </c>
      <c r="N415" s="141" t="s">
        <v>63</v>
      </c>
      <c r="O415" s="141" t="s">
        <v>63</v>
      </c>
      <c r="P415" s="141">
        <v>40</v>
      </c>
      <c r="Q415" s="140">
        <f t="shared" si="6"/>
        <v>27.25</v>
      </c>
    </row>
    <row r="416" spans="1:17" x14ac:dyDescent="0.2">
      <c r="A416" s="135" t="s">
        <v>38</v>
      </c>
      <c r="B416" s="139">
        <v>2016</v>
      </c>
      <c r="C416" s="139" t="s">
        <v>55</v>
      </c>
      <c r="D416" s="136" t="s">
        <v>24</v>
      </c>
      <c r="E416" s="141">
        <v>51.642857142857146</v>
      </c>
      <c r="F416" s="141">
        <v>51</v>
      </c>
      <c r="G416" s="141">
        <v>56</v>
      </c>
      <c r="H416" s="141">
        <v>53</v>
      </c>
      <c r="I416" s="141">
        <v>56.333333333333336</v>
      </c>
      <c r="J416" s="141">
        <v>67</v>
      </c>
      <c r="K416" s="141">
        <v>59.666666666666664</v>
      </c>
      <c r="L416" s="141">
        <v>56</v>
      </c>
      <c r="M416" s="141">
        <v>63.333333333333336</v>
      </c>
      <c r="N416" s="141">
        <v>53</v>
      </c>
      <c r="O416" s="141">
        <v>89.5</v>
      </c>
      <c r="P416" s="141" t="s">
        <v>100</v>
      </c>
      <c r="Q416" s="140">
        <f t="shared" si="6"/>
        <v>59.679653679653683</v>
      </c>
    </row>
    <row r="417" spans="1:17" x14ac:dyDescent="0.2">
      <c r="A417" s="135" t="s">
        <v>60</v>
      </c>
      <c r="B417" s="139">
        <v>2016</v>
      </c>
      <c r="C417" s="139" t="s">
        <v>55</v>
      </c>
      <c r="D417" s="136" t="s">
        <v>24</v>
      </c>
      <c r="E417" s="141">
        <v>53.142857142857146</v>
      </c>
      <c r="F417" s="141">
        <v>54</v>
      </c>
      <c r="G417" s="141">
        <v>57</v>
      </c>
      <c r="H417" s="141">
        <v>55</v>
      </c>
      <c r="I417" s="141">
        <v>57.333333333333336</v>
      </c>
      <c r="J417" s="141">
        <v>65</v>
      </c>
      <c r="K417" s="141">
        <v>61.25</v>
      </c>
      <c r="L417" s="141">
        <v>57</v>
      </c>
      <c r="M417" s="141" t="s">
        <v>63</v>
      </c>
      <c r="N417" s="141">
        <v>60</v>
      </c>
      <c r="O417" s="141">
        <v>94.5</v>
      </c>
      <c r="P417" s="141" t="s">
        <v>100</v>
      </c>
      <c r="Q417" s="140">
        <f t="shared" si="6"/>
        <v>61.422619047619051</v>
      </c>
    </row>
    <row r="418" spans="1:17" x14ac:dyDescent="0.2">
      <c r="A418" s="135" t="s">
        <v>35</v>
      </c>
      <c r="B418" s="139">
        <v>2016</v>
      </c>
      <c r="C418" s="139" t="s">
        <v>55</v>
      </c>
      <c r="D418" s="136" t="s">
        <v>24</v>
      </c>
      <c r="E418" s="141">
        <v>37.285714285714285</v>
      </c>
      <c r="F418" s="141">
        <v>35.75</v>
      </c>
      <c r="G418" s="141">
        <v>38.5</v>
      </c>
      <c r="H418" s="141">
        <v>39.003500000000003</v>
      </c>
      <c r="I418" s="141">
        <v>41.333333333333336</v>
      </c>
      <c r="J418" s="141">
        <v>43</v>
      </c>
      <c r="K418" s="141">
        <v>44.25</v>
      </c>
      <c r="L418" s="141" t="s">
        <v>63</v>
      </c>
      <c r="M418" s="141" t="s">
        <v>63</v>
      </c>
      <c r="N418" s="141">
        <v>38</v>
      </c>
      <c r="O418" s="141" t="s">
        <v>100</v>
      </c>
      <c r="P418" s="141" t="s">
        <v>100</v>
      </c>
      <c r="Q418" s="140">
        <f t="shared" si="6"/>
        <v>39.640318452380953</v>
      </c>
    </row>
    <row r="419" spans="1:17" x14ac:dyDescent="0.2">
      <c r="A419" s="135" t="s">
        <v>27</v>
      </c>
      <c r="B419" s="139">
        <v>2016</v>
      </c>
      <c r="C419" s="139" t="s">
        <v>55</v>
      </c>
      <c r="D419" s="136" t="s">
        <v>24</v>
      </c>
      <c r="E419" s="141">
        <v>88.5</v>
      </c>
      <c r="F419" s="141">
        <v>86.25</v>
      </c>
      <c r="G419" s="141">
        <v>94</v>
      </c>
      <c r="H419" s="141">
        <v>89</v>
      </c>
      <c r="I419" s="141">
        <v>91</v>
      </c>
      <c r="J419" s="141">
        <v>97</v>
      </c>
      <c r="K419" s="141">
        <v>93.666666666666671</v>
      </c>
      <c r="L419" s="141">
        <v>89.333333333333329</v>
      </c>
      <c r="M419" s="141">
        <v>91.666666666666671</v>
      </c>
      <c r="N419" s="141">
        <v>87</v>
      </c>
      <c r="O419" s="141">
        <v>113</v>
      </c>
      <c r="P419" s="141" t="s">
        <v>100</v>
      </c>
      <c r="Q419" s="140">
        <f t="shared" si="6"/>
        <v>92.765151515151516</v>
      </c>
    </row>
    <row r="420" spans="1:17" x14ac:dyDescent="0.2">
      <c r="A420" s="135" t="s">
        <v>76</v>
      </c>
      <c r="B420" s="139">
        <v>2016</v>
      </c>
      <c r="C420" s="139" t="s">
        <v>55</v>
      </c>
      <c r="D420" s="136" t="s">
        <v>24</v>
      </c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0" t="str">
        <f t="shared" si="6"/>
        <v/>
      </c>
    </row>
    <row r="421" spans="1:17" x14ac:dyDescent="0.2">
      <c r="A421" s="135" t="s">
        <v>77</v>
      </c>
      <c r="B421" s="139">
        <v>2016</v>
      </c>
      <c r="C421" s="139" t="s">
        <v>55</v>
      </c>
      <c r="D421" s="136" t="s">
        <v>24</v>
      </c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0" t="str">
        <f t="shared" si="6"/>
        <v/>
      </c>
    </row>
    <row r="422" spans="1:17" x14ac:dyDescent="0.2">
      <c r="A422" s="135" t="s">
        <v>37</v>
      </c>
      <c r="B422" s="139">
        <v>2016</v>
      </c>
      <c r="C422" s="139" t="s">
        <v>55</v>
      </c>
      <c r="D422" s="136" t="s">
        <v>24</v>
      </c>
      <c r="E422" s="141">
        <v>104</v>
      </c>
      <c r="F422" s="141" t="s">
        <v>63</v>
      </c>
      <c r="G422" s="141" t="s">
        <v>63</v>
      </c>
      <c r="H422" s="141" t="s">
        <v>63</v>
      </c>
      <c r="I422" s="141" t="s">
        <v>63</v>
      </c>
      <c r="J422" s="141" t="s">
        <v>63</v>
      </c>
      <c r="K422" s="141" t="s">
        <v>63</v>
      </c>
      <c r="L422" s="141" t="s">
        <v>63</v>
      </c>
      <c r="M422" s="141" t="s">
        <v>63</v>
      </c>
      <c r="N422" s="141" t="s">
        <v>63</v>
      </c>
      <c r="O422" s="141" t="s">
        <v>63</v>
      </c>
      <c r="P422" s="141" t="s">
        <v>100</v>
      </c>
      <c r="Q422" s="140">
        <f t="shared" si="6"/>
        <v>104</v>
      </c>
    </row>
    <row r="423" spans="1:17" x14ac:dyDescent="0.2">
      <c r="A423" s="135" t="s">
        <v>33</v>
      </c>
      <c r="B423" s="139">
        <v>2016</v>
      </c>
      <c r="C423" s="139" t="s">
        <v>55</v>
      </c>
      <c r="D423" s="136" t="s">
        <v>24</v>
      </c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0" t="str">
        <f t="shared" si="6"/>
        <v/>
      </c>
    </row>
    <row r="424" spans="1:17" x14ac:dyDescent="0.2">
      <c r="A424" s="135" t="s">
        <v>26</v>
      </c>
      <c r="B424" s="139">
        <v>2016</v>
      </c>
      <c r="C424" s="139" t="s">
        <v>55</v>
      </c>
      <c r="D424" s="136" t="s">
        <v>24</v>
      </c>
      <c r="E424" s="141">
        <v>69.8</v>
      </c>
      <c r="F424" s="141">
        <v>69.75</v>
      </c>
      <c r="G424" s="141">
        <v>79</v>
      </c>
      <c r="H424" s="141">
        <v>76</v>
      </c>
      <c r="I424" s="141">
        <v>73.333333333333329</v>
      </c>
      <c r="J424" s="141">
        <v>79</v>
      </c>
      <c r="K424" s="141">
        <v>84.25</v>
      </c>
      <c r="L424" s="141">
        <v>69.666666666666671</v>
      </c>
      <c r="M424" s="141">
        <v>79</v>
      </c>
      <c r="N424" s="141">
        <v>70</v>
      </c>
      <c r="O424" s="141">
        <v>109</v>
      </c>
      <c r="P424" s="141" t="s">
        <v>100</v>
      </c>
      <c r="Q424" s="140">
        <f t="shared" si="6"/>
        <v>78.072727272727263</v>
      </c>
    </row>
    <row r="425" spans="1:17" x14ac:dyDescent="0.2">
      <c r="A425" s="135" t="s">
        <v>79</v>
      </c>
      <c r="B425" s="139">
        <v>2016</v>
      </c>
      <c r="C425" s="139" t="s">
        <v>55</v>
      </c>
      <c r="D425" s="136" t="s">
        <v>24</v>
      </c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0" t="str">
        <f t="shared" si="6"/>
        <v/>
      </c>
    </row>
    <row r="426" spans="1:17" x14ac:dyDescent="0.2">
      <c r="A426" s="135" t="s">
        <v>36</v>
      </c>
      <c r="B426" s="139">
        <v>2016</v>
      </c>
      <c r="C426" s="139" t="s">
        <v>55</v>
      </c>
      <c r="D426" s="136" t="s">
        <v>24</v>
      </c>
      <c r="E426" s="141">
        <v>141.6</v>
      </c>
      <c r="F426" s="141">
        <v>134.75</v>
      </c>
      <c r="G426" s="141">
        <v>141</v>
      </c>
      <c r="H426" s="141">
        <v>145</v>
      </c>
      <c r="I426" s="141">
        <v>147.33333333333334</v>
      </c>
      <c r="J426" s="141" t="s">
        <v>63</v>
      </c>
      <c r="K426" s="141">
        <v>160</v>
      </c>
      <c r="L426" s="141" t="s">
        <v>63</v>
      </c>
      <c r="M426" s="141" t="s">
        <v>63</v>
      </c>
      <c r="N426" s="141" t="s">
        <v>63</v>
      </c>
      <c r="O426" s="141" t="s">
        <v>63</v>
      </c>
      <c r="P426" s="141" t="s">
        <v>100</v>
      </c>
      <c r="Q426" s="140">
        <f t="shared" si="6"/>
        <v>144.94722222222222</v>
      </c>
    </row>
    <row r="427" spans="1:17" x14ac:dyDescent="0.2">
      <c r="A427" s="135" t="s">
        <v>34</v>
      </c>
      <c r="B427" s="139">
        <v>2016</v>
      </c>
      <c r="C427" s="139" t="s">
        <v>55</v>
      </c>
      <c r="D427" s="136" t="s">
        <v>24</v>
      </c>
      <c r="E427" s="141">
        <v>105.5</v>
      </c>
      <c r="F427" s="141">
        <v>96.333333333333329</v>
      </c>
      <c r="G427" s="141" t="s">
        <v>63</v>
      </c>
      <c r="H427" s="141">
        <v>103.5</v>
      </c>
      <c r="I427" s="141">
        <v>101.66666666666667</v>
      </c>
      <c r="J427" s="141" t="s">
        <v>63</v>
      </c>
      <c r="K427" s="141">
        <v>100</v>
      </c>
      <c r="L427" s="141" t="s">
        <v>63</v>
      </c>
      <c r="M427" s="141" t="s">
        <v>63</v>
      </c>
      <c r="N427" s="141" t="s">
        <v>63</v>
      </c>
      <c r="O427" s="141">
        <v>102.5</v>
      </c>
      <c r="P427" s="141" t="s">
        <v>100</v>
      </c>
      <c r="Q427" s="140">
        <f t="shared" si="6"/>
        <v>101.58333333333333</v>
      </c>
    </row>
    <row r="428" spans="1:17" x14ac:dyDescent="0.2">
      <c r="A428" s="135" t="s">
        <v>80</v>
      </c>
      <c r="B428" s="139">
        <v>2016</v>
      </c>
      <c r="C428" s="139" t="s">
        <v>55</v>
      </c>
      <c r="D428" s="136" t="s">
        <v>24</v>
      </c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0" t="str">
        <f t="shared" si="6"/>
        <v/>
      </c>
    </row>
    <row r="429" spans="1:17" x14ac:dyDescent="0.2">
      <c r="A429" s="135" t="s">
        <v>82</v>
      </c>
      <c r="B429" s="139">
        <v>2016</v>
      </c>
      <c r="C429" s="139" t="s">
        <v>55</v>
      </c>
      <c r="D429" s="136" t="s">
        <v>86</v>
      </c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0" t="str">
        <f t="shared" si="6"/>
        <v/>
      </c>
    </row>
    <row r="430" spans="1:17" x14ac:dyDescent="0.2">
      <c r="A430" s="135" t="s">
        <v>83</v>
      </c>
      <c r="B430" s="139">
        <v>2016</v>
      </c>
      <c r="C430" s="139" t="s">
        <v>55</v>
      </c>
      <c r="D430" s="136" t="s">
        <v>24</v>
      </c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0" t="str">
        <f t="shared" si="6"/>
        <v/>
      </c>
    </row>
    <row r="431" spans="1:17" x14ac:dyDescent="0.2">
      <c r="A431" s="135" t="s">
        <v>23</v>
      </c>
      <c r="B431" s="139">
        <v>2016</v>
      </c>
      <c r="C431" s="139" t="s">
        <v>55</v>
      </c>
      <c r="D431" s="136" t="s">
        <v>24</v>
      </c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0" t="str">
        <f t="shared" si="6"/>
        <v/>
      </c>
    </row>
    <row r="432" spans="1:17" x14ac:dyDescent="0.2">
      <c r="A432" s="135" t="s">
        <v>25</v>
      </c>
      <c r="B432" s="139">
        <v>2016</v>
      </c>
      <c r="C432" s="139" t="s">
        <v>55</v>
      </c>
      <c r="D432" s="136" t="s">
        <v>24</v>
      </c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0" t="str">
        <f t="shared" si="6"/>
        <v/>
      </c>
    </row>
    <row r="433" spans="1:18" x14ac:dyDescent="0.2">
      <c r="A433" s="135" t="s">
        <v>41</v>
      </c>
      <c r="B433" s="139">
        <v>2016</v>
      </c>
      <c r="C433" s="139" t="s">
        <v>55</v>
      </c>
      <c r="D433" s="136" t="s">
        <v>24</v>
      </c>
      <c r="E433" s="141">
        <v>91.75</v>
      </c>
      <c r="F433" s="141" t="s">
        <v>63</v>
      </c>
      <c r="G433" s="141" t="s">
        <v>63</v>
      </c>
      <c r="H433" s="141">
        <v>95</v>
      </c>
      <c r="I433" s="141">
        <v>93.5</v>
      </c>
      <c r="J433" s="141">
        <v>94.5</v>
      </c>
      <c r="K433" s="141">
        <v>93.666666666666671</v>
      </c>
      <c r="L433" s="141">
        <v>88.333333333333329</v>
      </c>
      <c r="M433" s="141" t="s">
        <v>100</v>
      </c>
      <c r="N433" s="141">
        <v>86</v>
      </c>
      <c r="O433" s="141">
        <v>102</v>
      </c>
      <c r="P433" s="141" t="s">
        <v>100</v>
      </c>
      <c r="Q433" s="140">
        <f t="shared" si="6"/>
        <v>93.09375</v>
      </c>
    </row>
    <row r="434" spans="1:18" x14ac:dyDescent="0.2">
      <c r="A434" s="135" t="s">
        <v>28</v>
      </c>
      <c r="B434" s="139">
        <v>2016</v>
      </c>
      <c r="C434" s="139" t="s">
        <v>55</v>
      </c>
      <c r="D434" s="136" t="s">
        <v>24</v>
      </c>
      <c r="E434" s="141">
        <v>12</v>
      </c>
      <c r="F434" s="141" t="s">
        <v>63</v>
      </c>
      <c r="G434" s="141" t="s">
        <v>63</v>
      </c>
      <c r="H434" s="141">
        <v>12</v>
      </c>
      <c r="I434" s="141">
        <v>10</v>
      </c>
      <c r="J434" s="141">
        <v>12</v>
      </c>
      <c r="K434" s="141" t="s">
        <v>63</v>
      </c>
      <c r="L434" s="141" t="s">
        <v>63</v>
      </c>
      <c r="M434" s="141">
        <v>18</v>
      </c>
      <c r="N434" s="141" t="s">
        <v>63</v>
      </c>
      <c r="O434" s="141">
        <v>32.5</v>
      </c>
      <c r="P434" s="141">
        <v>28</v>
      </c>
      <c r="Q434" s="140">
        <f t="shared" si="6"/>
        <v>17.785714285714285</v>
      </c>
    </row>
    <row r="435" spans="1:18" x14ac:dyDescent="0.2">
      <c r="A435" s="135" t="s">
        <v>30</v>
      </c>
      <c r="B435" s="139">
        <v>2016</v>
      </c>
      <c r="C435" s="139" t="s">
        <v>55</v>
      </c>
      <c r="D435" s="136" t="s">
        <v>24</v>
      </c>
      <c r="E435" s="141" t="s">
        <v>63</v>
      </c>
      <c r="F435" s="141" t="s">
        <v>63</v>
      </c>
      <c r="G435" s="141" t="s">
        <v>63</v>
      </c>
      <c r="H435" s="141" t="s">
        <v>63</v>
      </c>
      <c r="I435" s="141" t="s">
        <v>63</v>
      </c>
      <c r="J435" s="141">
        <v>50</v>
      </c>
      <c r="K435" s="141">
        <v>60</v>
      </c>
      <c r="L435" s="141" t="s">
        <v>63</v>
      </c>
      <c r="M435" s="141" t="s">
        <v>63</v>
      </c>
      <c r="N435" s="141" t="s">
        <v>63</v>
      </c>
      <c r="O435" s="141" t="s">
        <v>63</v>
      </c>
      <c r="P435" s="141">
        <v>66</v>
      </c>
      <c r="Q435" s="140">
        <f t="shared" si="6"/>
        <v>58.666666666666664</v>
      </c>
    </row>
    <row r="436" spans="1:18" x14ac:dyDescent="0.2">
      <c r="A436" s="135" t="s">
        <v>31</v>
      </c>
      <c r="B436" s="139">
        <v>2016</v>
      </c>
      <c r="C436" s="139" t="s">
        <v>55</v>
      </c>
      <c r="D436" s="136" t="s">
        <v>24</v>
      </c>
      <c r="E436" s="141">
        <v>26</v>
      </c>
      <c r="F436" s="141" t="s">
        <v>63</v>
      </c>
      <c r="G436" s="141" t="s">
        <v>63</v>
      </c>
      <c r="H436" s="141" t="s">
        <v>63</v>
      </c>
      <c r="I436" s="141">
        <v>18</v>
      </c>
      <c r="J436" s="141" t="s">
        <v>63</v>
      </c>
      <c r="K436" s="141">
        <v>25</v>
      </c>
      <c r="L436" s="141" t="s">
        <v>63</v>
      </c>
      <c r="M436" s="141" t="s">
        <v>63</v>
      </c>
      <c r="N436" s="141" t="s">
        <v>63</v>
      </c>
      <c r="O436" s="141" t="s">
        <v>63</v>
      </c>
      <c r="P436" s="141">
        <v>40</v>
      </c>
      <c r="Q436" s="140">
        <f t="shared" si="6"/>
        <v>27.25</v>
      </c>
    </row>
    <row r="437" spans="1:18" x14ac:dyDescent="0.2">
      <c r="A437" s="135" t="s">
        <v>38</v>
      </c>
      <c r="B437" s="139">
        <v>2017</v>
      </c>
      <c r="C437" s="139" t="s">
        <v>44</v>
      </c>
      <c r="D437" s="136" t="s">
        <v>24</v>
      </c>
      <c r="E437" s="141">
        <v>54.642857142857146</v>
      </c>
      <c r="F437" s="141">
        <v>51.666666666666664</v>
      </c>
      <c r="G437" s="141">
        <v>54</v>
      </c>
      <c r="H437" s="141">
        <v>53</v>
      </c>
      <c r="I437" s="141">
        <v>55.333333333333336</v>
      </c>
      <c r="J437" s="141">
        <v>60</v>
      </c>
      <c r="K437" s="141">
        <v>58.333333333333336</v>
      </c>
      <c r="L437" s="141">
        <v>58</v>
      </c>
      <c r="M437" s="141">
        <v>63.333333333333336</v>
      </c>
      <c r="N437" s="141">
        <v>57.25</v>
      </c>
      <c r="O437" s="141">
        <v>92.5</v>
      </c>
      <c r="P437" s="141" t="s">
        <v>100</v>
      </c>
      <c r="Q437" s="140">
        <v>59.823593073593067</v>
      </c>
    </row>
    <row r="438" spans="1:18" x14ac:dyDescent="0.2">
      <c r="A438" s="135" t="s">
        <v>60</v>
      </c>
      <c r="B438" s="139">
        <v>2017</v>
      </c>
      <c r="C438" s="139" t="s">
        <v>44</v>
      </c>
      <c r="D438" s="136" t="s">
        <v>24</v>
      </c>
      <c r="E438" s="141">
        <v>54.833333333333336</v>
      </c>
      <c r="F438" s="141">
        <v>54</v>
      </c>
      <c r="G438" s="141">
        <v>57</v>
      </c>
      <c r="H438" s="141">
        <v>55</v>
      </c>
      <c r="I438" s="141">
        <v>57.666666666666664</v>
      </c>
      <c r="J438" s="141">
        <v>60</v>
      </c>
      <c r="K438" s="141">
        <v>62</v>
      </c>
      <c r="L438" s="141">
        <v>57</v>
      </c>
      <c r="M438" s="141" t="s">
        <v>63</v>
      </c>
      <c r="N438" s="141">
        <v>62</v>
      </c>
      <c r="O438" s="141">
        <v>95.5</v>
      </c>
      <c r="P438" s="141" t="s">
        <v>100</v>
      </c>
      <c r="Q438" s="140">
        <v>61.5</v>
      </c>
    </row>
    <row r="439" spans="1:18" x14ac:dyDescent="0.2">
      <c r="A439" s="135" t="s">
        <v>35</v>
      </c>
      <c r="B439" s="139">
        <v>2017</v>
      </c>
      <c r="C439" s="139" t="s">
        <v>44</v>
      </c>
      <c r="D439" s="136" t="s">
        <v>24</v>
      </c>
      <c r="E439" s="141">
        <v>37.75</v>
      </c>
      <c r="F439" s="141">
        <v>36.25</v>
      </c>
      <c r="G439" s="141">
        <v>37</v>
      </c>
      <c r="H439" s="141">
        <v>39</v>
      </c>
      <c r="I439" s="141">
        <v>40.666666666666664</v>
      </c>
      <c r="J439" s="141">
        <v>41</v>
      </c>
      <c r="K439" s="141">
        <v>42.75</v>
      </c>
      <c r="L439" s="141" t="s">
        <v>63</v>
      </c>
      <c r="M439" s="141" t="s">
        <v>63</v>
      </c>
      <c r="N439" s="141">
        <v>40</v>
      </c>
      <c r="O439" s="141" t="s">
        <v>63</v>
      </c>
      <c r="P439" s="141" t="s">
        <v>100</v>
      </c>
      <c r="Q439" s="140">
        <v>39.302083333333329</v>
      </c>
    </row>
    <row r="440" spans="1:18" x14ac:dyDescent="0.2">
      <c r="A440" s="135" t="s">
        <v>27</v>
      </c>
      <c r="B440" s="139">
        <v>2017</v>
      </c>
      <c r="C440" s="139" t="s">
        <v>44</v>
      </c>
      <c r="D440" s="136" t="s">
        <v>24</v>
      </c>
      <c r="E440" s="141">
        <v>88</v>
      </c>
      <c r="F440" s="141">
        <v>86.25</v>
      </c>
      <c r="G440" s="141">
        <v>87.5</v>
      </c>
      <c r="H440" s="141">
        <v>89</v>
      </c>
      <c r="I440" s="141">
        <v>90.666666666666671</v>
      </c>
      <c r="J440" s="141">
        <v>89</v>
      </c>
      <c r="K440" s="141">
        <v>92.333333333333329</v>
      </c>
      <c r="L440" s="141">
        <v>88.666666666666671</v>
      </c>
      <c r="M440" s="141">
        <v>91.666666666666671</v>
      </c>
      <c r="N440" s="141">
        <v>87</v>
      </c>
      <c r="O440" s="141">
        <v>115</v>
      </c>
      <c r="P440" s="141" t="s">
        <v>100</v>
      </c>
      <c r="Q440" s="140">
        <v>91.371212121212125</v>
      </c>
      <c r="R440" s="98" t="s">
        <v>19</v>
      </c>
    </row>
    <row r="441" spans="1:18" x14ac:dyDescent="0.2">
      <c r="A441" s="135" t="s">
        <v>76</v>
      </c>
      <c r="B441" s="139">
        <v>2017</v>
      </c>
      <c r="C441" s="139" t="s">
        <v>44</v>
      </c>
      <c r="D441" s="136" t="s">
        <v>24</v>
      </c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0"/>
    </row>
    <row r="442" spans="1:18" x14ac:dyDescent="0.2">
      <c r="A442" s="135" t="s">
        <v>77</v>
      </c>
      <c r="B442" s="139">
        <v>2017</v>
      </c>
      <c r="C442" s="139" t="s">
        <v>44</v>
      </c>
      <c r="D442" s="136" t="s">
        <v>24</v>
      </c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0"/>
      <c r="R442" s="98" t="s">
        <v>19</v>
      </c>
    </row>
    <row r="443" spans="1:18" x14ac:dyDescent="0.2">
      <c r="A443" s="135" t="s">
        <v>37</v>
      </c>
      <c r="B443" s="139">
        <v>2017</v>
      </c>
      <c r="C443" s="139" t="s">
        <v>44</v>
      </c>
      <c r="D443" s="136" t="s">
        <v>24</v>
      </c>
      <c r="E443" s="141">
        <v>103</v>
      </c>
      <c r="F443" s="141" t="s">
        <v>63</v>
      </c>
      <c r="G443" s="141" t="s">
        <v>63</v>
      </c>
      <c r="H443" s="141">
        <v>103</v>
      </c>
      <c r="I443" s="141" t="s">
        <v>63</v>
      </c>
      <c r="J443" s="141" t="s">
        <v>63</v>
      </c>
      <c r="K443" s="141" t="s">
        <v>63</v>
      </c>
      <c r="L443" s="141" t="s">
        <v>63</v>
      </c>
      <c r="M443" s="141" t="s">
        <v>63</v>
      </c>
      <c r="N443" s="141" t="s">
        <v>63</v>
      </c>
      <c r="O443" s="141">
        <v>120</v>
      </c>
      <c r="P443" s="141" t="s">
        <v>100</v>
      </c>
      <c r="Q443" s="140">
        <v>108.66666666666667</v>
      </c>
      <c r="R443" s="98" t="s">
        <v>19</v>
      </c>
    </row>
    <row r="444" spans="1:18" x14ac:dyDescent="0.2">
      <c r="A444" s="135" t="s">
        <v>33</v>
      </c>
      <c r="B444" s="139">
        <v>2017</v>
      </c>
      <c r="C444" s="139" t="s">
        <v>44</v>
      </c>
      <c r="D444" s="136" t="s">
        <v>24</v>
      </c>
      <c r="E444" s="141" t="s">
        <v>63</v>
      </c>
      <c r="F444" s="141" t="s">
        <v>63</v>
      </c>
      <c r="G444" s="141" t="s">
        <v>63</v>
      </c>
      <c r="H444" s="141" t="s">
        <v>63</v>
      </c>
      <c r="I444" s="141" t="s">
        <v>63</v>
      </c>
      <c r="J444" s="141" t="s">
        <v>63</v>
      </c>
      <c r="K444" s="141" t="s">
        <v>63</v>
      </c>
      <c r="L444" s="141" t="s">
        <v>100</v>
      </c>
      <c r="M444" s="141" t="s">
        <v>63</v>
      </c>
      <c r="N444" s="141" t="s">
        <v>63</v>
      </c>
      <c r="O444" s="141" t="s">
        <v>63</v>
      </c>
      <c r="P444" s="141" t="s">
        <v>63</v>
      </c>
      <c r="Q444" s="140"/>
    </row>
    <row r="445" spans="1:18" x14ac:dyDescent="0.2">
      <c r="A445" s="135" t="s">
        <v>26</v>
      </c>
      <c r="B445" s="139">
        <v>2017</v>
      </c>
      <c r="C445" s="139" t="s">
        <v>44</v>
      </c>
      <c r="D445" s="136" t="s">
        <v>24</v>
      </c>
      <c r="E445" s="141">
        <v>68.916666666666671</v>
      </c>
      <c r="F445" s="141">
        <v>69.666666666666671</v>
      </c>
      <c r="G445" s="141">
        <v>69</v>
      </c>
      <c r="H445" s="141">
        <v>76</v>
      </c>
      <c r="I445" s="141">
        <v>73.666666666666671</v>
      </c>
      <c r="J445" s="141">
        <v>77.5</v>
      </c>
      <c r="K445" s="141">
        <v>83</v>
      </c>
      <c r="L445" s="141">
        <v>69.333333333333329</v>
      </c>
      <c r="M445" s="141">
        <v>79</v>
      </c>
      <c r="N445" s="141">
        <v>72</v>
      </c>
      <c r="O445" s="141">
        <v>110</v>
      </c>
      <c r="P445" s="141" t="s">
        <v>100</v>
      </c>
      <c r="Q445" s="140">
        <v>77.098484848484858</v>
      </c>
      <c r="R445" s="98" t="s">
        <v>19</v>
      </c>
    </row>
    <row r="446" spans="1:18" x14ac:dyDescent="0.2">
      <c r="A446" s="135" t="s">
        <v>79</v>
      </c>
      <c r="B446" s="139">
        <v>2017</v>
      </c>
      <c r="C446" s="139" t="s">
        <v>44</v>
      </c>
      <c r="D446" s="136" t="s">
        <v>24</v>
      </c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0"/>
      <c r="R446" s="98" t="s">
        <v>19</v>
      </c>
    </row>
    <row r="447" spans="1:18" x14ac:dyDescent="0.2">
      <c r="A447" s="135" t="s">
        <v>36</v>
      </c>
      <c r="B447" s="139">
        <v>2017</v>
      </c>
      <c r="C447" s="139" t="s">
        <v>44</v>
      </c>
      <c r="D447" s="136" t="s">
        <v>24</v>
      </c>
      <c r="E447" s="141">
        <v>139.80000000000001</v>
      </c>
      <c r="F447" s="141">
        <v>134.33333333333334</v>
      </c>
      <c r="G447" s="141">
        <v>134</v>
      </c>
      <c r="H447" s="141">
        <v>145</v>
      </c>
      <c r="I447" s="141">
        <v>146.66666666666666</v>
      </c>
      <c r="J447" s="141" t="s">
        <v>63</v>
      </c>
      <c r="K447" s="141">
        <v>156.66666666666666</v>
      </c>
      <c r="L447" s="141" t="s">
        <v>63</v>
      </c>
      <c r="M447" s="141" t="s">
        <v>63</v>
      </c>
      <c r="N447" s="141" t="s">
        <v>63</v>
      </c>
      <c r="O447" s="141" t="s">
        <v>63</v>
      </c>
      <c r="P447" s="141" t="s">
        <v>100</v>
      </c>
      <c r="Q447" s="140">
        <v>142.74444444444444</v>
      </c>
    </row>
    <row r="448" spans="1:18" x14ac:dyDescent="0.2">
      <c r="A448" s="135" t="s">
        <v>34</v>
      </c>
      <c r="B448" s="139">
        <v>2017</v>
      </c>
      <c r="C448" s="139" t="s">
        <v>44</v>
      </c>
      <c r="D448" s="136" t="s">
        <v>24</v>
      </c>
      <c r="E448" s="141">
        <v>107.5</v>
      </c>
      <c r="F448" s="141">
        <v>96.333333333333329</v>
      </c>
      <c r="G448" s="141" t="s">
        <v>63</v>
      </c>
      <c r="H448" s="141">
        <v>103.5</v>
      </c>
      <c r="I448" s="141">
        <v>100.66666666666667</v>
      </c>
      <c r="J448" s="141" t="s">
        <v>63</v>
      </c>
      <c r="K448" s="141">
        <v>100</v>
      </c>
      <c r="L448" s="141" t="s">
        <v>63</v>
      </c>
      <c r="M448" s="141" t="s">
        <v>63</v>
      </c>
      <c r="N448" s="141" t="s">
        <v>63</v>
      </c>
      <c r="O448" s="141">
        <v>112.5</v>
      </c>
      <c r="P448" s="141" t="s">
        <v>100</v>
      </c>
      <c r="Q448" s="140">
        <v>103.41666666666667</v>
      </c>
      <c r="R448" s="98" t="s">
        <v>19</v>
      </c>
    </row>
    <row r="449" spans="1:18" x14ac:dyDescent="0.2">
      <c r="A449" s="135" t="s">
        <v>80</v>
      </c>
      <c r="B449" s="139">
        <v>2017</v>
      </c>
      <c r="C449" s="139" t="s">
        <v>44</v>
      </c>
      <c r="D449" s="136" t="s">
        <v>24</v>
      </c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0"/>
    </row>
    <row r="450" spans="1:18" x14ac:dyDescent="0.2">
      <c r="A450" s="135" t="s">
        <v>82</v>
      </c>
      <c r="B450" s="139">
        <v>2017</v>
      </c>
      <c r="C450" s="139" t="s">
        <v>44</v>
      </c>
      <c r="D450" s="136" t="s">
        <v>86</v>
      </c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0"/>
    </row>
    <row r="451" spans="1:18" x14ac:dyDescent="0.2">
      <c r="A451" s="135" t="s">
        <v>83</v>
      </c>
      <c r="B451" s="139">
        <v>2017</v>
      </c>
      <c r="C451" s="139" t="s">
        <v>44</v>
      </c>
      <c r="D451" s="136" t="s">
        <v>24</v>
      </c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0"/>
      <c r="R451" s="98" t="s">
        <v>19</v>
      </c>
    </row>
    <row r="452" spans="1:18" x14ac:dyDescent="0.2">
      <c r="A452" s="135" t="s">
        <v>23</v>
      </c>
      <c r="B452" s="139">
        <v>2017</v>
      </c>
      <c r="C452" s="139" t="s">
        <v>44</v>
      </c>
      <c r="D452" s="136" t="s">
        <v>24</v>
      </c>
      <c r="E452" s="141" t="s">
        <v>63</v>
      </c>
      <c r="F452" s="141" t="s">
        <v>63</v>
      </c>
      <c r="G452" s="141" t="s">
        <v>63</v>
      </c>
      <c r="H452" s="141" t="s">
        <v>63</v>
      </c>
      <c r="I452" s="141" t="s">
        <v>63</v>
      </c>
      <c r="J452" s="141" t="s">
        <v>63</v>
      </c>
      <c r="K452" s="141" t="s">
        <v>63</v>
      </c>
      <c r="L452" s="141" t="s">
        <v>100</v>
      </c>
      <c r="M452" s="141" t="s">
        <v>63</v>
      </c>
      <c r="N452" s="141" t="s">
        <v>63</v>
      </c>
      <c r="O452" s="141" t="s">
        <v>63</v>
      </c>
      <c r="P452" s="141" t="s">
        <v>100</v>
      </c>
      <c r="Q452" s="140"/>
      <c r="R452" s="98" t="s">
        <v>19</v>
      </c>
    </row>
    <row r="453" spans="1:18" x14ac:dyDescent="0.2">
      <c r="A453" s="135" t="s">
        <v>25</v>
      </c>
      <c r="B453" s="139">
        <v>2017</v>
      </c>
      <c r="C453" s="139" t="s">
        <v>44</v>
      </c>
      <c r="D453" s="136" t="s">
        <v>24</v>
      </c>
      <c r="E453" s="141" t="s">
        <v>63</v>
      </c>
      <c r="F453" s="141" t="s">
        <v>63</v>
      </c>
      <c r="G453" s="141" t="s">
        <v>63</v>
      </c>
      <c r="H453" s="141" t="s">
        <v>63</v>
      </c>
      <c r="I453" s="141" t="s">
        <v>63</v>
      </c>
      <c r="J453" s="141" t="s">
        <v>63</v>
      </c>
      <c r="K453" s="141" t="s">
        <v>63</v>
      </c>
      <c r="L453" s="141" t="s">
        <v>100</v>
      </c>
      <c r="M453" s="141" t="s">
        <v>63</v>
      </c>
      <c r="N453" s="141" t="s">
        <v>63</v>
      </c>
      <c r="O453" s="141" t="s">
        <v>63</v>
      </c>
      <c r="P453" s="141" t="s">
        <v>100</v>
      </c>
      <c r="Q453" s="140"/>
      <c r="R453" s="98" t="s">
        <v>19</v>
      </c>
    </row>
    <row r="454" spans="1:18" x14ac:dyDescent="0.2">
      <c r="A454" s="135" t="s">
        <v>41</v>
      </c>
      <c r="B454" s="139">
        <v>2017</v>
      </c>
      <c r="C454" s="139" t="s">
        <v>44</v>
      </c>
      <c r="D454" s="136" t="s">
        <v>24</v>
      </c>
      <c r="E454" s="141">
        <v>92</v>
      </c>
      <c r="F454" s="141" t="s">
        <v>63</v>
      </c>
      <c r="G454" s="141">
        <v>89</v>
      </c>
      <c r="H454" s="141">
        <v>95</v>
      </c>
      <c r="I454" s="141">
        <v>93</v>
      </c>
      <c r="J454" s="141">
        <v>92.5</v>
      </c>
      <c r="K454" s="141">
        <v>94.666666666666671</v>
      </c>
      <c r="L454" s="141">
        <v>89.333333333333329</v>
      </c>
      <c r="M454" s="141" t="s">
        <v>100</v>
      </c>
      <c r="N454" s="141">
        <v>85.5</v>
      </c>
      <c r="O454" s="141">
        <v>105</v>
      </c>
      <c r="P454" s="141" t="s">
        <v>100</v>
      </c>
      <c r="Q454" s="140">
        <v>92.888888888888886</v>
      </c>
      <c r="R454" s="98" t="s">
        <v>19</v>
      </c>
    </row>
    <row r="455" spans="1:18" x14ac:dyDescent="0.2">
      <c r="A455" s="135" t="s">
        <v>28</v>
      </c>
      <c r="B455" s="139">
        <v>2017</v>
      </c>
      <c r="C455" s="139" t="s">
        <v>44</v>
      </c>
      <c r="D455" s="136" t="s">
        <v>24</v>
      </c>
      <c r="E455" s="141">
        <v>12</v>
      </c>
      <c r="F455" s="141" t="s">
        <v>63</v>
      </c>
      <c r="G455" s="141" t="s">
        <v>63</v>
      </c>
      <c r="H455" s="141">
        <v>12</v>
      </c>
      <c r="I455" s="141">
        <v>10</v>
      </c>
      <c r="J455" s="141">
        <v>12</v>
      </c>
      <c r="K455" s="141" t="s">
        <v>63</v>
      </c>
      <c r="L455" s="141" t="s">
        <v>63</v>
      </c>
      <c r="M455" s="141">
        <v>18</v>
      </c>
      <c r="N455" s="141" t="s">
        <v>63</v>
      </c>
      <c r="O455" s="141">
        <v>30</v>
      </c>
      <c r="P455" s="141">
        <v>28</v>
      </c>
      <c r="Q455" s="140">
        <v>17.428571428571427</v>
      </c>
      <c r="R455" s="98" t="s">
        <v>19</v>
      </c>
    </row>
    <row r="456" spans="1:18" x14ac:dyDescent="0.2">
      <c r="A456" s="135" t="s">
        <v>30</v>
      </c>
      <c r="B456" s="139">
        <v>2017</v>
      </c>
      <c r="C456" s="139" t="s">
        <v>44</v>
      </c>
      <c r="D456" s="136" t="s">
        <v>24</v>
      </c>
      <c r="E456" s="141" t="s">
        <v>63</v>
      </c>
      <c r="F456" s="141" t="s">
        <v>63</v>
      </c>
      <c r="G456" s="141" t="s">
        <v>63</v>
      </c>
      <c r="H456" s="141" t="s">
        <v>63</v>
      </c>
      <c r="I456" s="141" t="s">
        <v>63</v>
      </c>
      <c r="J456" s="141" t="s">
        <v>63</v>
      </c>
      <c r="K456" s="141" t="s">
        <v>63</v>
      </c>
      <c r="L456" s="141" t="s">
        <v>63</v>
      </c>
      <c r="M456" s="141" t="s">
        <v>63</v>
      </c>
      <c r="N456" s="141" t="s">
        <v>63</v>
      </c>
      <c r="O456" s="141" t="s">
        <v>63</v>
      </c>
      <c r="P456" s="141">
        <v>66</v>
      </c>
      <c r="Q456" s="140">
        <v>66</v>
      </c>
      <c r="R456" s="98" t="s">
        <v>19</v>
      </c>
    </row>
    <row r="457" spans="1:18" x14ac:dyDescent="0.2">
      <c r="A457" s="135" t="s">
        <v>31</v>
      </c>
      <c r="B457" s="139">
        <v>2017</v>
      </c>
      <c r="C457" s="139" t="s">
        <v>44</v>
      </c>
      <c r="D457" s="136" t="s">
        <v>24</v>
      </c>
      <c r="E457" s="141">
        <v>26</v>
      </c>
      <c r="F457" s="141" t="s">
        <v>63</v>
      </c>
      <c r="G457" s="141" t="s">
        <v>63</v>
      </c>
      <c r="H457" s="141" t="s">
        <v>63</v>
      </c>
      <c r="I457" s="141">
        <v>18</v>
      </c>
      <c r="J457" s="141" t="s">
        <v>63</v>
      </c>
      <c r="K457" s="141" t="s">
        <v>63</v>
      </c>
      <c r="L457" s="141" t="s">
        <v>63</v>
      </c>
      <c r="M457" s="141" t="s">
        <v>63</v>
      </c>
      <c r="N457" s="141" t="s">
        <v>63</v>
      </c>
      <c r="O457" s="141" t="s">
        <v>63</v>
      </c>
      <c r="P457" s="141">
        <v>40</v>
      </c>
      <c r="Q457" s="140">
        <v>28</v>
      </c>
      <c r="R457" s="98" t="s">
        <v>19</v>
      </c>
    </row>
    <row r="458" spans="1:18" x14ac:dyDescent="0.2">
      <c r="A458" s="135" t="s">
        <v>38</v>
      </c>
      <c r="B458" s="139">
        <v>2017</v>
      </c>
      <c r="C458" s="139" t="s">
        <v>45</v>
      </c>
      <c r="D458" s="136" t="s">
        <v>24</v>
      </c>
      <c r="E458" s="141">
        <v>59.571428571428569</v>
      </c>
      <c r="F458" s="141">
        <v>51.875</v>
      </c>
      <c r="G458" s="141">
        <v>54</v>
      </c>
      <c r="H458" s="141">
        <v>53</v>
      </c>
      <c r="I458" s="141">
        <v>56.333333333333336</v>
      </c>
      <c r="J458" s="141">
        <v>60</v>
      </c>
      <c r="K458" s="141">
        <v>65.333333333333329</v>
      </c>
      <c r="L458" s="141">
        <v>60.333333333333336</v>
      </c>
      <c r="M458" s="141">
        <v>61</v>
      </c>
      <c r="N458" s="141">
        <v>59</v>
      </c>
      <c r="O458" s="141">
        <v>92.5</v>
      </c>
      <c r="P458" s="141" t="s">
        <v>63</v>
      </c>
      <c r="Q458" s="140">
        <v>61.176948051948038</v>
      </c>
    </row>
    <row r="459" spans="1:18" x14ac:dyDescent="0.2">
      <c r="A459" s="135" t="s">
        <v>60</v>
      </c>
      <c r="B459" s="139">
        <v>2017</v>
      </c>
      <c r="C459" s="139" t="s">
        <v>45</v>
      </c>
      <c r="D459" s="136" t="s">
        <v>24</v>
      </c>
      <c r="E459" s="141">
        <v>59.166666666666664</v>
      </c>
      <c r="F459" s="141">
        <v>54</v>
      </c>
      <c r="G459" s="141">
        <v>57</v>
      </c>
      <c r="H459" s="141">
        <v>55</v>
      </c>
      <c r="I459" s="141">
        <v>58.666666666666664</v>
      </c>
      <c r="J459" s="141">
        <v>60</v>
      </c>
      <c r="K459" s="141">
        <v>67.333333333333329</v>
      </c>
      <c r="L459" s="141">
        <v>62.333333333333336</v>
      </c>
      <c r="M459" s="141"/>
      <c r="N459" s="141">
        <v>62.25</v>
      </c>
      <c r="O459" s="141">
        <v>95.5</v>
      </c>
      <c r="P459" s="141" t="s">
        <v>63</v>
      </c>
      <c r="Q459" s="140">
        <v>63.125</v>
      </c>
    </row>
    <row r="460" spans="1:18" x14ac:dyDescent="0.2">
      <c r="A460" s="135" t="s">
        <v>35</v>
      </c>
      <c r="B460" s="139">
        <v>2017</v>
      </c>
      <c r="C460" s="139" t="s">
        <v>45</v>
      </c>
      <c r="D460" s="136" t="s">
        <v>24</v>
      </c>
      <c r="E460" s="141">
        <v>39.166666666666664</v>
      </c>
      <c r="F460" s="141">
        <v>36</v>
      </c>
      <c r="G460" s="141">
        <v>37</v>
      </c>
      <c r="H460" s="141">
        <v>39</v>
      </c>
      <c r="I460" s="141">
        <v>41</v>
      </c>
      <c r="J460" s="141">
        <v>41</v>
      </c>
      <c r="K460" s="141">
        <v>44.75</v>
      </c>
      <c r="L460" s="141"/>
      <c r="M460" s="141"/>
      <c r="N460" s="141">
        <v>40</v>
      </c>
      <c r="O460" s="141"/>
      <c r="P460" s="141" t="s">
        <v>63</v>
      </c>
      <c r="Q460" s="140">
        <v>39.739583333333329</v>
      </c>
    </row>
    <row r="461" spans="1:18" x14ac:dyDescent="0.2">
      <c r="A461" s="135" t="s">
        <v>27</v>
      </c>
      <c r="B461" s="139">
        <v>2017</v>
      </c>
      <c r="C461" s="139" t="s">
        <v>45</v>
      </c>
      <c r="D461" s="136" t="s">
        <v>24</v>
      </c>
      <c r="E461" s="141">
        <v>87.857142857142861</v>
      </c>
      <c r="F461" s="141">
        <v>86.25</v>
      </c>
      <c r="G461" s="141">
        <v>87.5</v>
      </c>
      <c r="H461" s="141">
        <v>89</v>
      </c>
      <c r="I461" s="141">
        <v>91.333333333333329</v>
      </c>
      <c r="J461" s="141">
        <v>89</v>
      </c>
      <c r="K461" s="141">
        <v>94</v>
      </c>
      <c r="L461" s="141">
        <v>88.666666666666671</v>
      </c>
      <c r="M461" s="141">
        <v>90</v>
      </c>
      <c r="N461" s="141">
        <v>84.25</v>
      </c>
      <c r="O461" s="141">
        <v>115</v>
      </c>
      <c r="P461" s="141" t="s">
        <v>63</v>
      </c>
      <c r="Q461" s="140">
        <v>91.168831168831161</v>
      </c>
    </row>
    <row r="462" spans="1:18" x14ac:dyDescent="0.2">
      <c r="A462" s="135" t="s">
        <v>76</v>
      </c>
      <c r="B462" s="139">
        <v>2017</v>
      </c>
      <c r="C462" s="139" t="s">
        <v>45</v>
      </c>
      <c r="D462" s="136" t="s">
        <v>24</v>
      </c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0" t="s">
        <v>19</v>
      </c>
    </row>
    <row r="463" spans="1:18" x14ac:dyDescent="0.2">
      <c r="A463" s="135" t="s">
        <v>77</v>
      </c>
      <c r="B463" s="139">
        <v>2017</v>
      </c>
      <c r="C463" s="139" t="s">
        <v>45</v>
      </c>
      <c r="D463" s="136" t="s">
        <v>24</v>
      </c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0" t="s">
        <v>19</v>
      </c>
    </row>
    <row r="464" spans="1:18" x14ac:dyDescent="0.2">
      <c r="A464" s="135" t="s">
        <v>37</v>
      </c>
      <c r="B464" s="139">
        <v>2017</v>
      </c>
      <c r="C464" s="139" t="s">
        <v>45</v>
      </c>
      <c r="D464" s="136" t="s">
        <v>24</v>
      </c>
      <c r="E464" s="141">
        <v>99</v>
      </c>
      <c r="F464" s="141"/>
      <c r="G464" s="141"/>
      <c r="H464" s="141">
        <v>103</v>
      </c>
      <c r="I464" s="141"/>
      <c r="J464" s="141"/>
      <c r="K464" s="141"/>
      <c r="L464" s="141"/>
      <c r="M464" s="141"/>
      <c r="N464" s="141"/>
      <c r="O464" s="141">
        <v>120</v>
      </c>
      <c r="P464" s="141" t="s">
        <v>63</v>
      </c>
      <c r="Q464" s="140">
        <v>107.33333333333333</v>
      </c>
    </row>
    <row r="465" spans="1:17" x14ac:dyDescent="0.2">
      <c r="A465" s="135" t="s">
        <v>33</v>
      </c>
      <c r="B465" s="139">
        <v>2017</v>
      </c>
      <c r="C465" s="139" t="s">
        <v>45</v>
      </c>
      <c r="D465" s="136" t="s">
        <v>24</v>
      </c>
      <c r="E465" s="141" t="s">
        <v>63</v>
      </c>
      <c r="F465" s="141" t="s">
        <v>63</v>
      </c>
      <c r="G465" s="141" t="s">
        <v>63</v>
      </c>
      <c r="H465" s="141" t="s">
        <v>63</v>
      </c>
      <c r="I465" s="141" t="s">
        <v>63</v>
      </c>
      <c r="J465" s="141" t="s">
        <v>63</v>
      </c>
      <c r="K465" s="141" t="s">
        <v>63</v>
      </c>
      <c r="L465" s="141" t="s">
        <v>100</v>
      </c>
      <c r="M465" s="141" t="s">
        <v>63</v>
      </c>
      <c r="N465" s="141" t="s">
        <v>63</v>
      </c>
      <c r="O465" s="141" t="s">
        <v>63</v>
      </c>
      <c r="P465" s="141" t="s">
        <v>63</v>
      </c>
      <c r="Q465" s="140" t="s">
        <v>19</v>
      </c>
    </row>
    <row r="466" spans="1:17" x14ac:dyDescent="0.2">
      <c r="A466" s="135" t="s">
        <v>26</v>
      </c>
      <c r="B466" s="139">
        <v>2017</v>
      </c>
      <c r="C466" s="139" t="s">
        <v>45</v>
      </c>
      <c r="D466" s="136" t="s">
        <v>24</v>
      </c>
      <c r="E466" s="141">
        <v>67.099999999999994</v>
      </c>
      <c r="F466" s="141">
        <v>67.333333333333329</v>
      </c>
      <c r="G466" s="141">
        <v>69</v>
      </c>
      <c r="H466" s="141">
        <v>76</v>
      </c>
      <c r="I466" s="141">
        <v>74.333333333333329</v>
      </c>
      <c r="J466" s="141">
        <v>79</v>
      </c>
      <c r="K466" s="141">
        <v>86.333333333333329</v>
      </c>
      <c r="L466" s="141">
        <v>68.666666666666671</v>
      </c>
      <c r="M466" s="141"/>
      <c r="N466" s="141">
        <v>64.5</v>
      </c>
      <c r="O466" s="141">
        <v>108</v>
      </c>
      <c r="P466" s="141" t="s">
        <v>63</v>
      </c>
      <c r="Q466" s="140">
        <v>76.026666666666671</v>
      </c>
    </row>
    <row r="467" spans="1:17" x14ac:dyDescent="0.2">
      <c r="A467" s="135" t="s">
        <v>79</v>
      </c>
      <c r="B467" s="139">
        <v>2017</v>
      </c>
      <c r="C467" s="139" t="s">
        <v>45</v>
      </c>
      <c r="D467" s="136" t="s">
        <v>24</v>
      </c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0" t="s">
        <v>19</v>
      </c>
    </row>
    <row r="468" spans="1:17" x14ac:dyDescent="0.2">
      <c r="A468" s="135" t="s">
        <v>36</v>
      </c>
      <c r="B468" s="139">
        <v>2017</v>
      </c>
      <c r="C468" s="139" t="s">
        <v>45</v>
      </c>
      <c r="D468" s="136" t="s">
        <v>24</v>
      </c>
      <c r="E468" s="141">
        <v>137.6</v>
      </c>
      <c r="F468" s="141">
        <v>134.66666666666666</v>
      </c>
      <c r="G468" s="141">
        <v>134</v>
      </c>
      <c r="H468" s="141">
        <v>145</v>
      </c>
      <c r="I468" s="141">
        <v>147.66666666666666</v>
      </c>
      <c r="J468" s="141"/>
      <c r="K468" s="141">
        <v>154</v>
      </c>
      <c r="L468" s="141"/>
      <c r="M468" s="141"/>
      <c r="N468" s="141"/>
      <c r="O468" s="141"/>
      <c r="P468" s="141" t="s">
        <v>63</v>
      </c>
      <c r="Q468" s="140">
        <v>142.15555555555554</v>
      </c>
    </row>
    <row r="469" spans="1:17" x14ac:dyDescent="0.2">
      <c r="A469" s="135" t="s">
        <v>34</v>
      </c>
      <c r="B469" s="139">
        <v>2017</v>
      </c>
      <c r="C469" s="139" t="s">
        <v>45</v>
      </c>
      <c r="D469" s="136" t="s">
        <v>24</v>
      </c>
      <c r="E469" s="141">
        <v>107.5</v>
      </c>
      <c r="F469" s="141">
        <v>96.25</v>
      </c>
      <c r="G469" s="141"/>
      <c r="H469" s="141">
        <v>103.5</v>
      </c>
      <c r="I469" s="141">
        <v>100.33333333333333</v>
      </c>
      <c r="J469" s="141"/>
      <c r="K469" s="141">
        <v>100.5</v>
      </c>
      <c r="L469" s="141"/>
      <c r="M469" s="141"/>
      <c r="N469" s="141"/>
      <c r="O469" s="141">
        <v>112.5</v>
      </c>
      <c r="P469" s="141" t="s">
        <v>63</v>
      </c>
      <c r="Q469" s="140">
        <v>103.43055555555554</v>
      </c>
    </row>
    <row r="470" spans="1:17" x14ac:dyDescent="0.2">
      <c r="A470" s="135" t="s">
        <v>80</v>
      </c>
      <c r="B470" s="139">
        <v>2017</v>
      </c>
      <c r="C470" s="139" t="s">
        <v>45</v>
      </c>
      <c r="D470" s="136" t="s">
        <v>24</v>
      </c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0" t="s">
        <v>19</v>
      </c>
    </row>
    <row r="471" spans="1:17" x14ac:dyDescent="0.2">
      <c r="A471" s="135" t="s">
        <v>82</v>
      </c>
      <c r="B471" s="139">
        <v>2017</v>
      </c>
      <c r="C471" s="139" t="s">
        <v>45</v>
      </c>
      <c r="D471" s="136" t="s">
        <v>24</v>
      </c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0" t="s">
        <v>19</v>
      </c>
    </row>
    <row r="472" spans="1:17" x14ac:dyDescent="0.2">
      <c r="A472" s="135" t="s">
        <v>83</v>
      </c>
      <c r="B472" s="139">
        <v>2017</v>
      </c>
      <c r="C472" s="139" t="s">
        <v>45</v>
      </c>
      <c r="D472" s="136" t="s">
        <v>24</v>
      </c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0" t="s">
        <v>19</v>
      </c>
    </row>
    <row r="473" spans="1:17" x14ac:dyDescent="0.2">
      <c r="A473" s="135" t="s">
        <v>23</v>
      </c>
      <c r="B473" s="139">
        <v>2017</v>
      </c>
      <c r="C473" s="139" t="s">
        <v>45</v>
      </c>
      <c r="D473" s="136" t="s">
        <v>24</v>
      </c>
      <c r="E473" s="141" t="s">
        <v>63</v>
      </c>
      <c r="F473" s="141" t="s">
        <v>63</v>
      </c>
      <c r="G473" s="141" t="s">
        <v>63</v>
      </c>
      <c r="H473" s="141" t="s">
        <v>63</v>
      </c>
      <c r="I473" s="141" t="s">
        <v>63</v>
      </c>
      <c r="J473" s="141" t="s">
        <v>63</v>
      </c>
      <c r="K473" s="141" t="s">
        <v>63</v>
      </c>
      <c r="L473" s="141" t="s">
        <v>100</v>
      </c>
      <c r="M473" s="141" t="s">
        <v>63</v>
      </c>
      <c r="N473" s="141" t="s">
        <v>63</v>
      </c>
      <c r="O473" s="141" t="s">
        <v>63</v>
      </c>
      <c r="P473" s="141" t="s">
        <v>63</v>
      </c>
      <c r="Q473" s="140" t="s">
        <v>19</v>
      </c>
    </row>
    <row r="474" spans="1:17" x14ac:dyDescent="0.2">
      <c r="A474" s="135" t="s">
        <v>25</v>
      </c>
      <c r="B474" s="139">
        <v>2017</v>
      </c>
      <c r="C474" s="139" t="s">
        <v>45</v>
      </c>
      <c r="D474" s="136" t="s">
        <v>24</v>
      </c>
      <c r="E474" s="141" t="s">
        <v>63</v>
      </c>
      <c r="F474" s="141" t="s">
        <v>63</v>
      </c>
      <c r="G474" s="141" t="s">
        <v>63</v>
      </c>
      <c r="H474" s="141" t="s">
        <v>63</v>
      </c>
      <c r="I474" s="141" t="s">
        <v>63</v>
      </c>
      <c r="J474" s="141" t="s">
        <v>63</v>
      </c>
      <c r="K474" s="141" t="s">
        <v>63</v>
      </c>
      <c r="L474" s="141" t="s">
        <v>100</v>
      </c>
      <c r="M474" s="141" t="s">
        <v>63</v>
      </c>
      <c r="N474" s="141" t="s">
        <v>63</v>
      </c>
      <c r="O474" s="141" t="s">
        <v>63</v>
      </c>
      <c r="P474" s="141" t="s">
        <v>63</v>
      </c>
      <c r="Q474" s="140" t="s">
        <v>19</v>
      </c>
    </row>
    <row r="475" spans="1:17" x14ac:dyDescent="0.2">
      <c r="A475" s="135" t="s">
        <v>41</v>
      </c>
      <c r="B475" s="139">
        <v>2017</v>
      </c>
      <c r="C475" s="139" t="s">
        <v>45</v>
      </c>
      <c r="D475" s="136" t="s">
        <v>24</v>
      </c>
      <c r="E475" s="141">
        <v>91</v>
      </c>
      <c r="F475" s="141"/>
      <c r="G475" s="141">
        <v>89</v>
      </c>
      <c r="H475" s="141">
        <v>95</v>
      </c>
      <c r="I475" s="141">
        <v>92.333333333333329</v>
      </c>
      <c r="J475" s="141">
        <v>93</v>
      </c>
      <c r="K475" s="141">
        <v>96.333333333333329</v>
      </c>
      <c r="L475" s="141">
        <v>89.333333333333329</v>
      </c>
      <c r="M475" s="141"/>
      <c r="N475" s="141">
        <v>81.5</v>
      </c>
      <c r="O475" s="141">
        <v>110</v>
      </c>
      <c r="P475" s="141" t="s">
        <v>63</v>
      </c>
      <c r="Q475" s="140">
        <v>93.055555555555557</v>
      </c>
    </row>
    <row r="476" spans="1:17" x14ac:dyDescent="0.2">
      <c r="A476" s="135" t="s">
        <v>28</v>
      </c>
      <c r="B476" s="139">
        <v>2017</v>
      </c>
      <c r="C476" s="139" t="s">
        <v>45</v>
      </c>
      <c r="D476" s="136" t="s">
        <v>24</v>
      </c>
      <c r="E476" s="141">
        <v>12</v>
      </c>
      <c r="F476" s="141"/>
      <c r="G476" s="141"/>
      <c r="H476" s="141">
        <v>12</v>
      </c>
      <c r="I476" s="141">
        <v>10</v>
      </c>
      <c r="J476" s="141">
        <v>12</v>
      </c>
      <c r="K476" s="141"/>
      <c r="L476" s="141"/>
      <c r="M476" s="141">
        <v>18</v>
      </c>
      <c r="N476" s="141"/>
      <c r="O476" s="141">
        <v>30</v>
      </c>
      <c r="P476" s="141">
        <v>30.5</v>
      </c>
      <c r="Q476" s="140">
        <v>17.785714285714285</v>
      </c>
    </row>
    <row r="477" spans="1:17" x14ac:dyDescent="0.2">
      <c r="A477" s="135" t="s">
        <v>30</v>
      </c>
      <c r="B477" s="139">
        <v>2017</v>
      </c>
      <c r="C477" s="139" t="s">
        <v>45</v>
      </c>
      <c r="D477" s="136" t="s">
        <v>24</v>
      </c>
      <c r="E477" s="141" t="s">
        <v>63</v>
      </c>
      <c r="F477" s="141" t="s">
        <v>63</v>
      </c>
      <c r="G477" s="141" t="s">
        <v>63</v>
      </c>
      <c r="H477" s="141" t="s">
        <v>63</v>
      </c>
      <c r="I477" s="141" t="s">
        <v>63</v>
      </c>
      <c r="J477" s="141" t="s">
        <v>63</v>
      </c>
      <c r="K477" s="141" t="s">
        <v>63</v>
      </c>
      <c r="L477" s="141" t="s">
        <v>63</v>
      </c>
      <c r="M477" s="141" t="s">
        <v>63</v>
      </c>
      <c r="N477" s="141" t="s">
        <v>63</v>
      </c>
      <c r="O477" s="141" t="s">
        <v>63</v>
      </c>
      <c r="P477" s="141">
        <v>66</v>
      </c>
      <c r="Q477" s="140">
        <v>66</v>
      </c>
    </row>
    <row r="478" spans="1:17" x14ac:dyDescent="0.2">
      <c r="A478" s="135" t="s">
        <v>31</v>
      </c>
      <c r="B478" s="139">
        <v>2017</v>
      </c>
      <c r="C478" s="139" t="s">
        <v>45</v>
      </c>
      <c r="D478" s="136" t="s">
        <v>24</v>
      </c>
      <c r="E478" s="141">
        <v>25</v>
      </c>
      <c r="F478" s="141"/>
      <c r="G478" s="141"/>
      <c r="H478" s="141"/>
      <c r="I478" s="141">
        <v>18</v>
      </c>
      <c r="J478" s="141"/>
      <c r="K478" s="141"/>
      <c r="L478" s="141"/>
      <c r="M478" s="141"/>
      <c r="N478" s="141"/>
      <c r="O478" s="141"/>
      <c r="P478" s="141">
        <v>39</v>
      </c>
      <c r="Q478" s="140">
        <v>27.333333333333332</v>
      </c>
    </row>
    <row r="479" spans="1:17" x14ac:dyDescent="0.2">
      <c r="A479" s="135" t="s">
        <v>38</v>
      </c>
      <c r="B479" s="139">
        <v>2017</v>
      </c>
      <c r="C479" s="139" t="s">
        <v>46</v>
      </c>
      <c r="D479" s="136" t="s">
        <v>24</v>
      </c>
      <c r="E479" s="141">
        <v>58.714285714285715</v>
      </c>
      <c r="F479" s="141">
        <v>56.125</v>
      </c>
      <c r="G479" s="141">
        <v>56.25</v>
      </c>
      <c r="H479" s="141">
        <v>58</v>
      </c>
      <c r="I479" s="141">
        <v>56.333333333333336</v>
      </c>
      <c r="J479" s="141">
        <v>60</v>
      </c>
      <c r="K479" s="141">
        <v>71.666666666666671</v>
      </c>
      <c r="L479" s="141">
        <v>60.666666666666664</v>
      </c>
      <c r="M479" s="141">
        <v>61</v>
      </c>
      <c r="N479" s="141">
        <v>59</v>
      </c>
      <c r="O479" s="141">
        <v>92.5</v>
      </c>
      <c r="P479" s="141" t="s">
        <v>63</v>
      </c>
      <c r="Q479" s="140">
        <v>62.750541125541126</v>
      </c>
    </row>
    <row r="480" spans="1:17" x14ac:dyDescent="0.2">
      <c r="A480" s="135" t="s">
        <v>60</v>
      </c>
      <c r="B480" s="139">
        <v>2017</v>
      </c>
      <c r="C480" s="139" t="s">
        <v>46</v>
      </c>
      <c r="D480" s="136" t="s">
        <v>24</v>
      </c>
      <c r="E480" s="141">
        <v>59.083333333333336</v>
      </c>
      <c r="F480" s="141">
        <v>57.666666666666664</v>
      </c>
      <c r="G480" s="141">
        <v>59</v>
      </c>
      <c r="H480" s="141">
        <v>59.5</v>
      </c>
      <c r="I480" s="141">
        <v>58.666666666666664</v>
      </c>
      <c r="J480" s="141">
        <v>61</v>
      </c>
      <c r="K480" s="141">
        <v>80</v>
      </c>
      <c r="L480" s="141">
        <v>62.333333333333336</v>
      </c>
      <c r="M480" s="141"/>
      <c r="N480" s="141">
        <v>62.25</v>
      </c>
      <c r="O480" s="141">
        <v>95.5</v>
      </c>
      <c r="P480" s="141" t="s">
        <v>63</v>
      </c>
      <c r="Q480" s="140">
        <v>65.5</v>
      </c>
    </row>
    <row r="481" spans="1:17" x14ac:dyDescent="0.2">
      <c r="A481" s="135" t="s">
        <v>35</v>
      </c>
      <c r="B481" s="139">
        <v>2017</v>
      </c>
      <c r="C481" s="139" t="s">
        <v>46</v>
      </c>
      <c r="D481" s="136" t="s">
        <v>24</v>
      </c>
      <c r="E481" s="141">
        <v>38</v>
      </c>
      <c r="F481" s="141">
        <v>36.375</v>
      </c>
      <c r="G481" s="141">
        <v>36.25</v>
      </c>
      <c r="H481" s="141">
        <v>36.5</v>
      </c>
      <c r="I481" s="141">
        <v>39.666666666666664</v>
      </c>
      <c r="J481" s="141">
        <v>41</v>
      </c>
      <c r="K481" s="141">
        <v>47.25</v>
      </c>
      <c r="L481" s="141"/>
      <c r="M481" s="141"/>
      <c r="N481" s="141">
        <v>40</v>
      </c>
      <c r="O481" s="141"/>
      <c r="P481" s="141" t="s">
        <v>63</v>
      </c>
      <c r="Q481" s="140">
        <v>39.380208333333329</v>
      </c>
    </row>
    <row r="482" spans="1:17" x14ac:dyDescent="0.2">
      <c r="A482" s="135" t="s">
        <v>27</v>
      </c>
      <c r="B482" s="139">
        <v>2017</v>
      </c>
      <c r="C482" s="139" t="s">
        <v>46</v>
      </c>
      <c r="D482" s="136" t="s">
        <v>24</v>
      </c>
      <c r="E482" s="141">
        <v>88.214285714285708</v>
      </c>
      <c r="F482" s="141">
        <v>83.25</v>
      </c>
      <c r="G482" s="141">
        <v>87</v>
      </c>
      <c r="H482" s="141">
        <v>84.5</v>
      </c>
      <c r="I482" s="141">
        <v>90.333333333333329</v>
      </c>
      <c r="J482" s="141">
        <v>88</v>
      </c>
      <c r="K482" s="141">
        <v>98.666666666666671</v>
      </c>
      <c r="L482" s="141">
        <v>87</v>
      </c>
      <c r="M482" s="141">
        <v>90</v>
      </c>
      <c r="N482" s="141">
        <v>84.25</v>
      </c>
      <c r="O482" s="141">
        <v>115</v>
      </c>
      <c r="P482" s="141" t="s">
        <v>63</v>
      </c>
      <c r="Q482" s="140">
        <v>90.564935064935057</v>
      </c>
    </row>
    <row r="483" spans="1:17" x14ac:dyDescent="0.2">
      <c r="A483" s="135" t="s">
        <v>76</v>
      </c>
      <c r="B483" s="139">
        <v>2017</v>
      </c>
      <c r="C483" s="139" t="s">
        <v>46</v>
      </c>
      <c r="D483" s="136" t="s">
        <v>24</v>
      </c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0" t="s">
        <v>19</v>
      </c>
    </row>
    <row r="484" spans="1:17" x14ac:dyDescent="0.2">
      <c r="A484" s="135" t="s">
        <v>77</v>
      </c>
      <c r="B484" s="139">
        <v>2017</v>
      </c>
      <c r="C484" s="139" t="s">
        <v>46</v>
      </c>
      <c r="D484" s="136" t="s">
        <v>24</v>
      </c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0" t="s">
        <v>19</v>
      </c>
    </row>
    <row r="485" spans="1:17" x14ac:dyDescent="0.2">
      <c r="A485" s="135" t="s">
        <v>37</v>
      </c>
      <c r="B485" s="139">
        <v>2017</v>
      </c>
      <c r="C485" s="139" t="s">
        <v>46</v>
      </c>
      <c r="D485" s="136" t="s">
        <v>24</v>
      </c>
      <c r="E485" s="141">
        <v>100.5</v>
      </c>
      <c r="F485" s="141"/>
      <c r="G485" s="141"/>
      <c r="H485" s="141"/>
      <c r="I485" s="141"/>
      <c r="J485" s="141"/>
      <c r="K485" s="141"/>
      <c r="L485" s="141"/>
      <c r="M485" s="141"/>
      <c r="N485" s="141"/>
      <c r="O485" s="141">
        <v>120</v>
      </c>
      <c r="P485" s="141" t="s">
        <v>63</v>
      </c>
      <c r="Q485" s="140">
        <v>110.25</v>
      </c>
    </row>
    <row r="486" spans="1:17" x14ac:dyDescent="0.2">
      <c r="A486" s="135" t="s">
        <v>33</v>
      </c>
      <c r="B486" s="139">
        <v>2017</v>
      </c>
      <c r="C486" s="139" t="s">
        <v>46</v>
      </c>
      <c r="D486" s="136" t="s">
        <v>24</v>
      </c>
      <c r="E486" s="141" t="s">
        <v>63</v>
      </c>
      <c r="F486" s="141" t="s">
        <v>63</v>
      </c>
      <c r="G486" s="141" t="s">
        <v>63</v>
      </c>
      <c r="H486" s="141" t="s">
        <v>63</v>
      </c>
      <c r="I486" s="141" t="s">
        <v>63</v>
      </c>
      <c r="J486" s="141" t="s">
        <v>63</v>
      </c>
      <c r="K486" s="141" t="s">
        <v>63</v>
      </c>
      <c r="L486" s="141" t="s">
        <v>100</v>
      </c>
      <c r="M486" s="141" t="s">
        <v>63</v>
      </c>
      <c r="N486" s="141" t="s">
        <v>63</v>
      </c>
      <c r="O486" s="141" t="s">
        <v>63</v>
      </c>
      <c r="P486" s="141" t="s">
        <v>63</v>
      </c>
      <c r="Q486" s="140" t="s">
        <v>19</v>
      </c>
    </row>
    <row r="487" spans="1:17" x14ac:dyDescent="0.2">
      <c r="A487" s="135" t="s">
        <v>26</v>
      </c>
      <c r="B487" s="139">
        <v>2017</v>
      </c>
      <c r="C487" s="139" t="s">
        <v>46</v>
      </c>
      <c r="D487" s="136" t="s">
        <v>24</v>
      </c>
      <c r="E487" s="141">
        <v>66.3</v>
      </c>
      <c r="F487" s="141">
        <v>62.25</v>
      </c>
      <c r="G487" s="141">
        <v>69</v>
      </c>
      <c r="H487" s="141">
        <v>67</v>
      </c>
      <c r="I487" s="141">
        <v>70.666666666666671</v>
      </c>
      <c r="J487" s="141">
        <v>72.5</v>
      </c>
      <c r="K487" s="141">
        <v>89.333333333333329</v>
      </c>
      <c r="L487" s="141">
        <v>65</v>
      </c>
      <c r="M487" s="141"/>
      <c r="N487" s="141">
        <v>64.5</v>
      </c>
      <c r="O487" s="141">
        <v>108</v>
      </c>
      <c r="P487" s="141" t="s">
        <v>63</v>
      </c>
      <c r="Q487" s="140">
        <v>73.454999999999998</v>
      </c>
    </row>
    <row r="488" spans="1:17" x14ac:dyDescent="0.2">
      <c r="A488" s="135" t="s">
        <v>79</v>
      </c>
      <c r="B488" s="139">
        <v>2017</v>
      </c>
      <c r="C488" s="139" t="s">
        <v>46</v>
      </c>
      <c r="D488" s="136" t="s">
        <v>24</v>
      </c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0" t="s">
        <v>19</v>
      </c>
    </row>
    <row r="489" spans="1:17" x14ac:dyDescent="0.2">
      <c r="A489" s="135" t="s">
        <v>36</v>
      </c>
      <c r="B489" s="139">
        <v>2017</v>
      </c>
      <c r="C489" s="139" t="s">
        <v>46</v>
      </c>
      <c r="D489" s="136" t="s">
        <v>24</v>
      </c>
      <c r="E489" s="141">
        <v>137.6</v>
      </c>
      <c r="F489" s="141">
        <v>126.25</v>
      </c>
      <c r="G489" s="141">
        <v>132.5</v>
      </c>
      <c r="H489" s="141">
        <v>137</v>
      </c>
      <c r="I489" s="141">
        <v>140.33333333333334</v>
      </c>
      <c r="J489" s="141"/>
      <c r="K489" s="141">
        <v>155</v>
      </c>
      <c r="L489" s="141"/>
      <c r="M489" s="141"/>
      <c r="N489" s="141"/>
      <c r="O489" s="141"/>
      <c r="P489" s="141" t="s">
        <v>63</v>
      </c>
      <c r="Q489" s="140">
        <v>138.11388888888891</v>
      </c>
    </row>
    <row r="490" spans="1:17" x14ac:dyDescent="0.2">
      <c r="A490" s="135" t="s">
        <v>34</v>
      </c>
      <c r="B490" s="139">
        <v>2017</v>
      </c>
      <c r="C490" s="139" t="s">
        <v>46</v>
      </c>
      <c r="D490" s="136" t="s">
        <v>24</v>
      </c>
      <c r="E490" s="141">
        <v>110</v>
      </c>
      <c r="F490" s="141">
        <v>91.75</v>
      </c>
      <c r="G490" s="141"/>
      <c r="H490" s="141">
        <v>97</v>
      </c>
      <c r="I490" s="141">
        <v>100.33333333333333</v>
      </c>
      <c r="J490" s="141"/>
      <c r="K490" s="141">
        <v>105.33333333333333</v>
      </c>
      <c r="L490" s="141"/>
      <c r="M490" s="141"/>
      <c r="N490" s="141"/>
      <c r="O490" s="141">
        <v>112.5</v>
      </c>
      <c r="P490" s="141" t="s">
        <v>63</v>
      </c>
      <c r="Q490" s="140">
        <v>102.81944444444444</v>
      </c>
    </row>
    <row r="491" spans="1:17" x14ac:dyDescent="0.2">
      <c r="A491" s="135" t="s">
        <v>80</v>
      </c>
      <c r="B491" s="139">
        <v>2017</v>
      </c>
      <c r="C491" s="139" t="s">
        <v>46</v>
      </c>
      <c r="D491" s="136" t="s">
        <v>24</v>
      </c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0" t="s">
        <v>19</v>
      </c>
    </row>
    <row r="492" spans="1:17" x14ac:dyDescent="0.2">
      <c r="A492" s="135" t="s">
        <v>82</v>
      </c>
      <c r="B492" s="139">
        <v>2017</v>
      </c>
      <c r="C492" s="139" t="s">
        <v>46</v>
      </c>
      <c r="D492" s="136" t="s">
        <v>24</v>
      </c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0" t="s">
        <v>19</v>
      </c>
    </row>
    <row r="493" spans="1:17" x14ac:dyDescent="0.2">
      <c r="A493" s="135" t="s">
        <v>83</v>
      </c>
      <c r="B493" s="139">
        <v>2017</v>
      </c>
      <c r="C493" s="139" t="s">
        <v>46</v>
      </c>
      <c r="D493" s="136" t="s">
        <v>24</v>
      </c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0" t="s">
        <v>19</v>
      </c>
    </row>
    <row r="494" spans="1:17" x14ac:dyDescent="0.2">
      <c r="A494" s="135" t="s">
        <v>23</v>
      </c>
      <c r="B494" s="139">
        <v>2017</v>
      </c>
      <c r="C494" s="139" t="s">
        <v>46</v>
      </c>
      <c r="D494" s="136" t="s">
        <v>24</v>
      </c>
      <c r="E494" s="141" t="s">
        <v>63</v>
      </c>
      <c r="F494" s="141" t="s">
        <v>63</v>
      </c>
      <c r="G494" s="141" t="s">
        <v>63</v>
      </c>
      <c r="H494" s="141" t="s">
        <v>63</v>
      </c>
      <c r="I494" s="141" t="s">
        <v>63</v>
      </c>
      <c r="J494" s="141" t="s">
        <v>63</v>
      </c>
      <c r="K494" s="141" t="s">
        <v>63</v>
      </c>
      <c r="L494" s="141" t="s">
        <v>100</v>
      </c>
      <c r="M494" s="141" t="s">
        <v>63</v>
      </c>
      <c r="N494" s="141" t="s">
        <v>63</v>
      </c>
      <c r="O494" s="141" t="s">
        <v>63</v>
      </c>
      <c r="P494" s="141" t="s">
        <v>63</v>
      </c>
      <c r="Q494" s="140" t="s">
        <v>19</v>
      </c>
    </row>
    <row r="495" spans="1:17" x14ac:dyDescent="0.2">
      <c r="A495" s="135" t="s">
        <v>25</v>
      </c>
      <c r="B495" s="139">
        <v>2017</v>
      </c>
      <c r="C495" s="139" t="s">
        <v>46</v>
      </c>
      <c r="D495" s="136" t="s">
        <v>24</v>
      </c>
      <c r="E495" s="141" t="s">
        <v>63</v>
      </c>
      <c r="F495" s="141" t="s">
        <v>63</v>
      </c>
      <c r="G495" s="141" t="s">
        <v>63</v>
      </c>
      <c r="H495" s="141" t="s">
        <v>63</v>
      </c>
      <c r="I495" s="141" t="s">
        <v>63</v>
      </c>
      <c r="J495" s="141" t="s">
        <v>63</v>
      </c>
      <c r="K495" s="141" t="s">
        <v>63</v>
      </c>
      <c r="L495" s="141" t="s">
        <v>100</v>
      </c>
      <c r="M495" s="141" t="s">
        <v>63</v>
      </c>
      <c r="N495" s="141" t="s">
        <v>63</v>
      </c>
      <c r="O495" s="141" t="s">
        <v>63</v>
      </c>
      <c r="P495" s="141" t="s">
        <v>63</v>
      </c>
      <c r="Q495" s="140" t="s">
        <v>19</v>
      </c>
    </row>
    <row r="496" spans="1:17" x14ac:dyDescent="0.2">
      <c r="A496" s="135" t="s">
        <v>41</v>
      </c>
      <c r="B496" s="139">
        <v>2017</v>
      </c>
      <c r="C496" s="139" t="s">
        <v>46</v>
      </c>
      <c r="D496" s="136" t="s">
        <v>24</v>
      </c>
      <c r="E496" s="141">
        <v>92</v>
      </c>
      <c r="F496" s="141"/>
      <c r="G496" s="141">
        <v>88</v>
      </c>
      <c r="H496" s="141">
        <v>95</v>
      </c>
      <c r="I496" s="141">
        <v>91.333333333333329</v>
      </c>
      <c r="J496" s="141">
        <v>93</v>
      </c>
      <c r="K496" s="141">
        <v>99.266666666666694</v>
      </c>
      <c r="L496" s="141">
        <v>85.333333333333329</v>
      </c>
      <c r="M496" s="141"/>
      <c r="N496" s="141">
        <v>81.5</v>
      </c>
      <c r="O496" s="141">
        <v>110</v>
      </c>
      <c r="P496" s="141" t="s">
        <v>63</v>
      </c>
      <c r="Q496" s="140">
        <v>92.82592592592593</v>
      </c>
    </row>
    <row r="497" spans="1:17" x14ac:dyDescent="0.2">
      <c r="A497" s="135" t="s">
        <v>28</v>
      </c>
      <c r="B497" s="139">
        <v>2017</v>
      </c>
      <c r="C497" s="139" t="s">
        <v>46</v>
      </c>
      <c r="D497" s="136" t="s">
        <v>24</v>
      </c>
      <c r="E497" s="141">
        <v>12</v>
      </c>
      <c r="F497" s="141"/>
      <c r="G497" s="141"/>
      <c r="H497" s="141">
        <v>12</v>
      </c>
      <c r="I497" s="141">
        <v>10</v>
      </c>
      <c r="J497" s="141">
        <v>12</v>
      </c>
      <c r="K497" s="141"/>
      <c r="L497" s="141"/>
      <c r="M497" s="141">
        <v>18</v>
      </c>
      <c r="N497" s="141"/>
      <c r="O497" s="141">
        <v>30</v>
      </c>
      <c r="P497" s="141">
        <v>30.5</v>
      </c>
      <c r="Q497" s="140">
        <v>17.785714285714285</v>
      </c>
    </row>
    <row r="498" spans="1:17" x14ac:dyDescent="0.2">
      <c r="A498" s="135" t="s">
        <v>30</v>
      </c>
      <c r="B498" s="139">
        <v>2017</v>
      </c>
      <c r="C498" s="139" t="s">
        <v>46</v>
      </c>
      <c r="D498" s="136" t="s">
        <v>24</v>
      </c>
      <c r="E498" s="141" t="s">
        <v>63</v>
      </c>
      <c r="F498" s="141" t="s">
        <v>63</v>
      </c>
      <c r="G498" s="141" t="s">
        <v>63</v>
      </c>
      <c r="H498" s="141" t="s">
        <v>63</v>
      </c>
      <c r="I498" s="141" t="s">
        <v>63</v>
      </c>
      <c r="J498" s="141" t="s">
        <v>63</v>
      </c>
      <c r="K498" s="141" t="s">
        <v>63</v>
      </c>
      <c r="L498" s="141" t="s">
        <v>63</v>
      </c>
      <c r="M498" s="141" t="s">
        <v>63</v>
      </c>
      <c r="N498" s="141" t="s">
        <v>63</v>
      </c>
      <c r="O498" s="141" t="s">
        <v>63</v>
      </c>
      <c r="P498" s="141">
        <v>66</v>
      </c>
      <c r="Q498" s="140">
        <v>66</v>
      </c>
    </row>
    <row r="499" spans="1:17" x14ac:dyDescent="0.2">
      <c r="A499" s="135" t="s">
        <v>31</v>
      </c>
      <c r="B499" s="139">
        <v>2017</v>
      </c>
      <c r="C499" s="139" t="s">
        <v>46</v>
      </c>
      <c r="D499" s="136" t="s">
        <v>24</v>
      </c>
      <c r="E499" s="141">
        <v>25</v>
      </c>
      <c r="F499" s="141"/>
      <c r="G499" s="141"/>
      <c r="H499" s="141"/>
      <c r="I499" s="141">
        <v>18</v>
      </c>
      <c r="J499" s="141"/>
      <c r="K499" s="141"/>
      <c r="L499" s="141"/>
      <c r="M499" s="141"/>
      <c r="N499" s="141"/>
      <c r="O499" s="141"/>
      <c r="P499" s="141">
        <v>39</v>
      </c>
      <c r="Q499" s="140">
        <v>27.333333333333332</v>
      </c>
    </row>
    <row r="500" spans="1:17" x14ac:dyDescent="0.2">
      <c r="A500" s="135" t="s">
        <v>38</v>
      </c>
      <c r="B500" s="139">
        <v>2017</v>
      </c>
      <c r="C500" s="139" t="s">
        <v>47</v>
      </c>
      <c r="D500" s="136" t="s">
        <v>24</v>
      </c>
      <c r="E500" s="141">
        <v>58.5</v>
      </c>
      <c r="F500" s="141">
        <v>55.5</v>
      </c>
      <c r="G500" s="141">
        <v>56.25</v>
      </c>
      <c r="H500" s="141">
        <v>58</v>
      </c>
      <c r="I500" s="141">
        <v>58</v>
      </c>
      <c r="J500" s="141">
        <v>60</v>
      </c>
      <c r="K500" s="141">
        <v>70</v>
      </c>
      <c r="L500" s="141">
        <v>60.666666666666664</v>
      </c>
      <c r="M500" s="141">
        <v>61</v>
      </c>
      <c r="N500" s="141">
        <v>58.5</v>
      </c>
      <c r="O500" s="141">
        <v>92.5</v>
      </c>
      <c r="P500" s="141" t="s">
        <v>63</v>
      </c>
      <c r="Q500" s="140">
        <v>62.628787878787882</v>
      </c>
    </row>
    <row r="501" spans="1:17" x14ac:dyDescent="0.2">
      <c r="A501" s="135" t="s">
        <v>60</v>
      </c>
      <c r="B501" s="139">
        <v>2017</v>
      </c>
      <c r="C501" s="139" t="s">
        <v>47</v>
      </c>
      <c r="D501" s="136" t="s">
        <v>24</v>
      </c>
      <c r="E501" s="141">
        <v>59</v>
      </c>
      <c r="F501" s="141">
        <v>58</v>
      </c>
      <c r="G501" s="141">
        <v>59</v>
      </c>
      <c r="H501" s="141">
        <v>59.5</v>
      </c>
      <c r="I501" s="141">
        <v>59</v>
      </c>
      <c r="J501" s="141">
        <v>61</v>
      </c>
      <c r="K501" s="141">
        <v>74</v>
      </c>
      <c r="L501" s="141">
        <v>64.333333333333329</v>
      </c>
      <c r="M501" s="141"/>
      <c r="N501" s="141">
        <v>62.25</v>
      </c>
      <c r="O501" s="141">
        <v>95.5</v>
      </c>
      <c r="P501" s="141" t="s">
        <v>63</v>
      </c>
      <c r="Q501" s="140">
        <v>65.158333333333331</v>
      </c>
    </row>
    <row r="502" spans="1:17" x14ac:dyDescent="0.2">
      <c r="A502" s="135" t="s">
        <v>35</v>
      </c>
      <c r="B502" s="139">
        <v>2017</v>
      </c>
      <c r="C502" s="139" t="s">
        <v>47</v>
      </c>
      <c r="D502" s="136" t="s">
        <v>24</v>
      </c>
      <c r="E502" s="141">
        <v>38.166666666666664</v>
      </c>
      <c r="F502" s="141">
        <v>35.625</v>
      </c>
      <c r="G502" s="141">
        <v>36.25</v>
      </c>
      <c r="H502" s="141">
        <v>36.5</v>
      </c>
      <c r="I502" s="141">
        <v>37.333333333333336</v>
      </c>
      <c r="J502" s="141">
        <v>41</v>
      </c>
      <c r="K502" s="141">
        <v>47.75</v>
      </c>
      <c r="L502" s="141"/>
      <c r="M502" s="141"/>
      <c r="N502" s="141">
        <v>40</v>
      </c>
      <c r="O502" s="141"/>
      <c r="P502" s="141" t="s">
        <v>63</v>
      </c>
      <c r="Q502" s="140">
        <v>39.078125</v>
      </c>
    </row>
    <row r="503" spans="1:17" x14ac:dyDescent="0.2">
      <c r="A503" s="135" t="s">
        <v>27</v>
      </c>
      <c r="B503" s="139">
        <v>2017</v>
      </c>
      <c r="C503" s="139" t="s">
        <v>47</v>
      </c>
      <c r="D503" s="136" t="s">
        <v>24</v>
      </c>
      <c r="E503" s="141">
        <v>88.285714285714292</v>
      </c>
      <c r="F503" s="141">
        <v>82.5</v>
      </c>
      <c r="G503" s="141">
        <v>87</v>
      </c>
      <c r="H503" s="141">
        <v>84.5</v>
      </c>
      <c r="I503" s="141">
        <v>87.333333333333329</v>
      </c>
      <c r="J503" s="141">
        <v>86.5</v>
      </c>
      <c r="K503" s="141">
        <v>97.333333333333329</v>
      </c>
      <c r="L503" s="141">
        <v>85</v>
      </c>
      <c r="M503" s="141">
        <v>89</v>
      </c>
      <c r="N503" s="141">
        <v>83.25</v>
      </c>
      <c r="O503" s="141">
        <v>115</v>
      </c>
      <c r="P503" s="141" t="s">
        <v>63</v>
      </c>
      <c r="Q503" s="140">
        <v>89.609307359307365</v>
      </c>
    </row>
    <row r="504" spans="1:17" x14ac:dyDescent="0.2">
      <c r="A504" s="135" t="s">
        <v>76</v>
      </c>
      <c r="B504" s="139">
        <v>2017</v>
      </c>
      <c r="C504" s="139" t="s">
        <v>47</v>
      </c>
      <c r="D504" s="136" t="s">
        <v>24</v>
      </c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0" t="s">
        <v>19</v>
      </c>
    </row>
    <row r="505" spans="1:17" x14ac:dyDescent="0.2">
      <c r="A505" s="135" t="s">
        <v>77</v>
      </c>
      <c r="B505" s="139">
        <v>2017</v>
      </c>
      <c r="C505" s="139" t="s">
        <v>47</v>
      </c>
      <c r="D505" s="136" t="s">
        <v>24</v>
      </c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0" t="s">
        <v>19</v>
      </c>
    </row>
    <row r="506" spans="1:17" x14ac:dyDescent="0.2">
      <c r="A506" s="135" t="s">
        <v>37</v>
      </c>
      <c r="B506" s="139">
        <v>2017</v>
      </c>
      <c r="C506" s="139" t="s">
        <v>47</v>
      </c>
      <c r="D506" s="136" t="s">
        <v>24</v>
      </c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 t="s">
        <v>63</v>
      </c>
      <c r="Q506" s="140" t="s">
        <v>19</v>
      </c>
    </row>
    <row r="507" spans="1:17" x14ac:dyDescent="0.2">
      <c r="A507" s="135" t="s">
        <v>33</v>
      </c>
      <c r="B507" s="139">
        <v>2017</v>
      </c>
      <c r="C507" s="139" t="s">
        <v>47</v>
      </c>
      <c r="D507" s="136" t="s">
        <v>24</v>
      </c>
      <c r="E507" s="141" t="s">
        <v>63</v>
      </c>
      <c r="F507" s="141" t="s">
        <v>63</v>
      </c>
      <c r="G507" s="141" t="s">
        <v>63</v>
      </c>
      <c r="H507" s="141" t="s">
        <v>63</v>
      </c>
      <c r="I507" s="141" t="s">
        <v>63</v>
      </c>
      <c r="J507" s="141" t="s">
        <v>63</v>
      </c>
      <c r="K507" s="141" t="s">
        <v>63</v>
      </c>
      <c r="L507" s="141" t="s">
        <v>100</v>
      </c>
      <c r="M507" s="141" t="s">
        <v>63</v>
      </c>
      <c r="N507" s="141" t="s">
        <v>63</v>
      </c>
      <c r="O507" s="141" t="s">
        <v>63</v>
      </c>
      <c r="P507" s="141" t="s">
        <v>63</v>
      </c>
      <c r="Q507" s="140" t="s">
        <v>19</v>
      </c>
    </row>
    <row r="508" spans="1:17" x14ac:dyDescent="0.2">
      <c r="A508" s="135" t="s">
        <v>26</v>
      </c>
      <c r="B508" s="139">
        <v>2017</v>
      </c>
      <c r="C508" s="139" t="s">
        <v>47</v>
      </c>
      <c r="D508" s="136" t="s">
        <v>24</v>
      </c>
      <c r="E508" s="141">
        <v>69.166666666666671</v>
      </c>
      <c r="F508" s="141">
        <v>61.25</v>
      </c>
      <c r="G508" s="141">
        <v>69</v>
      </c>
      <c r="H508" s="141">
        <v>67</v>
      </c>
      <c r="I508" s="141">
        <v>69</v>
      </c>
      <c r="J508" s="141">
        <v>70</v>
      </c>
      <c r="K508" s="141">
        <v>88.333333333333329</v>
      </c>
      <c r="L508" s="141">
        <v>64.333333333333329</v>
      </c>
      <c r="M508" s="141"/>
      <c r="N508" s="141">
        <v>64.5</v>
      </c>
      <c r="O508" s="141">
        <v>108</v>
      </c>
      <c r="P508" s="141" t="s">
        <v>63</v>
      </c>
      <c r="Q508" s="140">
        <v>73.058333333333337</v>
      </c>
    </row>
    <row r="509" spans="1:17" x14ac:dyDescent="0.2">
      <c r="A509" s="135" t="s">
        <v>79</v>
      </c>
      <c r="B509" s="139">
        <v>2017</v>
      </c>
      <c r="C509" s="139" t="s">
        <v>47</v>
      </c>
      <c r="D509" s="136" t="s">
        <v>24</v>
      </c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0" t="s">
        <v>19</v>
      </c>
    </row>
    <row r="510" spans="1:17" x14ac:dyDescent="0.2">
      <c r="A510" s="135" t="s">
        <v>36</v>
      </c>
      <c r="B510" s="139">
        <v>2017</v>
      </c>
      <c r="C510" s="139" t="s">
        <v>47</v>
      </c>
      <c r="D510" s="136" t="s">
        <v>24</v>
      </c>
      <c r="E510" s="141">
        <v>138.4</v>
      </c>
      <c r="F510" s="141">
        <v>126</v>
      </c>
      <c r="G510" s="141">
        <v>132.5</v>
      </c>
      <c r="H510" s="141">
        <v>137</v>
      </c>
      <c r="I510" s="141">
        <v>139</v>
      </c>
      <c r="J510" s="141"/>
      <c r="K510" s="141">
        <v>155</v>
      </c>
      <c r="L510" s="141"/>
      <c r="M510" s="141"/>
      <c r="N510" s="141"/>
      <c r="O510" s="141"/>
      <c r="P510" s="141" t="s">
        <v>63</v>
      </c>
      <c r="Q510" s="140">
        <v>137.98333333333332</v>
      </c>
    </row>
    <row r="511" spans="1:17" x14ac:dyDescent="0.2">
      <c r="A511" s="135" t="s">
        <v>34</v>
      </c>
      <c r="B511" s="139">
        <v>2017</v>
      </c>
      <c r="C511" s="139" t="s">
        <v>47</v>
      </c>
      <c r="D511" s="136" t="s">
        <v>24</v>
      </c>
      <c r="E511" s="141">
        <v>95</v>
      </c>
      <c r="F511" s="141">
        <v>90.25</v>
      </c>
      <c r="G511" s="141"/>
      <c r="H511" s="141">
        <v>97</v>
      </c>
      <c r="I511" s="141">
        <v>102.5</v>
      </c>
      <c r="J511" s="141"/>
      <c r="K511" s="141">
        <v>105.33333333333333</v>
      </c>
      <c r="L511" s="141"/>
      <c r="M511" s="141"/>
      <c r="N511" s="141"/>
      <c r="O511" s="141">
        <v>112.5</v>
      </c>
      <c r="P511" s="141" t="s">
        <v>63</v>
      </c>
      <c r="Q511" s="140">
        <v>100.43055555555554</v>
      </c>
    </row>
    <row r="512" spans="1:17" x14ac:dyDescent="0.2">
      <c r="A512" s="135" t="s">
        <v>80</v>
      </c>
      <c r="B512" s="139">
        <v>2017</v>
      </c>
      <c r="C512" s="139" t="s">
        <v>47</v>
      </c>
      <c r="D512" s="136" t="s">
        <v>24</v>
      </c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0" t="s">
        <v>19</v>
      </c>
    </row>
    <row r="513" spans="1:17" x14ac:dyDescent="0.2">
      <c r="A513" s="135" t="s">
        <v>82</v>
      </c>
      <c r="B513" s="139">
        <v>2017</v>
      </c>
      <c r="C513" s="139" t="s">
        <v>47</v>
      </c>
      <c r="D513" s="136" t="s">
        <v>24</v>
      </c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0" t="s">
        <v>19</v>
      </c>
    </row>
    <row r="514" spans="1:17" x14ac:dyDescent="0.2">
      <c r="A514" s="135" t="s">
        <v>83</v>
      </c>
      <c r="B514" s="139">
        <v>2017</v>
      </c>
      <c r="C514" s="139" t="s">
        <v>47</v>
      </c>
      <c r="D514" s="136" t="s">
        <v>24</v>
      </c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0" t="s">
        <v>19</v>
      </c>
    </row>
    <row r="515" spans="1:17" x14ac:dyDescent="0.2">
      <c r="A515" s="135" t="s">
        <v>23</v>
      </c>
      <c r="B515" s="139">
        <v>2017</v>
      </c>
      <c r="C515" s="139" t="s">
        <v>47</v>
      </c>
      <c r="D515" s="136" t="s">
        <v>24</v>
      </c>
      <c r="E515" s="141" t="s">
        <v>63</v>
      </c>
      <c r="F515" s="141" t="s">
        <v>63</v>
      </c>
      <c r="G515" s="141" t="s">
        <v>63</v>
      </c>
      <c r="H515" s="141" t="s">
        <v>63</v>
      </c>
      <c r="I515" s="141" t="s">
        <v>63</v>
      </c>
      <c r="J515" s="141" t="s">
        <v>63</v>
      </c>
      <c r="K515" s="141" t="s">
        <v>63</v>
      </c>
      <c r="L515" s="141" t="s">
        <v>100</v>
      </c>
      <c r="M515" s="141" t="s">
        <v>63</v>
      </c>
      <c r="N515" s="141" t="s">
        <v>63</v>
      </c>
      <c r="O515" s="141" t="s">
        <v>63</v>
      </c>
      <c r="P515" s="141" t="s">
        <v>63</v>
      </c>
      <c r="Q515" s="140" t="s">
        <v>19</v>
      </c>
    </row>
    <row r="516" spans="1:17" x14ac:dyDescent="0.2">
      <c r="A516" s="135" t="s">
        <v>25</v>
      </c>
      <c r="B516" s="139">
        <v>2017</v>
      </c>
      <c r="C516" s="139" t="s">
        <v>47</v>
      </c>
      <c r="D516" s="136" t="s">
        <v>24</v>
      </c>
      <c r="E516" s="141" t="s">
        <v>63</v>
      </c>
      <c r="F516" s="141" t="s">
        <v>63</v>
      </c>
      <c r="G516" s="141" t="s">
        <v>63</v>
      </c>
      <c r="H516" s="141" t="s">
        <v>63</v>
      </c>
      <c r="I516" s="141" t="s">
        <v>63</v>
      </c>
      <c r="J516" s="141" t="s">
        <v>63</v>
      </c>
      <c r="K516" s="141" t="s">
        <v>63</v>
      </c>
      <c r="L516" s="141" t="s">
        <v>100</v>
      </c>
      <c r="M516" s="141" t="s">
        <v>63</v>
      </c>
      <c r="N516" s="141" t="s">
        <v>63</v>
      </c>
      <c r="O516" s="141" t="s">
        <v>63</v>
      </c>
      <c r="P516" s="141" t="s">
        <v>63</v>
      </c>
      <c r="Q516" s="140" t="s">
        <v>19</v>
      </c>
    </row>
    <row r="517" spans="1:17" x14ac:dyDescent="0.2">
      <c r="A517" s="135" t="s">
        <v>41</v>
      </c>
      <c r="B517" s="139">
        <v>2017</v>
      </c>
      <c r="C517" s="139" t="s">
        <v>47</v>
      </c>
      <c r="D517" s="136" t="s">
        <v>24</v>
      </c>
      <c r="E517" s="141">
        <v>88.8</v>
      </c>
      <c r="F517" s="141"/>
      <c r="G517" s="141">
        <v>88</v>
      </c>
      <c r="H517" s="141">
        <v>91.5</v>
      </c>
      <c r="I517" s="141">
        <v>88.5</v>
      </c>
      <c r="J517" s="141">
        <v>87.5</v>
      </c>
      <c r="K517" s="141">
        <v>98</v>
      </c>
      <c r="L517" s="141">
        <v>87.666666666666671</v>
      </c>
      <c r="M517" s="141"/>
      <c r="N517" s="141">
        <v>83</v>
      </c>
      <c r="O517" s="141">
        <v>110</v>
      </c>
      <c r="P517" s="141" t="s">
        <v>63</v>
      </c>
      <c r="Q517" s="140">
        <v>91.440740740740736</v>
      </c>
    </row>
    <row r="518" spans="1:17" x14ac:dyDescent="0.2">
      <c r="A518" s="135" t="s">
        <v>28</v>
      </c>
      <c r="B518" s="139">
        <v>2017</v>
      </c>
      <c r="C518" s="139" t="s">
        <v>47</v>
      </c>
      <c r="D518" s="136" t="s">
        <v>24</v>
      </c>
      <c r="E518" s="141">
        <v>12</v>
      </c>
      <c r="F518" s="141"/>
      <c r="G518" s="141"/>
      <c r="H518" s="141">
        <v>12</v>
      </c>
      <c r="I518" s="141">
        <v>10</v>
      </c>
      <c r="J518" s="141">
        <v>12</v>
      </c>
      <c r="K518" s="141"/>
      <c r="L518" s="141"/>
      <c r="M518" s="141">
        <v>18</v>
      </c>
      <c r="N518" s="141"/>
      <c r="O518" s="141">
        <v>30</v>
      </c>
      <c r="P518" s="141">
        <v>30.5</v>
      </c>
      <c r="Q518" s="140">
        <v>17.785714285714285</v>
      </c>
    </row>
    <row r="519" spans="1:17" x14ac:dyDescent="0.2">
      <c r="A519" s="135" t="s">
        <v>30</v>
      </c>
      <c r="B519" s="139">
        <v>2017</v>
      </c>
      <c r="C519" s="139" t="s">
        <v>47</v>
      </c>
      <c r="D519" s="136" t="s">
        <v>24</v>
      </c>
      <c r="E519" s="141" t="s">
        <v>63</v>
      </c>
      <c r="F519" s="141" t="s">
        <v>63</v>
      </c>
      <c r="G519" s="141" t="s">
        <v>63</v>
      </c>
      <c r="H519" s="141" t="s">
        <v>63</v>
      </c>
      <c r="I519" s="141" t="s">
        <v>63</v>
      </c>
      <c r="J519" s="141" t="s">
        <v>63</v>
      </c>
      <c r="K519" s="141" t="s">
        <v>63</v>
      </c>
      <c r="L519" s="141" t="s">
        <v>63</v>
      </c>
      <c r="M519" s="141" t="s">
        <v>63</v>
      </c>
      <c r="N519" s="141" t="s">
        <v>63</v>
      </c>
      <c r="O519" s="141" t="s">
        <v>63</v>
      </c>
      <c r="P519" s="141">
        <v>66</v>
      </c>
      <c r="Q519" s="140">
        <v>66</v>
      </c>
    </row>
    <row r="520" spans="1:17" x14ac:dyDescent="0.2">
      <c r="A520" s="135" t="s">
        <v>31</v>
      </c>
      <c r="B520" s="139">
        <v>2017</v>
      </c>
      <c r="C520" s="139" t="s">
        <v>47</v>
      </c>
      <c r="D520" s="136" t="s">
        <v>24</v>
      </c>
      <c r="E520" s="141">
        <v>26</v>
      </c>
      <c r="F520" s="141"/>
      <c r="G520" s="141"/>
      <c r="H520" s="141"/>
      <c r="I520" s="141">
        <v>18</v>
      </c>
      <c r="J520" s="141"/>
      <c r="K520" s="141">
        <v>22</v>
      </c>
      <c r="L520" s="141"/>
      <c r="M520" s="141"/>
      <c r="N520" s="141"/>
      <c r="O520" s="141"/>
      <c r="P520" s="141">
        <v>39</v>
      </c>
      <c r="Q520" s="140">
        <v>26.25</v>
      </c>
    </row>
    <row r="521" spans="1:17" x14ac:dyDescent="0.2">
      <c r="A521" s="135" t="s">
        <v>38</v>
      </c>
      <c r="B521" s="139">
        <v>2017</v>
      </c>
      <c r="C521" s="139" t="s">
        <v>48</v>
      </c>
      <c r="D521" s="136" t="s">
        <v>24</v>
      </c>
      <c r="E521" s="141">
        <v>57.714285714285715</v>
      </c>
      <c r="F521" s="141">
        <v>55.5</v>
      </c>
      <c r="G521" s="141">
        <v>56.5</v>
      </c>
      <c r="H521" s="141">
        <v>54.75</v>
      </c>
      <c r="I521" s="141">
        <v>59</v>
      </c>
      <c r="J521" s="141">
        <v>60</v>
      </c>
      <c r="K521" s="141">
        <v>63.5</v>
      </c>
      <c r="L521" s="141">
        <v>60.666666666666664</v>
      </c>
      <c r="M521" s="141">
        <v>63.333333333333336</v>
      </c>
      <c r="N521" s="141">
        <v>57.75</v>
      </c>
      <c r="O521" s="141">
        <v>92.5</v>
      </c>
      <c r="P521" s="141" t="s">
        <v>63</v>
      </c>
      <c r="Q521" s="140">
        <v>61.928571428571438</v>
      </c>
    </row>
    <row r="522" spans="1:17" x14ac:dyDescent="0.2">
      <c r="A522" s="135" t="s">
        <v>60</v>
      </c>
      <c r="B522" s="139">
        <v>2017</v>
      </c>
      <c r="C522" s="139" t="s">
        <v>48</v>
      </c>
      <c r="D522" s="136" t="s">
        <v>24</v>
      </c>
      <c r="E522" s="141">
        <v>58.285714285714285</v>
      </c>
      <c r="F522" s="141">
        <v>58</v>
      </c>
      <c r="G522" s="141">
        <v>59</v>
      </c>
      <c r="H522" s="141">
        <v>56.5</v>
      </c>
      <c r="I522" s="141">
        <v>60</v>
      </c>
      <c r="J522" s="141">
        <v>61</v>
      </c>
      <c r="K522" s="141">
        <v>65</v>
      </c>
      <c r="L522" s="141">
        <v>64.333333333333329</v>
      </c>
      <c r="M522" s="141"/>
      <c r="N522" s="141">
        <v>60</v>
      </c>
      <c r="O522" s="141">
        <v>95.5</v>
      </c>
      <c r="P522" s="141" t="s">
        <v>63</v>
      </c>
      <c r="Q522" s="140">
        <v>63.761904761904759</v>
      </c>
    </row>
    <row r="523" spans="1:17" x14ac:dyDescent="0.2">
      <c r="A523" s="135" t="s">
        <v>35</v>
      </c>
      <c r="B523" s="139">
        <v>2017</v>
      </c>
      <c r="C523" s="139" t="s">
        <v>48</v>
      </c>
      <c r="D523" s="136" t="s">
        <v>24</v>
      </c>
      <c r="E523" s="141">
        <v>37</v>
      </c>
      <c r="F523" s="141">
        <v>35.625</v>
      </c>
      <c r="G523" s="141">
        <v>36.25</v>
      </c>
      <c r="H523" s="141">
        <v>35</v>
      </c>
      <c r="I523" s="141">
        <v>38.333333333333336</v>
      </c>
      <c r="J523" s="141">
        <v>41</v>
      </c>
      <c r="K523" s="141">
        <v>45.333333333333336</v>
      </c>
      <c r="L523" s="141"/>
      <c r="M523" s="141"/>
      <c r="N523" s="141">
        <v>38.25</v>
      </c>
      <c r="O523" s="141"/>
      <c r="P523" s="141" t="s">
        <v>63</v>
      </c>
      <c r="Q523" s="140">
        <v>38.348958333333336</v>
      </c>
    </row>
    <row r="524" spans="1:17" x14ac:dyDescent="0.2">
      <c r="A524" s="135" t="s">
        <v>27</v>
      </c>
      <c r="B524" s="139">
        <v>2017</v>
      </c>
      <c r="C524" s="139" t="s">
        <v>48</v>
      </c>
      <c r="D524" s="136" t="s">
        <v>24</v>
      </c>
      <c r="E524" s="141">
        <v>86</v>
      </c>
      <c r="F524" s="141">
        <v>82.5</v>
      </c>
      <c r="G524" s="141">
        <v>87</v>
      </c>
      <c r="H524" s="141">
        <v>82</v>
      </c>
      <c r="I524" s="141">
        <v>88</v>
      </c>
      <c r="J524" s="141">
        <v>86</v>
      </c>
      <c r="K524" s="141">
        <v>92.333333333333329</v>
      </c>
      <c r="L524" s="141">
        <v>88.666666666666671</v>
      </c>
      <c r="M524" s="141">
        <v>86.5</v>
      </c>
      <c r="N524" s="141">
        <v>80.75</v>
      </c>
      <c r="O524" s="141">
        <v>115</v>
      </c>
      <c r="P524" s="141" t="s">
        <v>63</v>
      </c>
      <c r="Q524" s="140">
        <v>88.61363636363636</v>
      </c>
    </row>
    <row r="525" spans="1:17" x14ac:dyDescent="0.2">
      <c r="A525" s="135" t="s">
        <v>76</v>
      </c>
      <c r="B525" s="139">
        <v>2017</v>
      </c>
      <c r="C525" s="139" t="s">
        <v>48</v>
      </c>
      <c r="D525" s="136" t="s">
        <v>24</v>
      </c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0" t="s">
        <v>19</v>
      </c>
    </row>
    <row r="526" spans="1:17" x14ac:dyDescent="0.2">
      <c r="A526" s="135" t="s">
        <v>77</v>
      </c>
      <c r="B526" s="139">
        <v>2017</v>
      </c>
      <c r="C526" s="139" t="s">
        <v>48</v>
      </c>
      <c r="D526" s="136" t="s">
        <v>24</v>
      </c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0" t="s">
        <v>19</v>
      </c>
    </row>
    <row r="527" spans="1:17" x14ac:dyDescent="0.2">
      <c r="A527" s="135" t="s">
        <v>37</v>
      </c>
      <c r="B527" s="139">
        <v>2017</v>
      </c>
      <c r="C527" s="139" t="s">
        <v>48</v>
      </c>
      <c r="D527" s="136" t="s">
        <v>24</v>
      </c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>
        <v>121</v>
      </c>
      <c r="P527" s="141" t="s">
        <v>63</v>
      </c>
      <c r="Q527" s="140">
        <v>121</v>
      </c>
    </row>
    <row r="528" spans="1:17" x14ac:dyDescent="0.2">
      <c r="A528" s="135" t="s">
        <v>33</v>
      </c>
      <c r="B528" s="139">
        <v>2017</v>
      </c>
      <c r="C528" s="139" t="s">
        <v>48</v>
      </c>
      <c r="D528" s="136" t="s">
        <v>24</v>
      </c>
      <c r="E528" s="141" t="s">
        <v>63</v>
      </c>
      <c r="F528" s="141" t="s">
        <v>63</v>
      </c>
      <c r="G528" s="141" t="s">
        <v>63</v>
      </c>
      <c r="H528" s="141" t="s">
        <v>63</v>
      </c>
      <c r="I528" s="141" t="s">
        <v>63</v>
      </c>
      <c r="J528" s="141" t="s">
        <v>63</v>
      </c>
      <c r="K528" s="141" t="s">
        <v>63</v>
      </c>
      <c r="L528" s="141" t="s">
        <v>100</v>
      </c>
      <c r="M528" s="141" t="s">
        <v>63</v>
      </c>
      <c r="N528" s="141" t="s">
        <v>63</v>
      </c>
      <c r="O528" s="141" t="s">
        <v>63</v>
      </c>
      <c r="P528" s="141" t="s">
        <v>63</v>
      </c>
      <c r="Q528" s="140" t="s">
        <v>19</v>
      </c>
    </row>
    <row r="529" spans="1:17" x14ac:dyDescent="0.2">
      <c r="A529" s="135" t="s">
        <v>26</v>
      </c>
      <c r="B529" s="139">
        <v>2017</v>
      </c>
      <c r="C529" s="139" t="s">
        <v>48</v>
      </c>
      <c r="D529" s="136" t="s">
        <v>24</v>
      </c>
      <c r="E529" s="141">
        <v>64.400000000000006</v>
      </c>
      <c r="F529" s="141">
        <v>61.25</v>
      </c>
      <c r="G529" s="141">
        <v>75</v>
      </c>
      <c r="H529" s="141">
        <v>74.75</v>
      </c>
      <c r="I529" s="141">
        <v>69</v>
      </c>
      <c r="J529" s="141">
        <v>67.5</v>
      </c>
      <c r="K529" s="141">
        <v>78.333333333333329</v>
      </c>
      <c r="L529" s="141">
        <v>64.333333333333329</v>
      </c>
      <c r="M529" s="141">
        <v>75</v>
      </c>
      <c r="N529" s="141">
        <v>63</v>
      </c>
      <c r="O529" s="141">
        <v>108</v>
      </c>
      <c r="P529" s="141" t="s">
        <v>63</v>
      </c>
      <c r="Q529" s="140">
        <v>72.778787878787867</v>
      </c>
    </row>
    <row r="530" spans="1:17" x14ac:dyDescent="0.2">
      <c r="A530" s="135" t="s">
        <v>79</v>
      </c>
      <c r="B530" s="139">
        <v>2017</v>
      </c>
      <c r="C530" s="139" t="s">
        <v>48</v>
      </c>
      <c r="D530" s="136" t="s">
        <v>24</v>
      </c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0" t="s">
        <v>19</v>
      </c>
    </row>
    <row r="531" spans="1:17" x14ac:dyDescent="0.2">
      <c r="A531" s="135" t="s">
        <v>36</v>
      </c>
      <c r="B531" s="139">
        <v>2017</v>
      </c>
      <c r="C531" s="139" t="s">
        <v>48</v>
      </c>
      <c r="D531" s="136" t="s">
        <v>24</v>
      </c>
      <c r="E531" s="141">
        <v>131.80000000000001</v>
      </c>
      <c r="F531" s="141">
        <v>126</v>
      </c>
      <c r="G531" s="141">
        <v>128.5</v>
      </c>
      <c r="H531" s="141">
        <v>126.25</v>
      </c>
      <c r="I531" s="141">
        <v>141.5</v>
      </c>
      <c r="J531" s="141"/>
      <c r="K531" s="141">
        <v>140</v>
      </c>
      <c r="L531" s="141"/>
      <c r="M531" s="141"/>
      <c r="N531" s="141"/>
      <c r="O531" s="141"/>
      <c r="P531" s="141" t="s">
        <v>63</v>
      </c>
      <c r="Q531" s="140">
        <v>132.34166666666667</v>
      </c>
    </row>
    <row r="532" spans="1:17" x14ac:dyDescent="0.2">
      <c r="A532" s="135" t="s">
        <v>34</v>
      </c>
      <c r="B532" s="139">
        <v>2017</v>
      </c>
      <c r="C532" s="139" t="s">
        <v>48</v>
      </c>
      <c r="D532" s="136" t="s">
        <v>24</v>
      </c>
      <c r="E532" s="141">
        <v>100</v>
      </c>
      <c r="F532" s="141">
        <v>90.25</v>
      </c>
      <c r="G532" s="141"/>
      <c r="H532" s="141">
        <v>95</v>
      </c>
      <c r="I532" s="141">
        <v>104.33333333333333</v>
      </c>
      <c r="J532" s="141"/>
      <c r="K532" s="141">
        <v>106.5</v>
      </c>
      <c r="L532" s="141"/>
      <c r="M532" s="141"/>
      <c r="N532" s="141"/>
      <c r="O532" s="141">
        <v>112.5</v>
      </c>
      <c r="P532" s="141" t="s">
        <v>63</v>
      </c>
      <c r="Q532" s="140">
        <v>101.43055555555554</v>
      </c>
    </row>
    <row r="533" spans="1:17" x14ac:dyDescent="0.2">
      <c r="A533" s="135" t="s">
        <v>80</v>
      </c>
      <c r="B533" s="139">
        <v>2017</v>
      </c>
      <c r="C533" s="139" t="s">
        <v>48</v>
      </c>
      <c r="D533" s="136" t="s">
        <v>24</v>
      </c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0" t="s">
        <v>19</v>
      </c>
    </row>
    <row r="534" spans="1:17" x14ac:dyDescent="0.2">
      <c r="A534" s="135" t="s">
        <v>82</v>
      </c>
      <c r="B534" s="139">
        <v>2017</v>
      </c>
      <c r="C534" s="139" t="s">
        <v>48</v>
      </c>
      <c r="D534" s="136" t="s">
        <v>24</v>
      </c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0" t="s">
        <v>19</v>
      </c>
    </row>
    <row r="535" spans="1:17" x14ac:dyDescent="0.2">
      <c r="A535" s="135" t="s">
        <v>83</v>
      </c>
      <c r="B535" s="139">
        <v>2017</v>
      </c>
      <c r="C535" s="139" t="s">
        <v>48</v>
      </c>
      <c r="D535" s="136" t="s">
        <v>24</v>
      </c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0" t="s">
        <v>19</v>
      </c>
    </row>
    <row r="536" spans="1:17" x14ac:dyDescent="0.2">
      <c r="A536" s="135" t="s">
        <v>23</v>
      </c>
      <c r="B536" s="139">
        <v>2017</v>
      </c>
      <c r="C536" s="139" t="s">
        <v>48</v>
      </c>
      <c r="D536" s="136" t="s">
        <v>24</v>
      </c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 t="s">
        <v>63</v>
      </c>
      <c r="P536" s="141" t="s">
        <v>63</v>
      </c>
      <c r="Q536" s="140" t="s">
        <v>19</v>
      </c>
    </row>
    <row r="537" spans="1:17" x14ac:dyDescent="0.2">
      <c r="A537" s="135" t="s">
        <v>25</v>
      </c>
      <c r="B537" s="139">
        <v>2017</v>
      </c>
      <c r="C537" s="139" t="s">
        <v>48</v>
      </c>
      <c r="D537" s="136" t="s">
        <v>24</v>
      </c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 t="s">
        <v>63</v>
      </c>
      <c r="P537" s="141" t="s">
        <v>63</v>
      </c>
      <c r="Q537" s="140" t="s">
        <v>19</v>
      </c>
    </row>
    <row r="538" spans="1:17" x14ac:dyDescent="0.2">
      <c r="A538" s="135" t="s">
        <v>41</v>
      </c>
      <c r="B538" s="139">
        <v>2017</v>
      </c>
      <c r="C538" s="139" t="s">
        <v>48</v>
      </c>
      <c r="D538" s="136" t="s">
        <v>24</v>
      </c>
      <c r="E538" s="141">
        <v>87.6</v>
      </c>
      <c r="F538" s="141"/>
      <c r="G538" s="141">
        <v>86</v>
      </c>
      <c r="H538" s="141">
        <v>89</v>
      </c>
      <c r="I538" s="141">
        <v>87.5</v>
      </c>
      <c r="J538" s="141">
        <v>85</v>
      </c>
      <c r="K538" s="141">
        <v>92</v>
      </c>
      <c r="L538" s="141">
        <v>87.333333333333329</v>
      </c>
      <c r="M538" s="141"/>
      <c r="N538" s="141">
        <v>80</v>
      </c>
      <c r="O538" s="141">
        <v>110</v>
      </c>
      <c r="P538" s="141" t="s">
        <v>63</v>
      </c>
      <c r="Q538" s="140">
        <v>89.381481481481487</v>
      </c>
    </row>
    <row r="539" spans="1:17" x14ac:dyDescent="0.2">
      <c r="A539" s="135" t="s">
        <v>28</v>
      </c>
      <c r="B539" s="139">
        <v>2017</v>
      </c>
      <c r="C539" s="139" t="s">
        <v>48</v>
      </c>
      <c r="D539" s="136" t="s">
        <v>24</v>
      </c>
      <c r="E539" s="141">
        <v>12</v>
      </c>
      <c r="F539" s="141"/>
      <c r="G539" s="141"/>
      <c r="H539" s="141"/>
      <c r="I539" s="141">
        <v>10</v>
      </c>
      <c r="J539" s="141"/>
      <c r="K539" s="141"/>
      <c r="L539" s="141"/>
      <c r="M539" s="141"/>
      <c r="N539" s="141"/>
      <c r="O539" s="141">
        <v>30</v>
      </c>
      <c r="P539" s="141">
        <v>30.5</v>
      </c>
      <c r="Q539" s="140">
        <v>20.625</v>
      </c>
    </row>
    <row r="540" spans="1:17" x14ac:dyDescent="0.2">
      <c r="A540" s="135" t="s">
        <v>30</v>
      </c>
      <c r="B540" s="139">
        <v>2017</v>
      </c>
      <c r="C540" s="139" t="s">
        <v>48</v>
      </c>
      <c r="D540" s="136" t="s">
        <v>24</v>
      </c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 t="s">
        <v>63</v>
      </c>
      <c r="P540" s="141">
        <v>66</v>
      </c>
      <c r="Q540" s="140">
        <v>66</v>
      </c>
    </row>
    <row r="541" spans="1:17" x14ac:dyDescent="0.2">
      <c r="A541" s="135" t="s">
        <v>31</v>
      </c>
      <c r="B541" s="139">
        <v>2017</v>
      </c>
      <c r="C541" s="139" t="s">
        <v>48</v>
      </c>
      <c r="D541" s="136" t="s">
        <v>24</v>
      </c>
      <c r="E541" s="141">
        <v>26</v>
      </c>
      <c r="F541" s="141"/>
      <c r="G541" s="141"/>
      <c r="H541" s="141"/>
      <c r="I541" s="141">
        <v>18</v>
      </c>
      <c r="J541" s="141"/>
      <c r="K541" s="141"/>
      <c r="L541" s="141"/>
      <c r="M541" s="141"/>
      <c r="N541" s="141"/>
      <c r="O541" s="141"/>
      <c r="P541" s="141">
        <v>39</v>
      </c>
      <c r="Q541" s="140">
        <v>27.666666666666668</v>
      </c>
    </row>
    <row r="542" spans="1:17" x14ac:dyDescent="0.2">
      <c r="A542" s="135" t="s">
        <v>38</v>
      </c>
      <c r="B542" s="139">
        <v>2017</v>
      </c>
      <c r="C542" s="139" t="s">
        <v>49</v>
      </c>
      <c r="D542" s="136" t="s">
        <v>24</v>
      </c>
      <c r="E542" s="141">
        <v>55</v>
      </c>
      <c r="F542" s="141">
        <v>54</v>
      </c>
      <c r="G542" s="141">
        <v>56.5</v>
      </c>
      <c r="H542" s="141">
        <v>54.75</v>
      </c>
      <c r="I542" s="141">
        <v>55</v>
      </c>
      <c r="J542" s="141">
        <v>60</v>
      </c>
      <c r="K542" s="141">
        <v>63.5</v>
      </c>
      <c r="L542" s="141">
        <v>60</v>
      </c>
      <c r="M542" s="141">
        <v>64</v>
      </c>
      <c r="N542" s="141">
        <v>54.75</v>
      </c>
      <c r="O542" s="141">
        <v>90.5</v>
      </c>
      <c r="P542" s="141" t="s">
        <v>63</v>
      </c>
      <c r="Q542" s="140">
        <v>60.727272727272727</v>
      </c>
    </row>
    <row r="543" spans="1:17" x14ac:dyDescent="0.2">
      <c r="A543" s="135" t="s">
        <v>60</v>
      </c>
      <c r="B543" s="139">
        <v>2017</v>
      </c>
      <c r="C543" s="139" t="s">
        <v>49</v>
      </c>
      <c r="D543" s="136" t="s">
        <v>24</v>
      </c>
      <c r="E543" s="141">
        <v>55.714285714285715</v>
      </c>
      <c r="F543" s="141">
        <v>56.25</v>
      </c>
      <c r="G543" s="141">
        <v>59</v>
      </c>
      <c r="H543" s="141">
        <v>55.75</v>
      </c>
      <c r="I543" s="141">
        <v>55</v>
      </c>
      <c r="J543" s="141">
        <v>61</v>
      </c>
      <c r="K543" s="141">
        <v>64.333333333333329</v>
      </c>
      <c r="L543" s="141">
        <v>64.333333333333329</v>
      </c>
      <c r="M543" s="141"/>
      <c r="N543" s="141">
        <v>59</v>
      </c>
      <c r="O543" s="141">
        <v>95.5</v>
      </c>
      <c r="P543" s="141" t="s">
        <v>63</v>
      </c>
      <c r="Q543" s="140">
        <v>62.588095238095228</v>
      </c>
    </row>
    <row r="544" spans="1:17" x14ac:dyDescent="0.2">
      <c r="A544" s="135" t="s">
        <v>35</v>
      </c>
      <c r="B544" s="139">
        <v>2017</v>
      </c>
      <c r="C544" s="139" t="s">
        <v>49</v>
      </c>
      <c r="D544" s="136" t="s">
        <v>24</v>
      </c>
      <c r="E544" s="141">
        <v>36</v>
      </c>
      <c r="F544" s="141">
        <v>34.5</v>
      </c>
      <c r="G544" s="141">
        <v>36.25</v>
      </c>
      <c r="H544" s="141">
        <v>35</v>
      </c>
      <c r="I544" s="141">
        <v>34.666666666666664</v>
      </c>
      <c r="J544" s="141">
        <v>41</v>
      </c>
      <c r="K544" s="141">
        <v>44.666666666666664</v>
      </c>
      <c r="L544" s="141"/>
      <c r="M544" s="141"/>
      <c r="N544" s="141">
        <v>37.25</v>
      </c>
      <c r="O544" s="141"/>
      <c r="P544" s="141" t="s">
        <v>63</v>
      </c>
      <c r="Q544" s="140">
        <v>37.416666666666664</v>
      </c>
    </row>
    <row r="545" spans="1:17" x14ac:dyDescent="0.2">
      <c r="A545" s="135" t="s">
        <v>27</v>
      </c>
      <c r="B545" s="139">
        <v>2017</v>
      </c>
      <c r="C545" s="139" t="s">
        <v>49</v>
      </c>
      <c r="D545" s="136" t="s">
        <v>24</v>
      </c>
      <c r="E545" s="141">
        <v>83.285714285714292</v>
      </c>
      <c r="F545" s="141">
        <v>80.25</v>
      </c>
      <c r="G545" s="141">
        <v>87</v>
      </c>
      <c r="H545" s="141">
        <v>82</v>
      </c>
      <c r="I545" s="141">
        <v>83.666666666666671</v>
      </c>
      <c r="J545" s="141">
        <v>86.5</v>
      </c>
      <c r="K545" s="141">
        <v>91.333333333333329</v>
      </c>
      <c r="L545" s="141">
        <v>91.666666666666671</v>
      </c>
      <c r="M545" s="141">
        <v>82.5</v>
      </c>
      <c r="N545" s="141">
        <v>78.5</v>
      </c>
      <c r="O545" s="141">
        <v>110</v>
      </c>
      <c r="P545" s="141" t="s">
        <v>63</v>
      </c>
      <c r="Q545" s="140">
        <v>86.972943722943725</v>
      </c>
    </row>
    <row r="546" spans="1:17" x14ac:dyDescent="0.2">
      <c r="A546" s="135" t="s">
        <v>76</v>
      </c>
      <c r="B546" s="139">
        <v>2017</v>
      </c>
      <c r="C546" s="139" t="s">
        <v>49</v>
      </c>
      <c r="D546" s="136" t="s">
        <v>24</v>
      </c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0" t="s">
        <v>19</v>
      </c>
    </row>
    <row r="547" spans="1:17" x14ac:dyDescent="0.2">
      <c r="A547" s="135" t="s">
        <v>77</v>
      </c>
      <c r="B547" s="139">
        <v>2017</v>
      </c>
      <c r="C547" s="139" t="s">
        <v>49</v>
      </c>
      <c r="D547" s="136" t="s">
        <v>24</v>
      </c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0" t="s">
        <v>19</v>
      </c>
    </row>
    <row r="548" spans="1:17" x14ac:dyDescent="0.2">
      <c r="A548" s="135" t="s">
        <v>37</v>
      </c>
      <c r="B548" s="139">
        <v>2017</v>
      </c>
      <c r="C548" s="139" t="s">
        <v>49</v>
      </c>
      <c r="D548" s="136" t="s">
        <v>24</v>
      </c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 t="s">
        <v>63</v>
      </c>
      <c r="Q548" s="140" t="s">
        <v>19</v>
      </c>
    </row>
    <row r="549" spans="1:17" x14ac:dyDescent="0.2">
      <c r="A549" s="135" t="s">
        <v>33</v>
      </c>
      <c r="B549" s="139">
        <v>2017</v>
      </c>
      <c r="C549" s="139" t="s">
        <v>49</v>
      </c>
      <c r="D549" s="136" t="s">
        <v>24</v>
      </c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 t="s">
        <v>63</v>
      </c>
      <c r="Q549" s="140" t="s">
        <v>19</v>
      </c>
    </row>
    <row r="550" spans="1:17" x14ac:dyDescent="0.2">
      <c r="A550" s="135" t="s">
        <v>26</v>
      </c>
      <c r="B550" s="139">
        <v>2017</v>
      </c>
      <c r="C550" s="139" t="s">
        <v>49</v>
      </c>
      <c r="D550" s="136" t="s">
        <v>24</v>
      </c>
      <c r="E550" s="141">
        <v>62</v>
      </c>
      <c r="F550" s="141">
        <v>60.25</v>
      </c>
      <c r="G550" s="141">
        <v>75</v>
      </c>
      <c r="H550" s="141">
        <v>66.5</v>
      </c>
      <c r="I550" s="141">
        <v>67.333333333333329</v>
      </c>
      <c r="J550" s="141">
        <v>68</v>
      </c>
      <c r="K550" s="141">
        <v>78.333333333333329</v>
      </c>
      <c r="L550" s="141">
        <v>64.333333333333329</v>
      </c>
      <c r="M550" s="141">
        <v>78.5</v>
      </c>
      <c r="N550" s="141">
        <v>61</v>
      </c>
      <c r="O550" s="141">
        <v>105</v>
      </c>
      <c r="P550" s="141" t="s">
        <v>63</v>
      </c>
      <c r="Q550" s="140">
        <v>71.477272727272734</v>
      </c>
    </row>
    <row r="551" spans="1:17" x14ac:dyDescent="0.2">
      <c r="A551" s="135" t="s">
        <v>79</v>
      </c>
      <c r="B551" s="139">
        <v>2017</v>
      </c>
      <c r="C551" s="139" t="s">
        <v>49</v>
      </c>
      <c r="D551" s="136" t="s">
        <v>24</v>
      </c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0" t="s">
        <v>19</v>
      </c>
    </row>
    <row r="552" spans="1:17" x14ac:dyDescent="0.2">
      <c r="A552" s="135" t="s">
        <v>36</v>
      </c>
      <c r="B552" s="139">
        <v>2017</v>
      </c>
      <c r="C552" s="139" t="s">
        <v>49</v>
      </c>
      <c r="D552" s="136" t="s">
        <v>24</v>
      </c>
      <c r="E552" s="141">
        <v>127.1</v>
      </c>
      <c r="F552" s="141">
        <v>115.5</v>
      </c>
      <c r="G552" s="141">
        <v>128.5</v>
      </c>
      <c r="H552" s="141">
        <v>126</v>
      </c>
      <c r="I552" s="141">
        <v>125</v>
      </c>
      <c r="J552" s="141"/>
      <c r="K552" s="141">
        <v>140</v>
      </c>
      <c r="L552" s="141"/>
      <c r="M552" s="141"/>
      <c r="N552" s="141"/>
      <c r="O552" s="141"/>
      <c r="P552" s="141" t="s">
        <v>63</v>
      </c>
      <c r="Q552" s="140">
        <v>127.01666666666667</v>
      </c>
    </row>
    <row r="553" spans="1:17" x14ac:dyDescent="0.2">
      <c r="A553" s="135" t="s">
        <v>34</v>
      </c>
      <c r="B553" s="139">
        <v>2017</v>
      </c>
      <c r="C553" s="139" t="s">
        <v>49</v>
      </c>
      <c r="D553" s="136" t="s">
        <v>24</v>
      </c>
      <c r="E553" s="141">
        <v>96.666666666666671</v>
      </c>
      <c r="F553" s="141">
        <v>83.75</v>
      </c>
      <c r="G553" s="141"/>
      <c r="H553" s="141">
        <v>95</v>
      </c>
      <c r="I553" s="141">
        <v>96.5</v>
      </c>
      <c r="J553" s="141"/>
      <c r="K553" s="141">
        <v>106</v>
      </c>
      <c r="L553" s="141"/>
      <c r="M553" s="141"/>
      <c r="N553" s="141"/>
      <c r="O553" s="141">
        <v>112.5</v>
      </c>
      <c r="P553" s="141" t="s">
        <v>63</v>
      </c>
      <c r="Q553" s="140">
        <v>98.402777777777786</v>
      </c>
    </row>
    <row r="554" spans="1:17" x14ac:dyDescent="0.2">
      <c r="A554" s="135" t="s">
        <v>80</v>
      </c>
      <c r="B554" s="139">
        <v>2017</v>
      </c>
      <c r="C554" s="139" t="s">
        <v>49</v>
      </c>
      <c r="D554" s="136" t="s">
        <v>24</v>
      </c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0" t="s">
        <v>19</v>
      </c>
    </row>
    <row r="555" spans="1:17" x14ac:dyDescent="0.2">
      <c r="A555" s="135" t="s">
        <v>82</v>
      </c>
      <c r="B555" s="139">
        <v>2017</v>
      </c>
      <c r="C555" s="139" t="s">
        <v>49</v>
      </c>
      <c r="D555" s="136" t="s">
        <v>24</v>
      </c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0" t="s">
        <v>19</v>
      </c>
    </row>
    <row r="556" spans="1:17" x14ac:dyDescent="0.2">
      <c r="A556" s="135" t="s">
        <v>83</v>
      </c>
      <c r="B556" s="139">
        <v>2017</v>
      </c>
      <c r="C556" s="139" t="s">
        <v>49</v>
      </c>
      <c r="D556" s="136" t="s">
        <v>24</v>
      </c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0" t="s">
        <v>19</v>
      </c>
    </row>
    <row r="557" spans="1:17" x14ac:dyDescent="0.2">
      <c r="A557" s="135" t="s">
        <v>23</v>
      </c>
      <c r="B557" s="139">
        <v>2017</v>
      </c>
      <c r="C557" s="139" t="s">
        <v>49</v>
      </c>
      <c r="D557" s="136" t="s">
        <v>24</v>
      </c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 t="s">
        <v>63</v>
      </c>
      <c r="Q557" s="140" t="s">
        <v>19</v>
      </c>
    </row>
    <row r="558" spans="1:17" x14ac:dyDescent="0.2">
      <c r="A558" s="135" t="s">
        <v>25</v>
      </c>
      <c r="B558" s="139">
        <v>2017</v>
      </c>
      <c r="C558" s="139" t="s">
        <v>49</v>
      </c>
      <c r="D558" s="136" t="s">
        <v>24</v>
      </c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 t="s">
        <v>63</v>
      </c>
      <c r="Q558" s="140" t="s">
        <v>19</v>
      </c>
    </row>
    <row r="559" spans="1:17" x14ac:dyDescent="0.2">
      <c r="A559" s="135" t="s">
        <v>41</v>
      </c>
      <c r="B559" s="139">
        <v>2017</v>
      </c>
      <c r="C559" s="139" t="s">
        <v>49</v>
      </c>
      <c r="D559" s="136" t="s">
        <v>24</v>
      </c>
      <c r="E559" s="141">
        <v>85.5</v>
      </c>
      <c r="F559" s="141"/>
      <c r="G559" s="141">
        <v>86</v>
      </c>
      <c r="H559" s="141">
        <v>89</v>
      </c>
      <c r="I559" s="141">
        <v>88.5</v>
      </c>
      <c r="J559" s="141">
        <v>86</v>
      </c>
      <c r="K559" s="141">
        <v>90.666666666666671</v>
      </c>
      <c r="L559" s="141">
        <v>91.333333333333329</v>
      </c>
      <c r="M559" s="141"/>
      <c r="N559" s="141">
        <v>77.75</v>
      </c>
      <c r="O559" s="141">
        <v>110</v>
      </c>
      <c r="P559" s="141" t="s">
        <v>63</v>
      </c>
      <c r="Q559" s="140">
        <v>89.416666666666671</v>
      </c>
    </row>
    <row r="560" spans="1:17" x14ac:dyDescent="0.2">
      <c r="A560" s="135" t="s">
        <v>28</v>
      </c>
      <c r="B560" s="139">
        <v>2017</v>
      </c>
      <c r="C560" s="139" t="s">
        <v>49</v>
      </c>
      <c r="D560" s="136" t="s">
        <v>24</v>
      </c>
      <c r="E560" s="141">
        <v>12</v>
      </c>
      <c r="F560" s="141"/>
      <c r="G560" s="141"/>
      <c r="H560" s="141">
        <v>12</v>
      </c>
      <c r="I560" s="141">
        <v>12</v>
      </c>
      <c r="J560" s="141">
        <v>12</v>
      </c>
      <c r="K560" s="141"/>
      <c r="L560" s="141"/>
      <c r="M560" s="141"/>
      <c r="N560" s="141"/>
      <c r="O560" s="141">
        <v>32.5</v>
      </c>
      <c r="P560" s="141">
        <v>30.5</v>
      </c>
      <c r="Q560" s="140">
        <v>18.5</v>
      </c>
    </row>
    <row r="561" spans="1:17" x14ac:dyDescent="0.2">
      <c r="A561" s="135" t="s">
        <v>30</v>
      </c>
      <c r="B561" s="139">
        <v>2017</v>
      </c>
      <c r="C561" s="139" t="s">
        <v>49</v>
      </c>
      <c r="D561" s="136" t="s">
        <v>24</v>
      </c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>
        <v>66</v>
      </c>
      <c r="Q561" s="140">
        <v>66</v>
      </c>
    </row>
    <row r="562" spans="1:17" x14ac:dyDescent="0.2">
      <c r="A562" s="135" t="s">
        <v>31</v>
      </c>
      <c r="B562" s="139">
        <v>2017</v>
      </c>
      <c r="C562" s="139" t="s">
        <v>49</v>
      </c>
      <c r="D562" s="136" t="s">
        <v>24</v>
      </c>
      <c r="E562" s="141">
        <v>26</v>
      </c>
      <c r="F562" s="141"/>
      <c r="G562" s="141"/>
      <c r="H562" s="141" t="s">
        <v>19</v>
      </c>
      <c r="I562" s="141">
        <v>17</v>
      </c>
      <c r="J562" s="141"/>
      <c r="K562" s="141"/>
      <c r="L562" s="141"/>
      <c r="M562" s="141"/>
      <c r="N562" s="141"/>
      <c r="O562" s="141"/>
      <c r="P562" s="141">
        <v>39</v>
      </c>
      <c r="Q562" s="140">
        <v>27.333333333333332</v>
      </c>
    </row>
    <row r="563" spans="1:17" x14ac:dyDescent="0.2">
      <c r="A563" s="135" t="s">
        <v>38</v>
      </c>
      <c r="B563" s="139">
        <v>2017</v>
      </c>
      <c r="C563" s="139" t="s">
        <v>50</v>
      </c>
      <c r="D563" s="136" t="s">
        <v>24</v>
      </c>
      <c r="E563" s="141">
        <v>53.357142857142854</v>
      </c>
      <c r="F563" s="141">
        <v>54</v>
      </c>
      <c r="G563" s="141">
        <v>56</v>
      </c>
      <c r="H563" s="141">
        <v>55.25</v>
      </c>
      <c r="I563" s="141">
        <v>52</v>
      </c>
      <c r="J563" s="141">
        <v>60</v>
      </c>
      <c r="K563" s="141">
        <v>62.5</v>
      </c>
      <c r="L563" s="141">
        <v>59.333333333333336</v>
      </c>
      <c r="M563" s="141">
        <v>64</v>
      </c>
      <c r="N563" s="141">
        <v>54.75</v>
      </c>
      <c r="O563" s="141">
        <v>87.5</v>
      </c>
      <c r="P563" s="141" t="s">
        <v>63</v>
      </c>
      <c r="Q563" s="140">
        <v>59.88095238095238</v>
      </c>
    </row>
    <row r="564" spans="1:17" x14ac:dyDescent="0.2">
      <c r="A564" s="135" t="s">
        <v>60</v>
      </c>
      <c r="B564" s="139">
        <v>2017</v>
      </c>
      <c r="C564" s="139" t="s">
        <v>50</v>
      </c>
      <c r="D564" s="136" t="s">
        <v>24</v>
      </c>
      <c r="E564" s="141">
        <v>53.714285714285715</v>
      </c>
      <c r="F564" s="141">
        <v>56.25</v>
      </c>
      <c r="G564" s="141">
        <v>57</v>
      </c>
      <c r="H564" s="141">
        <v>55.75</v>
      </c>
      <c r="I564" s="141">
        <v>52.333333333333336</v>
      </c>
      <c r="J564" s="141">
        <v>61</v>
      </c>
      <c r="K564" s="141">
        <v>61.666666666666664</v>
      </c>
      <c r="L564" s="141">
        <v>62.333333333333336</v>
      </c>
      <c r="M564" s="141"/>
      <c r="N564" s="141">
        <v>59</v>
      </c>
      <c r="O564" s="141">
        <v>95.5</v>
      </c>
      <c r="P564" s="141" t="s">
        <v>63</v>
      </c>
      <c r="Q564" s="140">
        <v>61.454761904761902</v>
      </c>
    </row>
    <row r="565" spans="1:17" x14ac:dyDescent="0.2">
      <c r="A565" s="135" t="s">
        <v>35</v>
      </c>
      <c r="B565" s="139">
        <v>2017</v>
      </c>
      <c r="C565" s="139" t="s">
        <v>50</v>
      </c>
      <c r="D565" s="136" t="s">
        <v>24</v>
      </c>
      <c r="E565" s="141">
        <v>35</v>
      </c>
      <c r="F565" s="141">
        <v>35</v>
      </c>
      <c r="G565" s="141">
        <v>36.5</v>
      </c>
      <c r="H565" s="141">
        <v>35</v>
      </c>
      <c r="I565" s="141">
        <v>34</v>
      </c>
      <c r="J565" s="141">
        <v>41</v>
      </c>
      <c r="K565" s="141">
        <v>43.333333333333336</v>
      </c>
      <c r="L565" s="141"/>
      <c r="M565" s="141"/>
      <c r="N565" s="141">
        <v>37.25</v>
      </c>
      <c r="O565" s="141"/>
      <c r="P565" s="141" t="s">
        <v>63</v>
      </c>
      <c r="Q565" s="140">
        <v>37.135416666666664</v>
      </c>
    </row>
    <row r="566" spans="1:17" x14ac:dyDescent="0.2">
      <c r="A566" s="135" t="s">
        <v>27</v>
      </c>
      <c r="B566" s="139">
        <v>2017</v>
      </c>
      <c r="C566" s="139" t="s">
        <v>50</v>
      </c>
      <c r="D566" s="136" t="s">
        <v>24</v>
      </c>
      <c r="E566" s="141">
        <v>80.785714285714292</v>
      </c>
      <c r="F566" s="141">
        <v>81.25</v>
      </c>
      <c r="G566" s="141">
        <v>86.5</v>
      </c>
      <c r="H566" s="141">
        <v>82</v>
      </c>
      <c r="I566" s="141">
        <v>79.333333333333329</v>
      </c>
      <c r="J566" s="141">
        <v>86.5</v>
      </c>
      <c r="K566" s="141">
        <v>89</v>
      </c>
      <c r="L566" s="141">
        <v>89.333333333333329</v>
      </c>
      <c r="M566" s="141">
        <v>82.5</v>
      </c>
      <c r="N566" s="141">
        <v>78.5</v>
      </c>
      <c r="O566" s="141">
        <v>110</v>
      </c>
      <c r="P566" s="141" t="s">
        <v>63</v>
      </c>
      <c r="Q566" s="140">
        <v>85.972943722943725</v>
      </c>
    </row>
    <row r="567" spans="1:17" x14ac:dyDescent="0.2">
      <c r="A567" s="135" t="s">
        <v>76</v>
      </c>
      <c r="B567" s="139">
        <v>2017</v>
      </c>
      <c r="C567" s="139" t="s">
        <v>50</v>
      </c>
      <c r="D567" s="136" t="s">
        <v>24</v>
      </c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0" t="s">
        <v>19</v>
      </c>
    </row>
    <row r="568" spans="1:17" x14ac:dyDescent="0.2">
      <c r="A568" s="135" t="s">
        <v>77</v>
      </c>
      <c r="B568" s="139">
        <v>2017</v>
      </c>
      <c r="C568" s="139" t="s">
        <v>50</v>
      </c>
      <c r="D568" s="136" t="s">
        <v>24</v>
      </c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0" t="s">
        <v>19</v>
      </c>
    </row>
    <row r="569" spans="1:17" x14ac:dyDescent="0.2">
      <c r="A569" s="135" t="s">
        <v>37</v>
      </c>
      <c r="B569" s="139">
        <v>2017</v>
      </c>
      <c r="C569" s="139" t="s">
        <v>50</v>
      </c>
      <c r="D569" s="136" t="s">
        <v>24</v>
      </c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 t="s">
        <v>63</v>
      </c>
      <c r="Q569" s="140" t="s">
        <v>19</v>
      </c>
    </row>
    <row r="570" spans="1:17" x14ac:dyDescent="0.2">
      <c r="A570" s="135" t="s">
        <v>33</v>
      </c>
      <c r="B570" s="139">
        <v>2017</v>
      </c>
      <c r="C570" s="139" t="s">
        <v>50</v>
      </c>
      <c r="D570" s="136" t="s">
        <v>24</v>
      </c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 t="s">
        <v>63</v>
      </c>
      <c r="Q570" s="140" t="s">
        <v>19</v>
      </c>
    </row>
    <row r="571" spans="1:17" x14ac:dyDescent="0.2">
      <c r="A571" s="135" t="s">
        <v>26</v>
      </c>
      <c r="B571" s="139">
        <v>2017</v>
      </c>
      <c r="C571" s="139" t="s">
        <v>50</v>
      </c>
      <c r="D571" s="136" t="s">
        <v>24</v>
      </c>
      <c r="E571" s="141">
        <v>62.666666666666664</v>
      </c>
      <c r="F571" s="141">
        <v>60.75</v>
      </c>
      <c r="G571" s="141">
        <v>78</v>
      </c>
      <c r="H571" s="141">
        <v>66.5</v>
      </c>
      <c r="I571" s="141">
        <v>64.333333333333329</v>
      </c>
      <c r="J571" s="141">
        <v>68</v>
      </c>
      <c r="K571" s="141">
        <v>75.666666666666671</v>
      </c>
      <c r="L571" s="141">
        <v>61.333333333333336</v>
      </c>
      <c r="M571" s="141">
        <v>70</v>
      </c>
      <c r="N571" s="141">
        <v>61</v>
      </c>
      <c r="O571" s="141">
        <v>105</v>
      </c>
      <c r="P571" s="141" t="s">
        <v>63</v>
      </c>
      <c r="Q571" s="140">
        <v>70.295454545454547</v>
      </c>
    </row>
    <row r="572" spans="1:17" x14ac:dyDescent="0.2">
      <c r="A572" s="135" t="s">
        <v>79</v>
      </c>
      <c r="B572" s="139">
        <v>2017</v>
      </c>
      <c r="C572" s="139" t="s">
        <v>50</v>
      </c>
      <c r="D572" s="136" t="s">
        <v>24</v>
      </c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0" t="s">
        <v>19</v>
      </c>
    </row>
    <row r="573" spans="1:17" x14ac:dyDescent="0.2">
      <c r="A573" s="135" t="s">
        <v>36</v>
      </c>
      <c r="B573" s="139">
        <v>2017</v>
      </c>
      <c r="C573" s="139" t="s">
        <v>50</v>
      </c>
      <c r="D573" s="136" t="s">
        <v>24</v>
      </c>
      <c r="E573" s="141">
        <v>129.1</v>
      </c>
      <c r="F573" s="141">
        <v>116.5</v>
      </c>
      <c r="G573" s="141">
        <v>128.5</v>
      </c>
      <c r="H573" s="141">
        <v>126</v>
      </c>
      <c r="I573" s="141">
        <v>126.33333333333333</v>
      </c>
      <c r="J573" s="141"/>
      <c r="K573" s="141">
        <v>135</v>
      </c>
      <c r="L573" s="141"/>
      <c r="M573" s="141"/>
      <c r="N573" s="141"/>
      <c r="O573" s="141"/>
      <c r="P573" s="141" t="s">
        <v>63</v>
      </c>
      <c r="Q573" s="140">
        <v>126.90555555555557</v>
      </c>
    </row>
    <row r="574" spans="1:17" x14ac:dyDescent="0.2">
      <c r="A574" s="135" t="s">
        <v>34</v>
      </c>
      <c r="B574" s="139">
        <v>2017</v>
      </c>
      <c r="C574" s="139" t="s">
        <v>50</v>
      </c>
      <c r="D574" s="136" t="s">
        <v>24</v>
      </c>
      <c r="E574" s="141">
        <v>95</v>
      </c>
      <c r="F574" s="141">
        <v>84.25</v>
      </c>
      <c r="G574" s="141"/>
      <c r="H574" s="141">
        <v>95</v>
      </c>
      <c r="I574" s="141">
        <v>97</v>
      </c>
      <c r="J574" s="141"/>
      <c r="K574" s="141">
        <v>105</v>
      </c>
      <c r="L574" s="141"/>
      <c r="M574" s="141"/>
      <c r="N574" s="141"/>
      <c r="O574" s="141">
        <v>107.5</v>
      </c>
      <c r="P574" s="141" t="s">
        <v>63</v>
      </c>
      <c r="Q574" s="140">
        <v>97.291666666666671</v>
      </c>
    </row>
    <row r="575" spans="1:17" x14ac:dyDescent="0.2">
      <c r="A575" s="135" t="s">
        <v>80</v>
      </c>
      <c r="B575" s="139">
        <v>2017</v>
      </c>
      <c r="C575" s="139" t="s">
        <v>50</v>
      </c>
      <c r="D575" s="136" t="s">
        <v>24</v>
      </c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0" t="s">
        <v>19</v>
      </c>
    </row>
    <row r="576" spans="1:17" x14ac:dyDescent="0.2">
      <c r="A576" s="135" t="s">
        <v>82</v>
      </c>
      <c r="B576" s="139">
        <v>2017</v>
      </c>
      <c r="C576" s="139" t="s">
        <v>50</v>
      </c>
      <c r="D576" s="136" t="s">
        <v>24</v>
      </c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0" t="s">
        <v>19</v>
      </c>
    </row>
    <row r="577" spans="1:17" x14ac:dyDescent="0.2">
      <c r="A577" s="135" t="s">
        <v>83</v>
      </c>
      <c r="B577" s="139">
        <v>2017</v>
      </c>
      <c r="C577" s="139" t="s">
        <v>50</v>
      </c>
      <c r="D577" s="136" t="s">
        <v>24</v>
      </c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0" t="s">
        <v>19</v>
      </c>
    </row>
    <row r="578" spans="1:17" x14ac:dyDescent="0.2">
      <c r="A578" s="135" t="s">
        <v>23</v>
      </c>
      <c r="B578" s="139">
        <v>2017</v>
      </c>
      <c r="C578" s="139" t="s">
        <v>50</v>
      </c>
      <c r="D578" s="136" t="s">
        <v>24</v>
      </c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 t="s">
        <v>63</v>
      </c>
      <c r="Q578" s="140" t="s">
        <v>19</v>
      </c>
    </row>
    <row r="579" spans="1:17" x14ac:dyDescent="0.2">
      <c r="A579" s="135" t="s">
        <v>25</v>
      </c>
      <c r="B579" s="139">
        <v>2017</v>
      </c>
      <c r="C579" s="139" t="s">
        <v>50</v>
      </c>
      <c r="D579" s="136" t="s">
        <v>24</v>
      </c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 t="s">
        <v>63</v>
      </c>
      <c r="Q579" s="140" t="s">
        <v>19</v>
      </c>
    </row>
    <row r="580" spans="1:17" x14ac:dyDescent="0.2">
      <c r="A580" s="135" t="s">
        <v>41</v>
      </c>
      <c r="B580" s="139">
        <v>2017</v>
      </c>
      <c r="C580" s="139" t="s">
        <v>50</v>
      </c>
      <c r="D580" s="136" t="s">
        <v>24</v>
      </c>
      <c r="E580" s="141">
        <v>86.8</v>
      </c>
      <c r="F580" s="141"/>
      <c r="G580" s="141">
        <v>89</v>
      </c>
      <c r="H580" s="141">
        <v>88</v>
      </c>
      <c r="I580" s="141">
        <v>85</v>
      </c>
      <c r="J580" s="141">
        <v>86.5</v>
      </c>
      <c r="K580" s="141">
        <v>89</v>
      </c>
      <c r="L580" s="141">
        <v>86.333333333333329</v>
      </c>
      <c r="M580" s="141"/>
      <c r="N580" s="141">
        <v>77.75</v>
      </c>
      <c r="O580" s="141">
        <v>110</v>
      </c>
      <c r="P580" s="141" t="s">
        <v>63</v>
      </c>
      <c r="Q580" s="140">
        <v>88.709259259259255</v>
      </c>
    </row>
    <row r="581" spans="1:17" x14ac:dyDescent="0.2">
      <c r="A581" s="135" t="s">
        <v>28</v>
      </c>
      <c r="B581" s="139">
        <v>2017</v>
      </c>
      <c r="C581" s="139" t="s">
        <v>50</v>
      </c>
      <c r="D581" s="136" t="s">
        <v>24</v>
      </c>
      <c r="E581" s="141">
        <v>12</v>
      </c>
      <c r="F581" s="141"/>
      <c r="G581" s="141"/>
      <c r="H581" s="141">
        <v>12</v>
      </c>
      <c r="I581" s="141">
        <v>12</v>
      </c>
      <c r="J581" s="141">
        <v>12</v>
      </c>
      <c r="K581" s="141"/>
      <c r="L581" s="141"/>
      <c r="M581" s="141"/>
      <c r="N581" s="141"/>
      <c r="O581" s="141">
        <v>32.5</v>
      </c>
      <c r="P581" s="141">
        <v>30.5</v>
      </c>
      <c r="Q581" s="140">
        <v>18.5</v>
      </c>
    </row>
    <row r="582" spans="1:17" x14ac:dyDescent="0.2">
      <c r="A582" s="135" t="s">
        <v>30</v>
      </c>
      <c r="B582" s="139">
        <v>2017</v>
      </c>
      <c r="C582" s="139" t="s">
        <v>50</v>
      </c>
      <c r="D582" s="136" t="s">
        <v>24</v>
      </c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>
        <v>66</v>
      </c>
      <c r="Q582" s="140">
        <v>66</v>
      </c>
    </row>
    <row r="583" spans="1:17" x14ac:dyDescent="0.2">
      <c r="A583" s="135" t="s">
        <v>31</v>
      </c>
      <c r="B583" s="139">
        <v>2017</v>
      </c>
      <c r="C583" s="139" t="s">
        <v>50</v>
      </c>
      <c r="D583" s="136" t="s">
        <v>24</v>
      </c>
      <c r="E583" s="141">
        <v>27</v>
      </c>
      <c r="F583" s="141"/>
      <c r="G583" s="141"/>
      <c r="H583" s="141"/>
      <c r="I583" s="141">
        <v>17.666666666666668</v>
      </c>
      <c r="J583" s="141"/>
      <c r="K583" s="141"/>
      <c r="L583" s="141"/>
      <c r="M583" s="141"/>
      <c r="N583" s="141"/>
      <c r="O583" s="141"/>
      <c r="P583" s="141">
        <v>39</v>
      </c>
      <c r="Q583" s="140">
        <v>27.888888888888889</v>
      </c>
    </row>
    <row r="584" spans="1:17" x14ac:dyDescent="0.2">
      <c r="A584" s="135" t="s">
        <v>38</v>
      </c>
      <c r="B584" s="139">
        <v>2017</v>
      </c>
      <c r="C584" s="139" t="s">
        <v>51</v>
      </c>
      <c r="D584" s="136" t="s">
        <v>24</v>
      </c>
      <c r="E584" s="141">
        <v>52.166666666666664</v>
      </c>
      <c r="F584" s="141">
        <v>50.5</v>
      </c>
      <c r="G584" s="141">
        <v>56</v>
      </c>
      <c r="H584" s="141">
        <v>55.25</v>
      </c>
      <c r="I584" s="141">
        <v>52</v>
      </c>
      <c r="J584" s="141">
        <v>60</v>
      </c>
      <c r="K584" s="141">
        <v>59.75</v>
      </c>
      <c r="L584" s="141">
        <v>57</v>
      </c>
      <c r="M584" s="141">
        <v>64</v>
      </c>
      <c r="N584" s="141">
        <v>52.25</v>
      </c>
      <c r="O584" s="141">
        <v>87.5</v>
      </c>
      <c r="P584" s="141" t="s">
        <v>63</v>
      </c>
      <c r="Q584" s="140">
        <v>58.765151515151508</v>
      </c>
    </row>
    <row r="585" spans="1:17" x14ac:dyDescent="0.2">
      <c r="A585" s="135" t="s">
        <v>60</v>
      </c>
      <c r="B585" s="139">
        <v>2017</v>
      </c>
      <c r="C585" s="139" t="s">
        <v>51</v>
      </c>
      <c r="D585" s="136" t="s">
        <v>24</v>
      </c>
      <c r="E585" s="141">
        <v>53</v>
      </c>
      <c r="F585" s="141">
        <v>53</v>
      </c>
      <c r="G585" s="141">
        <v>57</v>
      </c>
      <c r="H585" s="141">
        <v>55.75</v>
      </c>
      <c r="I585" s="141">
        <v>52.5</v>
      </c>
      <c r="J585" s="141">
        <v>61</v>
      </c>
      <c r="K585" s="141">
        <v>61</v>
      </c>
      <c r="L585" s="141">
        <v>60</v>
      </c>
      <c r="M585" s="141"/>
      <c r="N585" s="141">
        <v>58.5</v>
      </c>
      <c r="O585" s="141">
        <v>95.5</v>
      </c>
      <c r="P585" s="141" t="s">
        <v>63</v>
      </c>
      <c r="Q585" s="140">
        <v>60.725000000000001</v>
      </c>
    </row>
    <row r="586" spans="1:17" x14ac:dyDescent="0.2">
      <c r="A586" s="135" t="s">
        <v>35</v>
      </c>
      <c r="B586" s="139">
        <v>2017</v>
      </c>
      <c r="C586" s="139" t="s">
        <v>51</v>
      </c>
      <c r="D586" s="136" t="s">
        <v>24</v>
      </c>
      <c r="E586" s="141">
        <v>34.5</v>
      </c>
      <c r="F586" s="141">
        <v>33</v>
      </c>
      <c r="G586" s="141">
        <v>36.5</v>
      </c>
      <c r="H586" s="141">
        <v>36</v>
      </c>
      <c r="I586" s="141">
        <v>34</v>
      </c>
      <c r="J586" s="141">
        <v>41</v>
      </c>
      <c r="K586" s="141">
        <v>41.333333333333336</v>
      </c>
      <c r="L586" s="141"/>
      <c r="M586" s="141"/>
      <c r="N586" s="141">
        <v>35.25</v>
      </c>
      <c r="O586" s="141"/>
      <c r="P586" s="141" t="s">
        <v>63</v>
      </c>
      <c r="Q586" s="140">
        <v>36.447916666666664</v>
      </c>
    </row>
    <row r="587" spans="1:17" x14ac:dyDescent="0.2">
      <c r="A587" s="135" t="s">
        <v>27</v>
      </c>
      <c r="B587" s="139">
        <v>2017</v>
      </c>
      <c r="C587" s="139" t="s">
        <v>51</v>
      </c>
      <c r="D587" s="136" t="s">
        <v>24</v>
      </c>
      <c r="E587" s="141">
        <v>79</v>
      </c>
      <c r="F587" s="141">
        <v>75.75</v>
      </c>
      <c r="G587" s="141">
        <v>86.5</v>
      </c>
      <c r="H587" s="141">
        <v>82.5</v>
      </c>
      <c r="I587" s="141">
        <v>79.666666666666671</v>
      </c>
      <c r="J587" s="141">
        <v>86.5</v>
      </c>
      <c r="K587" s="141">
        <v>88.666666666666671</v>
      </c>
      <c r="L587" s="141">
        <v>83</v>
      </c>
      <c r="M587" s="141">
        <v>83.5</v>
      </c>
      <c r="N587" s="141">
        <v>77</v>
      </c>
      <c r="O587" s="141">
        <v>110</v>
      </c>
      <c r="P587" s="141" t="s">
        <v>63</v>
      </c>
      <c r="Q587" s="140">
        <v>84.734848484848484</v>
      </c>
    </row>
    <row r="588" spans="1:17" x14ac:dyDescent="0.2">
      <c r="A588" s="135" t="s">
        <v>76</v>
      </c>
      <c r="B588" s="139">
        <v>2017</v>
      </c>
      <c r="C588" s="139" t="s">
        <v>51</v>
      </c>
      <c r="D588" s="136" t="s">
        <v>24</v>
      </c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0" t="s">
        <v>19</v>
      </c>
    </row>
    <row r="589" spans="1:17" x14ac:dyDescent="0.2">
      <c r="A589" s="135" t="s">
        <v>77</v>
      </c>
      <c r="B589" s="139">
        <v>2017</v>
      </c>
      <c r="C589" s="139" t="s">
        <v>51</v>
      </c>
      <c r="D589" s="136" t="s">
        <v>24</v>
      </c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0" t="s">
        <v>19</v>
      </c>
    </row>
    <row r="590" spans="1:17" x14ac:dyDescent="0.2">
      <c r="A590" s="135" t="s">
        <v>37</v>
      </c>
      <c r="B590" s="139">
        <v>2017</v>
      </c>
      <c r="C590" s="139" t="s">
        <v>51</v>
      </c>
      <c r="D590" s="136" t="s">
        <v>24</v>
      </c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 t="s">
        <v>63</v>
      </c>
      <c r="Q590" s="140" t="s">
        <v>19</v>
      </c>
    </row>
    <row r="591" spans="1:17" x14ac:dyDescent="0.2">
      <c r="A591" s="135" t="s">
        <v>33</v>
      </c>
      <c r="B591" s="139">
        <v>2017</v>
      </c>
      <c r="C591" s="139" t="s">
        <v>51</v>
      </c>
      <c r="D591" s="136" t="s">
        <v>24</v>
      </c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 t="s">
        <v>63</v>
      </c>
      <c r="Q591" s="140" t="s">
        <v>19</v>
      </c>
    </row>
    <row r="592" spans="1:17" x14ac:dyDescent="0.2">
      <c r="A592" s="135" t="s">
        <v>26</v>
      </c>
      <c r="B592" s="139">
        <v>2017</v>
      </c>
      <c r="C592" s="139" t="s">
        <v>51</v>
      </c>
      <c r="D592" s="136" t="s">
        <v>24</v>
      </c>
      <c r="E592" s="141">
        <v>62.2</v>
      </c>
      <c r="F592" s="141">
        <v>56</v>
      </c>
      <c r="G592" s="141">
        <v>78</v>
      </c>
      <c r="H592" s="141">
        <v>67.5</v>
      </c>
      <c r="I592" s="141">
        <v>60</v>
      </c>
      <c r="J592" s="141">
        <v>68</v>
      </c>
      <c r="K592" s="141">
        <v>74.666666666666671</v>
      </c>
      <c r="L592" s="141">
        <v>60</v>
      </c>
      <c r="M592" s="141">
        <v>68</v>
      </c>
      <c r="N592" s="141">
        <v>57.25</v>
      </c>
      <c r="O592" s="141">
        <v>105</v>
      </c>
      <c r="P592" s="141" t="s">
        <v>63</v>
      </c>
      <c r="Q592" s="140">
        <v>68.783333333333331</v>
      </c>
    </row>
    <row r="593" spans="1:17" x14ac:dyDescent="0.2">
      <c r="A593" s="135" t="s">
        <v>79</v>
      </c>
      <c r="B593" s="139">
        <v>2017</v>
      </c>
      <c r="C593" s="139" t="s">
        <v>51</v>
      </c>
      <c r="D593" s="136" t="s">
        <v>24</v>
      </c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0" t="s">
        <v>19</v>
      </c>
    </row>
    <row r="594" spans="1:17" x14ac:dyDescent="0.2">
      <c r="A594" s="135" t="s">
        <v>36</v>
      </c>
      <c r="B594" s="139">
        <v>2017</v>
      </c>
      <c r="C594" s="139" t="s">
        <v>51</v>
      </c>
      <c r="D594" s="136" t="s">
        <v>24</v>
      </c>
      <c r="E594" s="141">
        <v>125.75</v>
      </c>
      <c r="F594" s="141">
        <v>107.75</v>
      </c>
      <c r="G594" s="141">
        <v>128.5</v>
      </c>
      <c r="H594" s="141">
        <v>126.5</v>
      </c>
      <c r="I594" s="141">
        <v>120</v>
      </c>
      <c r="J594" s="141"/>
      <c r="K594" s="141">
        <v>131.5</v>
      </c>
      <c r="L594" s="141"/>
      <c r="M594" s="141"/>
      <c r="N594" s="141"/>
      <c r="O594" s="141"/>
      <c r="P594" s="141" t="s">
        <v>63</v>
      </c>
      <c r="Q594" s="140">
        <v>123.33333333333333</v>
      </c>
    </row>
    <row r="595" spans="1:17" x14ac:dyDescent="0.2">
      <c r="A595" s="135" t="s">
        <v>34</v>
      </c>
      <c r="B595" s="139">
        <v>2017</v>
      </c>
      <c r="C595" s="139" t="s">
        <v>51</v>
      </c>
      <c r="D595" s="136" t="s">
        <v>24</v>
      </c>
      <c r="E595" s="141">
        <v>95</v>
      </c>
      <c r="F595" s="141">
        <v>82.25</v>
      </c>
      <c r="G595" s="141"/>
      <c r="H595" s="141">
        <v>95</v>
      </c>
      <c r="I595" s="141">
        <v>100</v>
      </c>
      <c r="J595" s="141"/>
      <c r="K595" s="141">
        <v>102.5</v>
      </c>
      <c r="L595" s="141"/>
      <c r="M595" s="141"/>
      <c r="N595" s="141"/>
      <c r="O595" s="141">
        <v>107.5</v>
      </c>
      <c r="P595" s="141" t="s">
        <v>63</v>
      </c>
      <c r="Q595" s="140">
        <v>97.041666666666671</v>
      </c>
    </row>
    <row r="596" spans="1:17" x14ac:dyDescent="0.2">
      <c r="A596" s="135" t="s">
        <v>80</v>
      </c>
      <c r="B596" s="139">
        <v>2017</v>
      </c>
      <c r="C596" s="139" t="s">
        <v>51</v>
      </c>
      <c r="D596" s="136" t="s">
        <v>24</v>
      </c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0" t="s">
        <v>19</v>
      </c>
    </row>
    <row r="597" spans="1:17" x14ac:dyDescent="0.2">
      <c r="A597" s="135" t="s">
        <v>82</v>
      </c>
      <c r="B597" s="139">
        <v>2017</v>
      </c>
      <c r="C597" s="139" t="s">
        <v>51</v>
      </c>
      <c r="D597" s="136" t="s">
        <v>24</v>
      </c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0" t="s">
        <v>19</v>
      </c>
    </row>
    <row r="598" spans="1:17" x14ac:dyDescent="0.2">
      <c r="A598" s="135" t="s">
        <v>83</v>
      </c>
      <c r="B598" s="139">
        <v>2017</v>
      </c>
      <c r="C598" s="139" t="s">
        <v>51</v>
      </c>
      <c r="D598" s="136" t="s">
        <v>24</v>
      </c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0" t="s">
        <v>19</v>
      </c>
    </row>
    <row r="599" spans="1:17" x14ac:dyDescent="0.2">
      <c r="A599" s="135" t="s">
        <v>23</v>
      </c>
      <c r="B599" s="139">
        <v>2017</v>
      </c>
      <c r="C599" s="139" t="s">
        <v>51</v>
      </c>
      <c r="D599" s="136" t="s">
        <v>24</v>
      </c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 t="s">
        <v>63</v>
      </c>
      <c r="Q599" s="140" t="s">
        <v>19</v>
      </c>
    </row>
    <row r="600" spans="1:17" x14ac:dyDescent="0.2">
      <c r="A600" s="135" t="s">
        <v>25</v>
      </c>
      <c r="B600" s="139">
        <v>2017</v>
      </c>
      <c r="C600" s="139" t="s">
        <v>51</v>
      </c>
      <c r="D600" s="136" t="s">
        <v>24</v>
      </c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 t="s">
        <v>63</v>
      </c>
      <c r="Q600" s="140" t="s">
        <v>19</v>
      </c>
    </row>
    <row r="601" spans="1:17" x14ac:dyDescent="0.2">
      <c r="A601" s="135" t="s">
        <v>41</v>
      </c>
      <c r="B601" s="139">
        <v>2017</v>
      </c>
      <c r="C601" s="139" t="s">
        <v>51</v>
      </c>
      <c r="D601" s="136" t="s">
        <v>24</v>
      </c>
      <c r="E601" s="141">
        <v>81</v>
      </c>
      <c r="F601" s="141"/>
      <c r="G601" s="141">
        <v>89</v>
      </c>
      <c r="H601" s="141">
        <v>89.5</v>
      </c>
      <c r="I601" s="141">
        <v>82</v>
      </c>
      <c r="J601" s="141">
        <v>87</v>
      </c>
      <c r="K601" s="141">
        <v>88</v>
      </c>
      <c r="L601" s="141">
        <v>79.333333333333329</v>
      </c>
      <c r="M601" s="141"/>
      <c r="N601" s="141">
        <v>77</v>
      </c>
      <c r="O601" s="141">
        <v>110</v>
      </c>
      <c r="P601" s="141" t="s">
        <v>63</v>
      </c>
      <c r="Q601" s="140">
        <v>86.981481481481481</v>
      </c>
    </row>
    <row r="602" spans="1:17" x14ac:dyDescent="0.2">
      <c r="A602" s="135" t="s">
        <v>28</v>
      </c>
      <c r="B602" s="139">
        <v>2017</v>
      </c>
      <c r="C602" s="139" t="s">
        <v>51</v>
      </c>
      <c r="D602" s="136" t="s">
        <v>24</v>
      </c>
      <c r="E602" s="141">
        <v>12</v>
      </c>
      <c r="F602" s="141"/>
      <c r="G602" s="141"/>
      <c r="H602" s="141">
        <v>12</v>
      </c>
      <c r="I602" s="141">
        <v>12</v>
      </c>
      <c r="J602" s="141">
        <v>12</v>
      </c>
      <c r="K602" s="141"/>
      <c r="L602" s="141"/>
      <c r="M602" s="141"/>
      <c r="N602" s="141"/>
      <c r="O602" s="141">
        <v>32.5</v>
      </c>
      <c r="P602" s="141">
        <v>30.5</v>
      </c>
      <c r="Q602" s="140">
        <v>18.5</v>
      </c>
    </row>
    <row r="603" spans="1:17" x14ac:dyDescent="0.2">
      <c r="A603" s="135" t="s">
        <v>30</v>
      </c>
      <c r="B603" s="139">
        <v>2017</v>
      </c>
      <c r="C603" s="139" t="s">
        <v>51</v>
      </c>
      <c r="D603" s="136" t="s">
        <v>24</v>
      </c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>
        <v>66</v>
      </c>
      <c r="Q603" s="140">
        <v>66</v>
      </c>
    </row>
    <row r="604" spans="1:17" x14ac:dyDescent="0.2">
      <c r="A604" s="135" t="s">
        <v>31</v>
      </c>
      <c r="B604" s="139">
        <v>2017</v>
      </c>
      <c r="C604" s="139" t="s">
        <v>51</v>
      </c>
      <c r="D604" s="136" t="s">
        <v>24</v>
      </c>
      <c r="E604" s="141">
        <v>26</v>
      </c>
      <c r="F604" s="141"/>
      <c r="G604" s="141"/>
      <c r="H604" s="141"/>
      <c r="I604" s="141">
        <v>18</v>
      </c>
      <c r="J604" s="141"/>
      <c r="K604" s="141"/>
      <c r="L604" s="141"/>
      <c r="M604" s="141"/>
      <c r="N604" s="141"/>
      <c r="O604" s="141"/>
      <c r="P604" s="141">
        <v>39</v>
      </c>
      <c r="Q604" s="140">
        <v>27.666666666666668</v>
      </c>
    </row>
    <row r="605" spans="1:17" x14ac:dyDescent="0.2">
      <c r="A605" s="135" t="s">
        <v>38</v>
      </c>
      <c r="B605" s="139">
        <v>2017</v>
      </c>
      <c r="C605" s="139" t="s">
        <v>52</v>
      </c>
      <c r="D605" s="136" t="s">
        <v>24</v>
      </c>
      <c r="E605" s="141">
        <v>54</v>
      </c>
      <c r="F605" s="141">
        <v>50.5</v>
      </c>
      <c r="G605" s="141">
        <v>56</v>
      </c>
      <c r="H605" s="141">
        <v>57</v>
      </c>
      <c r="I605" s="141">
        <v>56.333333333333336</v>
      </c>
      <c r="J605" s="141">
        <v>60</v>
      </c>
      <c r="K605" s="141">
        <v>62.5</v>
      </c>
      <c r="L605" s="141">
        <v>63.333333333333336</v>
      </c>
      <c r="M605" s="141">
        <v>64.333333333333329</v>
      </c>
      <c r="N605" s="141">
        <v>59.25</v>
      </c>
      <c r="O605" s="141">
        <v>87.5</v>
      </c>
      <c r="P605" s="141" t="s">
        <v>63</v>
      </c>
      <c r="Q605" s="140">
        <v>60.977272727272727</v>
      </c>
    </row>
    <row r="606" spans="1:17" x14ac:dyDescent="0.2">
      <c r="A606" s="135" t="s">
        <v>60</v>
      </c>
      <c r="B606" s="139">
        <v>2017</v>
      </c>
      <c r="C606" s="139" t="s">
        <v>52</v>
      </c>
      <c r="D606" s="136" t="s">
        <v>24</v>
      </c>
      <c r="E606" s="141">
        <v>54.333333333333336</v>
      </c>
      <c r="F606" s="141">
        <v>52.75</v>
      </c>
      <c r="G606" s="141">
        <v>57</v>
      </c>
      <c r="H606" s="141">
        <v>60.5</v>
      </c>
      <c r="I606" s="141">
        <v>56.666666666666664</v>
      </c>
      <c r="J606" s="141">
        <v>61</v>
      </c>
      <c r="K606" s="141">
        <v>63.75</v>
      </c>
      <c r="L606" s="141">
        <v>62.666666666666664</v>
      </c>
      <c r="M606" s="141"/>
      <c r="N606" s="141">
        <v>63.25</v>
      </c>
      <c r="O606" s="141">
        <v>95.5</v>
      </c>
      <c r="P606" s="141" t="s">
        <v>63</v>
      </c>
      <c r="Q606" s="140">
        <v>62.741666666666674</v>
      </c>
    </row>
    <row r="607" spans="1:17" x14ac:dyDescent="0.2">
      <c r="A607" s="135" t="s">
        <v>35</v>
      </c>
      <c r="B607" s="139">
        <v>2017</v>
      </c>
      <c r="C607" s="139" t="s">
        <v>52</v>
      </c>
      <c r="D607" s="136" t="s">
        <v>24</v>
      </c>
      <c r="E607" s="141">
        <v>36.5</v>
      </c>
      <c r="F607" s="141">
        <v>32.75</v>
      </c>
      <c r="G607" s="141">
        <v>36.5</v>
      </c>
      <c r="H607" s="141">
        <v>41.5</v>
      </c>
      <c r="I607" s="141">
        <v>37.333333333333336</v>
      </c>
      <c r="J607" s="141">
        <v>41</v>
      </c>
      <c r="K607" s="141">
        <v>43.25</v>
      </c>
      <c r="L607" s="141"/>
      <c r="M607" s="141"/>
      <c r="N607" s="141">
        <v>40.5</v>
      </c>
      <c r="O607" s="141"/>
      <c r="P607" s="141" t="s">
        <v>63</v>
      </c>
      <c r="Q607" s="140">
        <v>38.666666666666671</v>
      </c>
    </row>
    <row r="608" spans="1:17" x14ac:dyDescent="0.2">
      <c r="A608" s="135" t="s">
        <v>27</v>
      </c>
      <c r="B608" s="139">
        <v>2017</v>
      </c>
      <c r="C608" s="139" t="s">
        <v>52</v>
      </c>
      <c r="D608" s="136" t="s">
        <v>24</v>
      </c>
      <c r="E608" s="141">
        <v>79</v>
      </c>
      <c r="F608" s="141">
        <v>75.75</v>
      </c>
      <c r="G608" s="141">
        <v>86.5</v>
      </c>
      <c r="H608" s="141">
        <v>82.5</v>
      </c>
      <c r="I608" s="141">
        <v>79.333333333333329</v>
      </c>
      <c r="J608" s="141">
        <v>86.5</v>
      </c>
      <c r="K608" s="141">
        <v>92.333333333333329</v>
      </c>
      <c r="L608" s="141">
        <v>83.333333333333329</v>
      </c>
      <c r="M608" s="141">
        <v>83.666666666666671</v>
      </c>
      <c r="N608" s="141">
        <v>78.75</v>
      </c>
      <c r="O608" s="141">
        <v>110</v>
      </c>
      <c r="P608" s="141" t="s">
        <v>63</v>
      </c>
      <c r="Q608" s="140">
        <v>85.242424242424235</v>
      </c>
    </row>
    <row r="609" spans="1:17" x14ac:dyDescent="0.2">
      <c r="A609" s="135" t="s">
        <v>76</v>
      </c>
      <c r="B609" s="139">
        <v>2017</v>
      </c>
      <c r="C609" s="139" t="s">
        <v>52</v>
      </c>
      <c r="D609" s="136" t="s">
        <v>24</v>
      </c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0" t="s">
        <v>19</v>
      </c>
    </row>
    <row r="610" spans="1:17" x14ac:dyDescent="0.2">
      <c r="A610" s="135" t="s">
        <v>77</v>
      </c>
      <c r="B610" s="139">
        <v>2017</v>
      </c>
      <c r="C610" s="139" t="s">
        <v>52</v>
      </c>
      <c r="D610" s="136" t="s">
        <v>24</v>
      </c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0" t="s">
        <v>19</v>
      </c>
    </row>
    <row r="611" spans="1:17" x14ac:dyDescent="0.2">
      <c r="A611" s="135" t="s">
        <v>37</v>
      </c>
      <c r="B611" s="139">
        <v>2017</v>
      </c>
      <c r="C611" s="139" t="s">
        <v>52</v>
      </c>
      <c r="D611" s="136" t="s">
        <v>24</v>
      </c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0" t="s">
        <v>19</v>
      </c>
    </row>
    <row r="612" spans="1:17" x14ac:dyDescent="0.2">
      <c r="A612" s="135" t="s">
        <v>33</v>
      </c>
      <c r="B612" s="139">
        <v>2017</v>
      </c>
      <c r="C612" s="139" t="s">
        <v>52</v>
      </c>
      <c r="D612" s="136" t="s">
        <v>24</v>
      </c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0" t="s">
        <v>19</v>
      </c>
    </row>
    <row r="613" spans="1:17" x14ac:dyDescent="0.2">
      <c r="A613" s="135" t="s">
        <v>26</v>
      </c>
      <c r="B613" s="139">
        <v>2017</v>
      </c>
      <c r="C613" s="139" t="s">
        <v>52</v>
      </c>
      <c r="D613" s="136" t="s">
        <v>24</v>
      </c>
      <c r="E613" s="141">
        <v>60.6</v>
      </c>
      <c r="F613" s="141">
        <v>55.75</v>
      </c>
      <c r="G613" s="141">
        <v>78</v>
      </c>
      <c r="H613" s="141">
        <v>68</v>
      </c>
      <c r="I613" s="141">
        <v>60</v>
      </c>
      <c r="J613" s="141">
        <v>68</v>
      </c>
      <c r="K613" s="141">
        <v>80.333333333333329</v>
      </c>
      <c r="L613" s="141">
        <v>60.666666666666664</v>
      </c>
      <c r="M613" s="141">
        <v>73.349999999999994</v>
      </c>
      <c r="N613" s="141">
        <v>60.25</v>
      </c>
      <c r="O613" s="141">
        <v>105</v>
      </c>
      <c r="P613" s="141" t="s">
        <v>63</v>
      </c>
      <c r="Q613" s="140">
        <v>69.99545454545455</v>
      </c>
    </row>
    <row r="614" spans="1:17" x14ac:dyDescent="0.2">
      <c r="A614" s="135" t="s">
        <v>79</v>
      </c>
      <c r="B614" s="139">
        <v>2017</v>
      </c>
      <c r="C614" s="139" t="s">
        <v>52</v>
      </c>
      <c r="D614" s="136" t="s">
        <v>24</v>
      </c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0" t="s">
        <v>19</v>
      </c>
    </row>
    <row r="615" spans="1:17" x14ac:dyDescent="0.2">
      <c r="A615" s="135" t="s">
        <v>36</v>
      </c>
      <c r="B615" s="139">
        <v>2017</v>
      </c>
      <c r="C615" s="139" t="s">
        <v>52</v>
      </c>
      <c r="D615" s="136" t="s">
        <v>24</v>
      </c>
      <c r="E615" s="141">
        <v>122.5</v>
      </c>
      <c r="F615" s="141">
        <v>107.25</v>
      </c>
      <c r="G615" s="141">
        <v>128.5</v>
      </c>
      <c r="H615" s="141">
        <v>125</v>
      </c>
      <c r="I615" s="141">
        <v>120</v>
      </c>
      <c r="J615" s="141"/>
      <c r="K615" s="141">
        <v>135</v>
      </c>
      <c r="L615" s="141"/>
      <c r="M615" s="141"/>
      <c r="N615" s="141"/>
      <c r="O615" s="141"/>
      <c r="P615" s="141" t="s">
        <v>63</v>
      </c>
      <c r="Q615" s="140">
        <v>123.04166666666667</v>
      </c>
    </row>
    <row r="616" spans="1:17" x14ac:dyDescent="0.2">
      <c r="A616" s="135" t="s">
        <v>34</v>
      </c>
      <c r="B616" s="139">
        <v>2017</v>
      </c>
      <c r="C616" s="139" t="s">
        <v>52</v>
      </c>
      <c r="D616" s="136" t="s">
        <v>24</v>
      </c>
      <c r="E616" s="141">
        <v>93.333333333333329</v>
      </c>
      <c r="F616" s="141">
        <v>82.25</v>
      </c>
      <c r="G616" s="141"/>
      <c r="H616" s="141">
        <v>91.5</v>
      </c>
      <c r="I616" s="141">
        <v>98</v>
      </c>
      <c r="J616" s="141"/>
      <c r="K616" s="141">
        <v>107.5</v>
      </c>
      <c r="L616" s="141"/>
      <c r="M616" s="141"/>
      <c r="N616" s="141"/>
      <c r="O616" s="141">
        <v>107.5</v>
      </c>
      <c r="P616" s="141" t="s">
        <v>63</v>
      </c>
      <c r="Q616" s="140">
        <v>96.680555555555543</v>
      </c>
    </row>
    <row r="617" spans="1:17" x14ac:dyDescent="0.2">
      <c r="A617" s="135" t="s">
        <v>80</v>
      </c>
      <c r="B617" s="139">
        <v>2017</v>
      </c>
      <c r="C617" s="139" t="s">
        <v>52</v>
      </c>
      <c r="D617" s="136" t="s">
        <v>24</v>
      </c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0" t="s">
        <v>19</v>
      </c>
    </row>
    <row r="618" spans="1:17" x14ac:dyDescent="0.2">
      <c r="A618" s="135" t="s">
        <v>82</v>
      </c>
      <c r="B618" s="139">
        <v>2017</v>
      </c>
      <c r="C618" s="139" t="s">
        <v>52</v>
      </c>
      <c r="D618" s="136" t="s">
        <v>24</v>
      </c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0" t="s">
        <v>19</v>
      </c>
    </row>
    <row r="619" spans="1:17" x14ac:dyDescent="0.2">
      <c r="A619" s="135" t="s">
        <v>83</v>
      </c>
      <c r="B619" s="139">
        <v>2017</v>
      </c>
      <c r="C619" s="139" t="s">
        <v>52</v>
      </c>
      <c r="D619" s="136" t="s">
        <v>24</v>
      </c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0" t="s">
        <v>19</v>
      </c>
    </row>
    <row r="620" spans="1:17" x14ac:dyDescent="0.2">
      <c r="A620" s="135" t="s">
        <v>23</v>
      </c>
      <c r="B620" s="139">
        <v>2017</v>
      </c>
      <c r="C620" s="139" t="s">
        <v>52</v>
      </c>
      <c r="D620" s="136" t="s">
        <v>24</v>
      </c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 t="s">
        <v>63</v>
      </c>
      <c r="Q620" s="140" t="s">
        <v>19</v>
      </c>
    </row>
    <row r="621" spans="1:17" x14ac:dyDescent="0.2">
      <c r="A621" s="135" t="s">
        <v>25</v>
      </c>
      <c r="B621" s="139">
        <v>2017</v>
      </c>
      <c r="C621" s="139" t="s">
        <v>52</v>
      </c>
      <c r="D621" s="136" t="s">
        <v>24</v>
      </c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 t="s">
        <v>63</v>
      </c>
      <c r="Q621" s="140" t="s">
        <v>19</v>
      </c>
    </row>
    <row r="622" spans="1:17" x14ac:dyDescent="0.2">
      <c r="A622" s="135" t="s">
        <v>41</v>
      </c>
      <c r="B622" s="139">
        <v>2017</v>
      </c>
      <c r="C622" s="139" t="s">
        <v>52</v>
      </c>
      <c r="D622" s="136" t="s">
        <v>24</v>
      </c>
      <c r="E622" s="141">
        <v>84.6</v>
      </c>
      <c r="F622" s="141"/>
      <c r="G622" s="141">
        <v>89</v>
      </c>
      <c r="H622" s="141">
        <v>89</v>
      </c>
      <c r="I622" s="141">
        <v>82</v>
      </c>
      <c r="J622" s="141">
        <v>87</v>
      </c>
      <c r="K622" s="141">
        <v>88.333333333333329</v>
      </c>
      <c r="L622" s="141">
        <v>82</v>
      </c>
      <c r="M622" s="141"/>
      <c r="N622" s="141">
        <v>77.5</v>
      </c>
      <c r="O622" s="141">
        <v>110</v>
      </c>
      <c r="P622" s="141" t="s">
        <v>63</v>
      </c>
      <c r="Q622" s="140">
        <v>87.714814814814815</v>
      </c>
    </row>
    <row r="623" spans="1:17" x14ac:dyDescent="0.2">
      <c r="A623" s="135" t="s">
        <v>28</v>
      </c>
      <c r="B623" s="139">
        <v>2017</v>
      </c>
      <c r="C623" s="139" t="s">
        <v>52</v>
      </c>
      <c r="D623" s="136" t="s">
        <v>24</v>
      </c>
      <c r="E623" s="141">
        <v>12</v>
      </c>
      <c r="F623" s="141"/>
      <c r="G623" s="141"/>
      <c r="H623" s="141">
        <v>12</v>
      </c>
      <c r="I623" s="141">
        <v>12</v>
      </c>
      <c r="J623" s="141">
        <v>12</v>
      </c>
      <c r="K623" s="141"/>
      <c r="L623" s="141"/>
      <c r="M623" s="141"/>
      <c r="N623" s="141"/>
      <c r="O623" s="141">
        <v>32.5</v>
      </c>
      <c r="P623" s="141">
        <v>30.5</v>
      </c>
      <c r="Q623" s="140">
        <v>18.5</v>
      </c>
    </row>
    <row r="624" spans="1:17" x14ac:dyDescent="0.2">
      <c r="A624" s="135" t="s">
        <v>30</v>
      </c>
      <c r="B624" s="139">
        <v>2017</v>
      </c>
      <c r="C624" s="139" t="s">
        <v>52</v>
      </c>
      <c r="D624" s="136" t="s">
        <v>24</v>
      </c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>
        <v>66</v>
      </c>
      <c r="Q624" s="140">
        <v>66</v>
      </c>
    </row>
    <row r="625" spans="1:17" x14ac:dyDescent="0.2">
      <c r="A625" s="135" t="s">
        <v>31</v>
      </c>
      <c r="B625" s="139">
        <v>2017</v>
      </c>
      <c r="C625" s="139" t="s">
        <v>52</v>
      </c>
      <c r="D625" s="136" t="s">
        <v>24</v>
      </c>
      <c r="E625" s="141">
        <v>26</v>
      </c>
      <c r="F625" s="141"/>
      <c r="G625" s="141"/>
      <c r="H625" s="141"/>
      <c r="I625" s="141">
        <v>18</v>
      </c>
      <c r="J625" s="141"/>
      <c r="K625" s="141"/>
      <c r="L625" s="141"/>
      <c r="M625" s="141"/>
      <c r="N625" s="141"/>
      <c r="O625" s="141"/>
      <c r="P625" s="141">
        <v>39</v>
      </c>
      <c r="Q625" s="140">
        <v>27.666666666666668</v>
      </c>
    </row>
    <row r="626" spans="1:17" x14ac:dyDescent="0.2">
      <c r="A626" s="135" t="s">
        <v>38</v>
      </c>
      <c r="B626" s="139">
        <v>2017</v>
      </c>
      <c r="C626" s="139" t="s">
        <v>53</v>
      </c>
      <c r="D626" s="136" t="s">
        <v>24</v>
      </c>
      <c r="E626" s="141">
        <v>61.166666666666664</v>
      </c>
      <c r="F626" s="141">
        <v>57.25</v>
      </c>
      <c r="G626" s="141">
        <v>56</v>
      </c>
      <c r="H626" s="141">
        <v>57.5</v>
      </c>
      <c r="I626" s="141">
        <v>58.333333333333336</v>
      </c>
      <c r="J626" s="141">
        <v>60</v>
      </c>
      <c r="K626" s="141">
        <v>63.333333333333336</v>
      </c>
      <c r="L626" s="141">
        <v>60.666666666666664</v>
      </c>
      <c r="M626" s="141">
        <v>64.333333333333329</v>
      </c>
      <c r="N626" s="141">
        <v>61.25</v>
      </c>
      <c r="O626" s="141">
        <v>87.5</v>
      </c>
      <c r="P626" s="141" t="s">
        <v>63</v>
      </c>
      <c r="Q626" s="140">
        <v>62.484848484848492</v>
      </c>
    </row>
    <row r="627" spans="1:17" x14ac:dyDescent="0.2">
      <c r="A627" s="135" t="s">
        <v>60</v>
      </c>
      <c r="B627" s="139">
        <v>2017</v>
      </c>
      <c r="C627" s="139" t="s">
        <v>53</v>
      </c>
      <c r="D627" s="136" t="s">
        <v>24</v>
      </c>
      <c r="E627" s="141">
        <v>61.666666666666664</v>
      </c>
      <c r="F627" s="141">
        <v>57.5</v>
      </c>
      <c r="G627" s="141">
        <v>57</v>
      </c>
      <c r="H627" s="141">
        <v>59</v>
      </c>
      <c r="I627" s="141">
        <v>56.666666666666664</v>
      </c>
      <c r="J627" s="141">
        <v>61</v>
      </c>
      <c r="K627" s="141">
        <v>63.75</v>
      </c>
      <c r="L627" s="141">
        <v>59.666666666666664</v>
      </c>
      <c r="M627" s="141"/>
      <c r="N627" s="141">
        <v>62.75</v>
      </c>
      <c r="O627" s="141">
        <v>97.5</v>
      </c>
      <c r="P627" s="141" t="s">
        <v>63</v>
      </c>
      <c r="Q627" s="140">
        <v>63.65</v>
      </c>
    </row>
    <row r="628" spans="1:17" x14ac:dyDescent="0.2">
      <c r="A628" s="135" t="s">
        <v>35</v>
      </c>
      <c r="B628" s="139">
        <v>2017</v>
      </c>
      <c r="C628" s="139" t="s">
        <v>53</v>
      </c>
      <c r="D628" s="136" t="s">
        <v>24</v>
      </c>
      <c r="E628" s="141">
        <v>40.5</v>
      </c>
      <c r="F628" s="141">
        <v>37.75</v>
      </c>
      <c r="G628" s="141">
        <v>36.5</v>
      </c>
      <c r="H628" s="141">
        <v>41.5</v>
      </c>
      <c r="I628" s="141">
        <v>37.333333333333336</v>
      </c>
      <c r="J628" s="141">
        <v>41</v>
      </c>
      <c r="K628" s="141">
        <v>43.25</v>
      </c>
      <c r="L628" s="141"/>
      <c r="M628" s="141"/>
      <c r="N628" s="141">
        <v>40.75</v>
      </c>
      <c r="O628" s="141"/>
      <c r="P628" s="141" t="s">
        <v>63</v>
      </c>
      <c r="Q628" s="140">
        <v>39.822916666666671</v>
      </c>
    </row>
    <row r="629" spans="1:17" x14ac:dyDescent="0.2">
      <c r="A629" s="135" t="s">
        <v>27</v>
      </c>
      <c r="B629" s="139">
        <v>2017</v>
      </c>
      <c r="C629" s="139" t="s">
        <v>53</v>
      </c>
      <c r="D629" s="136" t="s">
        <v>24</v>
      </c>
      <c r="E629" s="141">
        <v>80.166666666666671</v>
      </c>
      <c r="F629" s="141">
        <v>78.75</v>
      </c>
      <c r="G629" s="141">
        <v>86.5</v>
      </c>
      <c r="H629" s="141">
        <v>83</v>
      </c>
      <c r="I629" s="141">
        <v>79.333333333333329</v>
      </c>
      <c r="J629" s="141">
        <v>86.5</v>
      </c>
      <c r="K629" s="141">
        <v>92.666666666666671</v>
      </c>
      <c r="L629" s="141">
        <v>80.333333333333329</v>
      </c>
      <c r="M629" s="141">
        <v>84.333333333333329</v>
      </c>
      <c r="N629" s="141">
        <v>78</v>
      </c>
      <c r="O629" s="141">
        <v>110</v>
      </c>
      <c r="P629" s="141" t="s">
        <v>63</v>
      </c>
      <c r="Q629" s="140">
        <v>85.416666666666671</v>
      </c>
    </row>
    <row r="630" spans="1:17" x14ac:dyDescent="0.2">
      <c r="A630" s="135" t="s">
        <v>76</v>
      </c>
      <c r="B630" s="139">
        <v>2017</v>
      </c>
      <c r="C630" s="139" t="s">
        <v>53</v>
      </c>
      <c r="D630" s="136" t="s">
        <v>24</v>
      </c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0" t="s">
        <v>19</v>
      </c>
    </row>
    <row r="631" spans="1:17" x14ac:dyDescent="0.2">
      <c r="A631" s="135" t="s">
        <v>77</v>
      </c>
      <c r="B631" s="139">
        <v>2017</v>
      </c>
      <c r="C631" s="139" t="s">
        <v>53</v>
      </c>
      <c r="D631" s="136" t="s">
        <v>24</v>
      </c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0" t="s">
        <v>19</v>
      </c>
    </row>
    <row r="632" spans="1:17" x14ac:dyDescent="0.2">
      <c r="A632" s="135" t="s">
        <v>37</v>
      </c>
      <c r="B632" s="139">
        <v>2017</v>
      </c>
      <c r="C632" s="139" t="s">
        <v>53</v>
      </c>
      <c r="D632" s="136" t="s">
        <v>24</v>
      </c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0" t="s">
        <v>19</v>
      </c>
    </row>
    <row r="633" spans="1:17" x14ac:dyDescent="0.2">
      <c r="A633" s="135" t="s">
        <v>33</v>
      </c>
      <c r="B633" s="139">
        <v>2017</v>
      </c>
      <c r="C633" s="139" t="s">
        <v>53</v>
      </c>
      <c r="D633" s="136" t="s">
        <v>24</v>
      </c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0" t="s">
        <v>19</v>
      </c>
    </row>
    <row r="634" spans="1:17" x14ac:dyDescent="0.2">
      <c r="A634" s="135" t="s">
        <v>26</v>
      </c>
      <c r="B634" s="139">
        <v>2017</v>
      </c>
      <c r="C634" s="139" t="s">
        <v>53</v>
      </c>
      <c r="D634" s="136" t="s">
        <v>24</v>
      </c>
      <c r="E634" s="141">
        <v>60.6</v>
      </c>
      <c r="F634" s="141">
        <v>57.5</v>
      </c>
      <c r="G634" s="141">
        <v>78</v>
      </c>
      <c r="H634" s="141">
        <v>67</v>
      </c>
      <c r="I634" s="141">
        <v>60</v>
      </c>
      <c r="J634" s="141">
        <v>68</v>
      </c>
      <c r="K634" s="141">
        <v>80.333333333333329</v>
      </c>
      <c r="L634" s="141">
        <v>62.666666666666664</v>
      </c>
      <c r="M634" s="141">
        <v>70</v>
      </c>
      <c r="N634" s="141">
        <v>62.25</v>
      </c>
      <c r="O634" s="141">
        <v>104.5</v>
      </c>
      <c r="P634" s="141" t="s">
        <v>63</v>
      </c>
      <c r="Q634" s="140">
        <v>70.077272727272728</v>
      </c>
    </row>
    <row r="635" spans="1:17" x14ac:dyDescent="0.2">
      <c r="A635" s="135" t="s">
        <v>79</v>
      </c>
      <c r="B635" s="139">
        <v>2017</v>
      </c>
      <c r="C635" s="139" t="s">
        <v>53</v>
      </c>
      <c r="D635" s="136" t="s">
        <v>24</v>
      </c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0" t="s">
        <v>19</v>
      </c>
    </row>
    <row r="636" spans="1:17" x14ac:dyDescent="0.2">
      <c r="A636" s="135" t="s">
        <v>36</v>
      </c>
      <c r="B636" s="139">
        <v>2017</v>
      </c>
      <c r="C636" s="139" t="s">
        <v>53</v>
      </c>
      <c r="D636" s="136" t="s">
        <v>24</v>
      </c>
      <c r="E636" s="141">
        <v>123</v>
      </c>
      <c r="F636" s="141">
        <v>113.33333333333333</v>
      </c>
      <c r="G636" s="141">
        <v>128.5</v>
      </c>
      <c r="H636" s="141">
        <v>127.5</v>
      </c>
      <c r="I636" s="141">
        <v>120</v>
      </c>
      <c r="J636" s="141"/>
      <c r="K636" s="141">
        <v>135</v>
      </c>
      <c r="L636" s="141"/>
      <c r="M636" s="141"/>
      <c r="N636" s="141"/>
      <c r="O636" s="141"/>
      <c r="P636" s="141" t="s">
        <v>63</v>
      </c>
      <c r="Q636" s="140">
        <v>124.55555555555554</v>
      </c>
    </row>
    <row r="637" spans="1:17" x14ac:dyDescent="0.2">
      <c r="A637" s="135" t="s">
        <v>34</v>
      </c>
      <c r="B637" s="139">
        <v>2017</v>
      </c>
      <c r="C637" s="139" t="s">
        <v>53</v>
      </c>
      <c r="D637" s="136" t="s">
        <v>24</v>
      </c>
      <c r="E637" s="141">
        <v>88.666666666666671</v>
      </c>
      <c r="F637" s="141">
        <v>81</v>
      </c>
      <c r="G637" s="141"/>
      <c r="H637" s="141">
        <v>91.5</v>
      </c>
      <c r="I637" s="141">
        <v>98</v>
      </c>
      <c r="J637" s="141"/>
      <c r="K637" s="141">
        <v>107.5</v>
      </c>
      <c r="L637" s="141"/>
      <c r="M637" s="141"/>
      <c r="N637" s="141"/>
      <c r="O637" s="141">
        <v>107.5</v>
      </c>
      <c r="P637" s="141" t="s">
        <v>63</v>
      </c>
      <c r="Q637" s="140">
        <v>95.694444444444457</v>
      </c>
    </row>
    <row r="638" spans="1:17" x14ac:dyDescent="0.2">
      <c r="A638" s="135" t="s">
        <v>80</v>
      </c>
      <c r="B638" s="139">
        <v>2017</v>
      </c>
      <c r="C638" s="139" t="s">
        <v>53</v>
      </c>
      <c r="D638" s="136" t="s">
        <v>24</v>
      </c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0" t="s">
        <v>19</v>
      </c>
    </row>
    <row r="639" spans="1:17" x14ac:dyDescent="0.2">
      <c r="A639" s="135" t="s">
        <v>82</v>
      </c>
      <c r="B639" s="139">
        <v>2017</v>
      </c>
      <c r="C639" s="139" t="s">
        <v>53</v>
      </c>
      <c r="D639" s="136" t="s">
        <v>24</v>
      </c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0" t="s">
        <v>19</v>
      </c>
    </row>
    <row r="640" spans="1:17" x14ac:dyDescent="0.2">
      <c r="A640" s="135" t="s">
        <v>83</v>
      </c>
      <c r="B640" s="139">
        <v>2017</v>
      </c>
      <c r="C640" s="139" t="s">
        <v>53</v>
      </c>
      <c r="D640" s="136" t="s">
        <v>24</v>
      </c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0" t="s">
        <v>19</v>
      </c>
    </row>
    <row r="641" spans="1:17" x14ac:dyDescent="0.2">
      <c r="A641" s="135" t="s">
        <v>23</v>
      </c>
      <c r="B641" s="139">
        <v>2017</v>
      </c>
      <c r="C641" s="139" t="s">
        <v>53</v>
      </c>
      <c r="D641" s="136" t="s">
        <v>24</v>
      </c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 t="s">
        <v>63</v>
      </c>
      <c r="Q641" s="140" t="s">
        <v>19</v>
      </c>
    </row>
    <row r="642" spans="1:17" x14ac:dyDescent="0.2">
      <c r="A642" s="135" t="s">
        <v>25</v>
      </c>
      <c r="B642" s="139">
        <v>2017</v>
      </c>
      <c r="C642" s="139" t="s">
        <v>53</v>
      </c>
      <c r="D642" s="136" t="s">
        <v>24</v>
      </c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 t="s">
        <v>63</v>
      </c>
      <c r="Q642" s="140" t="s">
        <v>19</v>
      </c>
    </row>
    <row r="643" spans="1:17" x14ac:dyDescent="0.2">
      <c r="A643" s="135" t="s">
        <v>41</v>
      </c>
      <c r="B643" s="139">
        <v>2017</v>
      </c>
      <c r="C643" s="139" t="s">
        <v>53</v>
      </c>
      <c r="D643" s="136" t="s">
        <v>24</v>
      </c>
      <c r="E643" s="141">
        <v>85.2</v>
      </c>
      <c r="F643" s="141"/>
      <c r="G643" s="141">
        <v>89</v>
      </c>
      <c r="H643" s="141">
        <v>88</v>
      </c>
      <c r="I643" s="141">
        <v>82</v>
      </c>
      <c r="J643" s="141">
        <v>87</v>
      </c>
      <c r="K643" s="141">
        <v>91.666666666666671</v>
      </c>
      <c r="L643" s="141">
        <v>83.333333333333329</v>
      </c>
      <c r="M643" s="141"/>
      <c r="N643" s="141">
        <v>78</v>
      </c>
      <c r="O643" s="141">
        <v>110</v>
      </c>
      <c r="P643" s="141" t="s">
        <v>63</v>
      </c>
      <c r="Q643" s="140">
        <v>88.244444444444454</v>
      </c>
    </row>
    <row r="644" spans="1:17" x14ac:dyDescent="0.2">
      <c r="A644" s="135" t="s">
        <v>28</v>
      </c>
      <c r="B644" s="139">
        <v>2017</v>
      </c>
      <c r="C644" s="139" t="s">
        <v>53</v>
      </c>
      <c r="D644" s="136" t="s">
        <v>24</v>
      </c>
      <c r="E644" s="141">
        <v>12</v>
      </c>
      <c r="F644" s="141"/>
      <c r="G644" s="141"/>
      <c r="H644" s="141">
        <v>12</v>
      </c>
      <c r="I644" s="141">
        <v>12</v>
      </c>
      <c r="J644" s="141">
        <v>12</v>
      </c>
      <c r="K644" s="141"/>
      <c r="L644" s="141"/>
      <c r="M644" s="141"/>
      <c r="N644" s="141"/>
      <c r="O644" s="141">
        <v>32.5</v>
      </c>
      <c r="P644" s="141">
        <v>30.5</v>
      </c>
      <c r="Q644" s="140">
        <v>18.5</v>
      </c>
    </row>
    <row r="645" spans="1:17" x14ac:dyDescent="0.2">
      <c r="A645" s="135" t="s">
        <v>30</v>
      </c>
      <c r="B645" s="139">
        <v>2017</v>
      </c>
      <c r="C645" s="139" t="s">
        <v>53</v>
      </c>
      <c r="D645" s="136" t="s">
        <v>24</v>
      </c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>
        <v>66</v>
      </c>
      <c r="Q645" s="140">
        <v>66</v>
      </c>
    </row>
    <row r="646" spans="1:17" x14ac:dyDescent="0.2">
      <c r="A646" s="135" t="s">
        <v>31</v>
      </c>
      <c r="B646" s="139">
        <v>2017</v>
      </c>
      <c r="C646" s="139" t="s">
        <v>53</v>
      </c>
      <c r="D646" s="136" t="s">
        <v>24</v>
      </c>
      <c r="E646" s="141">
        <v>26</v>
      </c>
      <c r="F646" s="141"/>
      <c r="G646" s="141"/>
      <c r="H646" s="141"/>
      <c r="I646" s="141">
        <v>20</v>
      </c>
      <c r="J646" s="141"/>
      <c r="K646" s="141"/>
      <c r="L646" s="141"/>
      <c r="M646" s="141"/>
      <c r="N646" s="141"/>
      <c r="O646" s="141"/>
      <c r="P646" s="141">
        <v>39</v>
      </c>
      <c r="Q646" s="140">
        <v>28.333333333333332</v>
      </c>
    </row>
    <row r="647" spans="1:17" x14ac:dyDescent="0.2">
      <c r="A647" s="135" t="s">
        <v>38</v>
      </c>
      <c r="B647" s="139">
        <v>2017</v>
      </c>
      <c r="C647" s="139" t="s">
        <v>54</v>
      </c>
      <c r="D647" s="136" t="s">
        <v>24</v>
      </c>
      <c r="E647" s="141">
        <v>62.166666666666664</v>
      </c>
      <c r="F647" s="141">
        <v>57.25</v>
      </c>
      <c r="G647" s="141">
        <v>56</v>
      </c>
      <c r="H647" s="141">
        <v>57.5</v>
      </c>
      <c r="I647" s="141">
        <v>58.333333333333336</v>
      </c>
      <c r="J647" s="141">
        <v>62.5</v>
      </c>
      <c r="K647" s="141">
        <v>66.5</v>
      </c>
      <c r="L647" s="141">
        <v>62.666666666666664</v>
      </c>
      <c r="M647" s="141">
        <v>63.666666666666664</v>
      </c>
      <c r="N647" s="141">
        <v>62</v>
      </c>
      <c r="O647" s="141">
        <v>87.5</v>
      </c>
      <c r="P647" s="141" t="s">
        <v>63</v>
      </c>
      <c r="Q647" s="140">
        <v>63.280303030303031</v>
      </c>
    </row>
    <row r="648" spans="1:17" x14ac:dyDescent="0.2">
      <c r="A648" s="135" t="s">
        <v>60</v>
      </c>
      <c r="B648" s="139">
        <v>2017</v>
      </c>
      <c r="C648" s="139" t="s">
        <v>54</v>
      </c>
      <c r="D648" s="136" t="s">
        <v>24</v>
      </c>
      <c r="E648" s="141">
        <v>63.666666666666664</v>
      </c>
      <c r="F648" s="141">
        <v>57.5</v>
      </c>
      <c r="G648" s="141">
        <v>57</v>
      </c>
      <c r="H648" s="141">
        <v>57.5</v>
      </c>
      <c r="I648" s="141">
        <v>58.666666666666664</v>
      </c>
      <c r="J648" s="141">
        <v>63</v>
      </c>
      <c r="K648" s="141">
        <v>65</v>
      </c>
      <c r="L648" s="141">
        <v>64.666666666666671</v>
      </c>
      <c r="M648" s="141"/>
      <c r="N648" s="141">
        <v>62.75</v>
      </c>
      <c r="O648" s="141">
        <v>97.5</v>
      </c>
      <c r="P648" s="141" t="s">
        <v>63</v>
      </c>
      <c r="Q648" s="140">
        <v>64.724999999999994</v>
      </c>
    </row>
    <row r="649" spans="1:17" x14ac:dyDescent="0.2">
      <c r="A649" s="135" t="s">
        <v>35</v>
      </c>
      <c r="B649" s="139">
        <v>2017</v>
      </c>
      <c r="C649" s="139" t="s">
        <v>54</v>
      </c>
      <c r="D649" s="136" t="s">
        <v>24</v>
      </c>
      <c r="E649" s="141">
        <v>40.5</v>
      </c>
      <c r="F649" s="141">
        <v>37.75</v>
      </c>
      <c r="G649" s="141">
        <v>36.5</v>
      </c>
      <c r="H649" s="141">
        <v>41.5</v>
      </c>
      <c r="I649" s="141">
        <v>37.333333333333336</v>
      </c>
      <c r="J649" s="141">
        <v>44</v>
      </c>
      <c r="K649" s="141">
        <v>45.5</v>
      </c>
      <c r="L649" s="141"/>
      <c r="M649" s="141"/>
      <c r="N649" s="141">
        <v>42</v>
      </c>
      <c r="O649" s="141"/>
      <c r="P649" s="141" t="s">
        <v>63</v>
      </c>
      <c r="Q649" s="140">
        <v>40.635416666666671</v>
      </c>
    </row>
    <row r="650" spans="1:17" x14ac:dyDescent="0.2">
      <c r="A650" s="135" t="s">
        <v>27</v>
      </c>
      <c r="B650" s="139">
        <v>2017</v>
      </c>
      <c r="C650" s="139" t="s">
        <v>54</v>
      </c>
      <c r="D650" s="136" t="s">
        <v>24</v>
      </c>
      <c r="E650" s="141">
        <v>80.333333333333329</v>
      </c>
      <c r="F650" s="141">
        <v>78.75</v>
      </c>
      <c r="G650" s="141">
        <v>86.5</v>
      </c>
      <c r="H650" s="141">
        <v>88</v>
      </c>
      <c r="I650" s="141">
        <v>79.333333333333329</v>
      </c>
      <c r="J650" s="141">
        <v>82.5</v>
      </c>
      <c r="K650" s="141">
        <v>91.25</v>
      </c>
      <c r="L650" s="141">
        <v>81.666666666666671</v>
      </c>
      <c r="M650" s="141">
        <v>84.333333333333329</v>
      </c>
      <c r="N650" s="141">
        <v>78.5</v>
      </c>
      <c r="O650" s="141">
        <v>110</v>
      </c>
      <c r="P650" s="141" t="s">
        <v>63</v>
      </c>
      <c r="Q650" s="140">
        <v>85.560606060606062</v>
      </c>
    </row>
    <row r="651" spans="1:17" x14ac:dyDescent="0.2">
      <c r="A651" s="135" t="s">
        <v>76</v>
      </c>
      <c r="B651" s="139">
        <v>2017</v>
      </c>
      <c r="C651" s="139" t="s">
        <v>54</v>
      </c>
      <c r="D651" s="136" t="s">
        <v>24</v>
      </c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0" t="s">
        <v>19</v>
      </c>
    </row>
    <row r="652" spans="1:17" x14ac:dyDescent="0.2">
      <c r="A652" s="135" t="s">
        <v>77</v>
      </c>
      <c r="B652" s="139">
        <v>2017</v>
      </c>
      <c r="C652" s="139" t="s">
        <v>54</v>
      </c>
      <c r="D652" s="136" t="s">
        <v>24</v>
      </c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0" t="s">
        <v>19</v>
      </c>
    </row>
    <row r="653" spans="1:17" x14ac:dyDescent="0.2">
      <c r="A653" s="135" t="s">
        <v>37</v>
      </c>
      <c r="B653" s="139">
        <v>2017</v>
      </c>
      <c r="C653" s="139" t="s">
        <v>54</v>
      </c>
      <c r="D653" s="136" t="s">
        <v>24</v>
      </c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0" t="s">
        <v>19</v>
      </c>
    </row>
    <row r="654" spans="1:17" x14ac:dyDescent="0.2">
      <c r="A654" s="135" t="s">
        <v>33</v>
      </c>
      <c r="B654" s="139">
        <v>2017</v>
      </c>
      <c r="C654" s="139" t="s">
        <v>54</v>
      </c>
      <c r="D654" s="136" t="s">
        <v>24</v>
      </c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0" t="s">
        <v>19</v>
      </c>
    </row>
    <row r="655" spans="1:17" x14ac:dyDescent="0.2">
      <c r="A655" s="135" t="s">
        <v>26</v>
      </c>
      <c r="B655" s="139">
        <v>2017</v>
      </c>
      <c r="C655" s="139" t="s">
        <v>54</v>
      </c>
      <c r="D655" s="136" t="s">
        <v>24</v>
      </c>
      <c r="E655" s="141">
        <v>60.75</v>
      </c>
      <c r="F655" s="141">
        <v>57.5</v>
      </c>
      <c r="G655" s="141">
        <v>78</v>
      </c>
      <c r="H655" s="141">
        <v>66.5</v>
      </c>
      <c r="I655" s="141">
        <v>60</v>
      </c>
      <c r="J655" s="141">
        <v>67</v>
      </c>
      <c r="K655" s="141">
        <v>77.5</v>
      </c>
      <c r="L655" s="141">
        <v>62.666666666666664</v>
      </c>
      <c r="M655" s="141">
        <v>70</v>
      </c>
      <c r="N655" s="141">
        <v>62.25</v>
      </c>
      <c r="O655" s="141">
        <v>104.5</v>
      </c>
      <c r="P655" s="141" t="s">
        <v>63</v>
      </c>
      <c r="Q655" s="140">
        <v>69.696969696969688</v>
      </c>
    </row>
    <row r="656" spans="1:17" x14ac:dyDescent="0.2">
      <c r="A656" s="135" t="s">
        <v>79</v>
      </c>
      <c r="B656" s="139">
        <v>2017</v>
      </c>
      <c r="C656" s="139" t="s">
        <v>54</v>
      </c>
      <c r="D656" s="136" t="s">
        <v>24</v>
      </c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0" t="s">
        <v>19</v>
      </c>
    </row>
    <row r="657" spans="1:17" x14ac:dyDescent="0.2">
      <c r="A657" s="135" t="s">
        <v>36</v>
      </c>
      <c r="B657" s="139">
        <v>2017</v>
      </c>
      <c r="C657" s="139" t="s">
        <v>54</v>
      </c>
      <c r="D657" s="136" t="s">
        <v>24</v>
      </c>
      <c r="E657" s="141">
        <v>118.4</v>
      </c>
      <c r="F657" s="141">
        <v>113.33333333333333</v>
      </c>
      <c r="G657" s="141">
        <v>128.5</v>
      </c>
      <c r="H657" s="141">
        <v>127.5</v>
      </c>
      <c r="I657" s="141">
        <v>120</v>
      </c>
      <c r="J657" s="141"/>
      <c r="K657" s="141">
        <v>133.5</v>
      </c>
      <c r="L657" s="141"/>
      <c r="M657" s="141"/>
      <c r="N657" s="141"/>
      <c r="O657" s="141"/>
      <c r="P657" s="141" t="s">
        <v>63</v>
      </c>
      <c r="Q657" s="140">
        <v>123.53888888888889</v>
      </c>
    </row>
    <row r="658" spans="1:17" x14ac:dyDescent="0.2">
      <c r="A658" s="135" t="s">
        <v>34</v>
      </c>
      <c r="B658" s="139">
        <v>2017</v>
      </c>
      <c r="C658" s="139" t="s">
        <v>54</v>
      </c>
      <c r="D658" s="136" t="s">
        <v>24</v>
      </c>
      <c r="E658" s="141">
        <v>88.25</v>
      </c>
      <c r="F658" s="141">
        <v>81</v>
      </c>
      <c r="G658" s="141"/>
      <c r="H658" s="141">
        <v>96.5</v>
      </c>
      <c r="I658" s="141">
        <v>98</v>
      </c>
      <c r="J658" s="141"/>
      <c r="K658" s="141">
        <v>103.5</v>
      </c>
      <c r="L658" s="141"/>
      <c r="M658" s="141"/>
      <c r="N658" s="141"/>
      <c r="O658" s="141">
        <v>107.5</v>
      </c>
      <c r="P658" s="141" t="s">
        <v>63</v>
      </c>
      <c r="Q658" s="140">
        <v>95.791666666666671</v>
      </c>
    </row>
    <row r="659" spans="1:17" x14ac:dyDescent="0.2">
      <c r="A659" s="135" t="s">
        <v>80</v>
      </c>
      <c r="B659" s="139">
        <v>2017</v>
      </c>
      <c r="C659" s="139" t="s">
        <v>54</v>
      </c>
      <c r="D659" s="136" t="s">
        <v>24</v>
      </c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0" t="s">
        <v>19</v>
      </c>
    </row>
    <row r="660" spans="1:17" x14ac:dyDescent="0.2">
      <c r="A660" s="135" t="s">
        <v>82</v>
      </c>
      <c r="B660" s="139">
        <v>2017</v>
      </c>
      <c r="C660" s="139" t="s">
        <v>54</v>
      </c>
      <c r="D660" s="136" t="s">
        <v>24</v>
      </c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0" t="s">
        <v>19</v>
      </c>
    </row>
    <row r="661" spans="1:17" x14ac:dyDescent="0.2">
      <c r="A661" s="135" t="s">
        <v>83</v>
      </c>
      <c r="B661" s="139">
        <v>2017</v>
      </c>
      <c r="C661" s="139" t="s">
        <v>54</v>
      </c>
      <c r="D661" s="136" t="s">
        <v>24</v>
      </c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0" t="s">
        <v>19</v>
      </c>
    </row>
    <row r="662" spans="1:17" x14ac:dyDescent="0.2">
      <c r="A662" s="135" t="s">
        <v>23</v>
      </c>
      <c r="B662" s="139">
        <v>2017</v>
      </c>
      <c r="C662" s="139" t="s">
        <v>54</v>
      </c>
      <c r="D662" s="136" t="s">
        <v>24</v>
      </c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 t="s">
        <v>63</v>
      </c>
      <c r="Q662" s="140" t="s">
        <v>19</v>
      </c>
    </row>
    <row r="663" spans="1:17" x14ac:dyDescent="0.2">
      <c r="A663" s="135" t="s">
        <v>25</v>
      </c>
      <c r="B663" s="139">
        <v>2017</v>
      </c>
      <c r="C663" s="139" t="s">
        <v>54</v>
      </c>
      <c r="D663" s="136" t="s">
        <v>24</v>
      </c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 t="s">
        <v>63</v>
      </c>
      <c r="Q663" s="140" t="s">
        <v>19</v>
      </c>
    </row>
    <row r="664" spans="1:17" x14ac:dyDescent="0.2">
      <c r="A664" s="135" t="s">
        <v>41</v>
      </c>
      <c r="B664" s="139">
        <v>2017</v>
      </c>
      <c r="C664" s="139" t="s">
        <v>54</v>
      </c>
      <c r="D664" s="136" t="s">
        <v>24</v>
      </c>
      <c r="E664" s="141">
        <v>85.5</v>
      </c>
      <c r="F664" s="141"/>
      <c r="G664" s="141">
        <v>89</v>
      </c>
      <c r="H664" s="141">
        <v>94</v>
      </c>
      <c r="I664" s="141">
        <v>82</v>
      </c>
      <c r="J664" s="141">
        <v>83.5</v>
      </c>
      <c r="K664" s="141">
        <v>91</v>
      </c>
      <c r="L664" s="141">
        <v>82</v>
      </c>
      <c r="M664" s="141"/>
      <c r="N664" s="141">
        <v>78.25</v>
      </c>
      <c r="O664" s="141">
        <v>110</v>
      </c>
      <c r="P664" s="141" t="s">
        <v>63</v>
      </c>
      <c r="Q664" s="140">
        <v>88.361111111111114</v>
      </c>
    </row>
    <row r="665" spans="1:17" x14ac:dyDescent="0.2">
      <c r="A665" s="135" t="s">
        <v>28</v>
      </c>
      <c r="B665" s="139">
        <v>2017</v>
      </c>
      <c r="C665" s="139" t="s">
        <v>54</v>
      </c>
      <c r="D665" s="136" t="s">
        <v>24</v>
      </c>
      <c r="E665" s="141">
        <v>12</v>
      </c>
      <c r="F665" s="141"/>
      <c r="G665" s="141"/>
      <c r="H665" s="141">
        <v>12</v>
      </c>
      <c r="I665" s="141">
        <v>12</v>
      </c>
      <c r="J665" s="141">
        <v>12</v>
      </c>
      <c r="K665" s="141"/>
      <c r="L665" s="141"/>
      <c r="M665" s="141"/>
      <c r="N665" s="141"/>
      <c r="O665" s="141">
        <v>32.5</v>
      </c>
      <c r="P665" s="141">
        <v>30.5</v>
      </c>
      <c r="Q665" s="140">
        <v>18.5</v>
      </c>
    </row>
    <row r="666" spans="1:17" x14ac:dyDescent="0.2">
      <c r="A666" s="135" t="s">
        <v>30</v>
      </c>
      <c r="B666" s="139">
        <v>2017</v>
      </c>
      <c r="C666" s="139" t="s">
        <v>54</v>
      </c>
      <c r="D666" s="136" t="s">
        <v>24</v>
      </c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>
        <v>67</v>
      </c>
      <c r="Q666" s="140">
        <v>67</v>
      </c>
    </row>
    <row r="667" spans="1:17" x14ac:dyDescent="0.2">
      <c r="A667" s="135" t="s">
        <v>31</v>
      </c>
      <c r="B667" s="139">
        <v>2017</v>
      </c>
      <c r="C667" s="139" t="s">
        <v>54</v>
      </c>
      <c r="D667" s="136" t="s">
        <v>24</v>
      </c>
      <c r="E667" s="141">
        <v>26</v>
      </c>
      <c r="F667" s="141"/>
      <c r="G667" s="141"/>
      <c r="H667" s="141"/>
      <c r="I667" s="141">
        <v>20</v>
      </c>
      <c r="J667" s="141"/>
      <c r="K667" s="141"/>
      <c r="L667" s="141"/>
      <c r="M667" s="141"/>
      <c r="N667" s="141"/>
      <c r="O667" s="141"/>
      <c r="P667" s="141">
        <v>39</v>
      </c>
      <c r="Q667" s="140">
        <v>28.333333333333332</v>
      </c>
    </row>
    <row r="668" spans="1:17" x14ac:dyDescent="0.2">
      <c r="A668" s="135" t="s">
        <v>38</v>
      </c>
      <c r="B668" s="139">
        <v>2017</v>
      </c>
      <c r="C668" s="139" t="s">
        <v>55</v>
      </c>
      <c r="D668" s="136" t="s">
        <v>24</v>
      </c>
      <c r="E668" s="141">
        <v>61</v>
      </c>
      <c r="F668" s="141">
        <v>56.5</v>
      </c>
      <c r="G668" s="141">
        <v>56</v>
      </c>
      <c r="H668" s="141">
        <v>57.5</v>
      </c>
      <c r="I668" s="141">
        <v>60</v>
      </c>
      <c r="J668" s="141">
        <v>62.5</v>
      </c>
      <c r="K668" s="141">
        <v>66.666666666666671</v>
      </c>
      <c r="L668" s="141">
        <v>60.666666666666664</v>
      </c>
      <c r="M668" s="141">
        <v>66.5</v>
      </c>
      <c r="N668" s="141">
        <v>61.25</v>
      </c>
      <c r="O668" s="141">
        <v>87</v>
      </c>
      <c r="P668" s="141" t="s">
        <v>63</v>
      </c>
      <c r="Q668" s="140">
        <v>63.234848484848492</v>
      </c>
    </row>
    <row r="669" spans="1:17" x14ac:dyDescent="0.2">
      <c r="A669" s="135" t="s">
        <v>60</v>
      </c>
      <c r="B669" s="139">
        <v>2017</v>
      </c>
      <c r="C669" s="139" t="s">
        <v>55</v>
      </c>
      <c r="D669" s="136" t="s">
        <v>24</v>
      </c>
      <c r="E669" s="141">
        <v>61.8</v>
      </c>
      <c r="F669" s="141">
        <v>56.75</v>
      </c>
      <c r="G669" s="141">
        <v>57</v>
      </c>
      <c r="H669" s="141">
        <v>57.5</v>
      </c>
      <c r="I669" s="141">
        <v>61</v>
      </c>
      <c r="J669" s="141">
        <v>63</v>
      </c>
      <c r="K669" s="141">
        <v>65.25</v>
      </c>
      <c r="L669" s="141">
        <v>65.666666666666671</v>
      </c>
      <c r="M669" s="141"/>
      <c r="N669" s="141">
        <v>63.25</v>
      </c>
      <c r="O669" s="141">
        <v>96.5</v>
      </c>
      <c r="P669" s="141" t="s">
        <v>63</v>
      </c>
      <c r="Q669" s="140">
        <v>64.771666666666675</v>
      </c>
    </row>
    <row r="670" spans="1:17" x14ac:dyDescent="0.2">
      <c r="A670" s="135" t="s">
        <v>35</v>
      </c>
      <c r="B670" s="139">
        <v>2017</v>
      </c>
      <c r="C670" s="139" t="s">
        <v>55</v>
      </c>
      <c r="D670" s="136" t="s">
        <v>24</v>
      </c>
      <c r="E670" s="141">
        <v>40.4</v>
      </c>
      <c r="F670" s="141">
        <v>37.25</v>
      </c>
      <c r="G670" s="141">
        <v>36.5</v>
      </c>
      <c r="H670" s="141">
        <v>41.5</v>
      </c>
      <c r="I670" s="141">
        <v>39.666666666666664</v>
      </c>
      <c r="J670" s="141">
        <v>44</v>
      </c>
      <c r="K670" s="141">
        <v>46</v>
      </c>
      <c r="L670" s="141"/>
      <c r="M670" s="141"/>
      <c r="N670" s="141">
        <v>41</v>
      </c>
      <c r="O670" s="141"/>
      <c r="P670" s="141" t="s">
        <v>63</v>
      </c>
      <c r="Q670" s="140">
        <v>40.789583333333333</v>
      </c>
    </row>
    <row r="671" spans="1:17" x14ac:dyDescent="0.2">
      <c r="A671" s="135" t="s">
        <v>27</v>
      </c>
      <c r="B671" s="139">
        <v>2017</v>
      </c>
      <c r="C671" s="139" t="s">
        <v>55</v>
      </c>
      <c r="D671" s="136" t="s">
        <v>24</v>
      </c>
      <c r="E671" s="141">
        <v>78.833333333333329</v>
      </c>
      <c r="F671" s="141">
        <v>77</v>
      </c>
      <c r="G671" s="141">
        <v>86.5</v>
      </c>
      <c r="H671" s="141">
        <v>89</v>
      </c>
      <c r="I671" s="141">
        <v>83</v>
      </c>
      <c r="J671" s="141">
        <v>82.5</v>
      </c>
      <c r="K671" s="141">
        <v>90.75</v>
      </c>
      <c r="L671" s="141">
        <v>81.666666666666671</v>
      </c>
      <c r="M671" s="141">
        <v>84.5</v>
      </c>
      <c r="N671" s="141">
        <v>78.25</v>
      </c>
      <c r="O671" s="141">
        <v>110</v>
      </c>
      <c r="P671" s="141" t="s">
        <v>63</v>
      </c>
      <c r="Q671" s="140">
        <v>85.636363636363626</v>
      </c>
    </row>
    <row r="672" spans="1:17" x14ac:dyDescent="0.2">
      <c r="A672" s="135" t="s">
        <v>76</v>
      </c>
      <c r="B672" s="139">
        <v>2017</v>
      </c>
      <c r="C672" s="139" t="s">
        <v>55</v>
      </c>
      <c r="D672" s="136" t="s">
        <v>24</v>
      </c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0" t="s">
        <v>19</v>
      </c>
    </row>
    <row r="673" spans="1:17" x14ac:dyDescent="0.2">
      <c r="A673" s="135" t="s">
        <v>77</v>
      </c>
      <c r="B673" s="139">
        <v>2017</v>
      </c>
      <c r="C673" s="139" t="s">
        <v>55</v>
      </c>
      <c r="D673" s="136" t="s">
        <v>24</v>
      </c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0" t="s">
        <v>19</v>
      </c>
    </row>
    <row r="674" spans="1:17" x14ac:dyDescent="0.2">
      <c r="A674" s="135" t="s">
        <v>37</v>
      </c>
      <c r="B674" s="139">
        <v>2017</v>
      </c>
      <c r="C674" s="139" t="s">
        <v>55</v>
      </c>
      <c r="D674" s="136" t="s">
        <v>24</v>
      </c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0" t="s">
        <v>19</v>
      </c>
    </row>
    <row r="675" spans="1:17" x14ac:dyDescent="0.2">
      <c r="A675" s="135" t="s">
        <v>33</v>
      </c>
      <c r="B675" s="139">
        <v>2017</v>
      </c>
      <c r="C675" s="139" t="s">
        <v>55</v>
      </c>
      <c r="D675" s="136" t="s">
        <v>24</v>
      </c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0" t="s">
        <v>19</v>
      </c>
    </row>
    <row r="676" spans="1:17" x14ac:dyDescent="0.2">
      <c r="A676" s="135" t="s">
        <v>26</v>
      </c>
      <c r="B676" s="139">
        <v>2017</v>
      </c>
      <c r="C676" s="139" t="s">
        <v>55</v>
      </c>
      <c r="D676" s="136" t="s">
        <v>24</v>
      </c>
      <c r="E676" s="141">
        <v>62</v>
      </c>
      <c r="F676" s="141">
        <v>56.75</v>
      </c>
      <c r="G676" s="141">
        <v>78</v>
      </c>
      <c r="H676" s="141">
        <v>77.5</v>
      </c>
      <c r="I676" s="141">
        <v>59</v>
      </c>
      <c r="J676" s="141">
        <v>67</v>
      </c>
      <c r="K676" s="141">
        <v>75</v>
      </c>
      <c r="L676" s="141">
        <v>62.666666666666664</v>
      </c>
      <c r="M676" s="141">
        <v>70</v>
      </c>
      <c r="N676" s="141">
        <v>62.25</v>
      </c>
      <c r="O676" s="141">
        <v>105</v>
      </c>
      <c r="P676" s="141" t="s">
        <v>63</v>
      </c>
      <c r="Q676" s="140">
        <v>70.469696969696969</v>
      </c>
    </row>
    <row r="677" spans="1:17" x14ac:dyDescent="0.2">
      <c r="A677" s="135" t="s">
        <v>79</v>
      </c>
      <c r="B677" s="139">
        <v>2017</v>
      </c>
      <c r="C677" s="139" t="s">
        <v>55</v>
      </c>
      <c r="D677" s="136" t="s">
        <v>24</v>
      </c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0" t="s">
        <v>19</v>
      </c>
    </row>
    <row r="678" spans="1:17" x14ac:dyDescent="0.2">
      <c r="A678" s="135" t="s">
        <v>36</v>
      </c>
      <c r="B678" s="139">
        <v>2017</v>
      </c>
      <c r="C678" s="139" t="s">
        <v>55</v>
      </c>
      <c r="D678" s="136" t="s">
        <v>24</v>
      </c>
      <c r="E678" s="141">
        <v>117.5</v>
      </c>
      <c r="F678" s="141">
        <v>111</v>
      </c>
      <c r="G678" s="141">
        <v>128.5</v>
      </c>
      <c r="H678" s="141">
        <v>127.5</v>
      </c>
      <c r="I678" s="141">
        <v>130</v>
      </c>
      <c r="J678" s="141"/>
      <c r="K678" s="141">
        <v>133.5</v>
      </c>
      <c r="L678" s="141"/>
      <c r="M678" s="141"/>
      <c r="N678" s="141"/>
      <c r="O678" s="141"/>
      <c r="P678" s="141" t="s">
        <v>63</v>
      </c>
      <c r="Q678" s="140">
        <v>124.66666666666667</v>
      </c>
    </row>
    <row r="679" spans="1:17" x14ac:dyDescent="0.2">
      <c r="A679" s="135" t="s">
        <v>34</v>
      </c>
      <c r="B679" s="139">
        <v>2017</v>
      </c>
      <c r="C679" s="139" t="s">
        <v>55</v>
      </c>
      <c r="D679" s="136" t="s">
        <v>24</v>
      </c>
      <c r="E679" s="141">
        <v>87.333333333333329</v>
      </c>
      <c r="F679" s="141">
        <v>81</v>
      </c>
      <c r="G679" s="141"/>
      <c r="H679" s="141">
        <v>96.5</v>
      </c>
      <c r="I679" s="141">
        <v>100</v>
      </c>
      <c r="J679" s="141"/>
      <c r="K679" s="141">
        <v>103.5</v>
      </c>
      <c r="L679" s="141"/>
      <c r="M679" s="141"/>
      <c r="N679" s="141"/>
      <c r="O679" s="141">
        <v>107</v>
      </c>
      <c r="P679" s="141" t="s">
        <v>63</v>
      </c>
      <c r="Q679" s="140">
        <v>95.888888888888872</v>
      </c>
    </row>
    <row r="680" spans="1:17" x14ac:dyDescent="0.2">
      <c r="A680" s="135" t="s">
        <v>80</v>
      </c>
      <c r="B680" s="139">
        <v>2017</v>
      </c>
      <c r="C680" s="139" t="s">
        <v>55</v>
      </c>
      <c r="D680" s="136" t="s">
        <v>24</v>
      </c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0" t="s">
        <v>19</v>
      </c>
    </row>
    <row r="681" spans="1:17" x14ac:dyDescent="0.2">
      <c r="A681" s="135" t="s">
        <v>82</v>
      </c>
      <c r="B681" s="139">
        <v>2017</v>
      </c>
      <c r="C681" s="139" t="s">
        <v>55</v>
      </c>
      <c r="D681" s="136" t="s">
        <v>86</v>
      </c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0" t="s">
        <v>19</v>
      </c>
    </row>
    <row r="682" spans="1:17" x14ac:dyDescent="0.2">
      <c r="A682" s="135" t="s">
        <v>83</v>
      </c>
      <c r="B682" s="139">
        <v>2017</v>
      </c>
      <c r="C682" s="139" t="s">
        <v>55</v>
      </c>
      <c r="D682" s="136" t="s">
        <v>24</v>
      </c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0" t="s">
        <v>19</v>
      </c>
    </row>
    <row r="683" spans="1:17" x14ac:dyDescent="0.2">
      <c r="A683" s="135" t="s">
        <v>23</v>
      </c>
      <c r="B683" s="139">
        <v>2017</v>
      </c>
      <c r="C683" s="139" t="s">
        <v>55</v>
      </c>
      <c r="D683" s="136" t="s">
        <v>24</v>
      </c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 t="s">
        <v>63</v>
      </c>
      <c r="Q683" s="140" t="s">
        <v>19</v>
      </c>
    </row>
    <row r="684" spans="1:17" x14ac:dyDescent="0.2">
      <c r="A684" s="135" t="s">
        <v>25</v>
      </c>
      <c r="B684" s="139">
        <v>2017</v>
      </c>
      <c r="C684" s="139" t="s">
        <v>55</v>
      </c>
      <c r="D684" s="136" t="s">
        <v>24</v>
      </c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 t="s">
        <v>63</v>
      </c>
      <c r="Q684" s="140" t="s">
        <v>19</v>
      </c>
    </row>
    <row r="685" spans="1:17" x14ac:dyDescent="0.2">
      <c r="A685" s="135" t="s">
        <v>41</v>
      </c>
      <c r="B685" s="139">
        <v>2017</v>
      </c>
      <c r="C685" s="139" t="s">
        <v>55</v>
      </c>
      <c r="D685" s="136" t="s">
        <v>24</v>
      </c>
      <c r="E685" s="141">
        <v>84.25</v>
      </c>
      <c r="F685" s="141"/>
      <c r="G685" s="141">
        <v>89</v>
      </c>
      <c r="H685" s="141">
        <v>94.5</v>
      </c>
      <c r="I685" s="141">
        <v>80</v>
      </c>
      <c r="J685" s="141">
        <v>83</v>
      </c>
      <c r="K685" s="141">
        <v>90.333333333333329</v>
      </c>
      <c r="L685" s="141">
        <v>82.666666666666671</v>
      </c>
      <c r="M685" s="141"/>
      <c r="N685" s="141">
        <v>78</v>
      </c>
      <c r="O685" s="141">
        <v>110</v>
      </c>
      <c r="P685" s="141" t="s">
        <v>63</v>
      </c>
      <c r="Q685" s="140">
        <v>87.972222222222229</v>
      </c>
    </row>
    <row r="686" spans="1:17" x14ac:dyDescent="0.2">
      <c r="A686" s="135" t="s">
        <v>28</v>
      </c>
      <c r="B686" s="139">
        <v>2017</v>
      </c>
      <c r="C686" s="139" t="s">
        <v>55</v>
      </c>
      <c r="D686" s="136" t="s">
        <v>24</v>
      </c>
      <c r="E686" s="141">
        <v>12</v>
      </c>
      <c r="F686" s="141"/>
      <c r="G686" s="141"/>
      <c r="H686" s="141">
        <v>12</v>
      </c>
      <c r="I686" s="141">
        <v>12</v>
      </c>
      <c r="J686" s="141">
        <v>12</v>
      </c>
      <c r="K686" s="141"/>
      <c r="L686" s="141"/>
      <c r="M686" s="141"/>
      <c r="N686" s="141"/>
      <c r="O686" s="141">
        <v>31</v>
      </c>
      <c r="P686" s="141">
        <v>30.5</v>
      </c>
      <c r="Q686" s="140">
        <v>18.25</v>
      </c>
    </row>
    <row r="687" spans="1:17" x14ac:dyDescent="0.2">
      <c r="A687" s="135" t="s">
        <v>30</v>
      </c>
      <c r="B687" s="139">
        <v>2017</v>
      </c>
      <c r="C687" s="139" t="s">
        <v>55</v>
      </c>
      <c r="D687" s="136" t="s">
        <v>24</v>
      </c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>
        <v>67</v>
      </c>
      <c r="Q687" s="140">
        <v>67</v>
      </c>
    </row>
    <row r="688" spans="1:17" x14ac:dyDescent="0.2">
      <c r="A688" s="135" t="s">
        <v>31</v>
      </c>
      <c r="B688" s="139">
        <v>2017</v>
      </c>
      <c r="C688" s="139" t="s">
        <v>55</v>
      </c>
      <c r="D688" s="136" t="s">
        <v>24</v>
      </c>
      <c r="E688" s="141">
        <v>26</v>
      </c>
      <c r="F688" s="141"/>
      <c r="G688" s="141"/>
      <c r="H688" s="141"/>
      <c r="I688" s="141">
        <v>22</v>
      </c>
      <c r="J688" s="141"/>
      <c r="K688" s="141"/>
      <c r="L688" s="141"/>
      <c r="M688" s="141"/>
      <c r="N688" s="141"/>
      <c r="O688" s="141"/>
      <c r="P688" s="141">
        <v>39</v>
      </c>
      <c r="Q688" s="140">
        <v>29</v>
      </c>
    </row>
    <row r="689" spans="1:17" x14ac:dyDescent="0.2">
      <c r="A689" s="135" t="s">
        <v>38</v>
      </c>
      <c r="B689" s="139">
        <v>2018</v>
      </c>
      <c r="C689" s="139" t="s">
        <v>44</v>
      </c>
      <c r="D689" s="136" t="s">
        <v>24</v>
      </c>
      <c r="E689" s="141">
        <v>60.166666666666664</v>
      </c>
      <c r="F689" s="141">
        <v>58</v>
      </c>
      <c r="G689" s="141">
        <v>59</v>
      </c>
      <c r="H689" s="141">
        <v>58</v>
      </c>
      <c r="I689" s="141">
        <v>58.666666666666664</v>
      </c>
      <c r="J689" s="141">
        <v>62.5</v>
      </c>
      <c r="K689" s="141">
        <v>65.25</v>
      </c>
      <c r="L689" s="141">
        <v>64.333333333333329</v>
      </c>
      <c r="M689" s="141">
        <v>65.333333333333329</v>
      </c>
      <c r="N689" s="141">
        <v>59</v>
      </c>
      <c r="O689" s="141">
        <v>87</v>
      </c>
      <c r="P689" s="141" t="s">
        <v>63</v>
      </c>
      <c r="Q689" s="140">
        <v>63.386363636363633</v>
      </c>
    </row>
    <row r="690" spans="1:17" x14ac:dyDescent="0.2">
      <c r="A690" s="135" t="s">
        <v>60</v>
      </c>
      <c r="B690" s="139">
        <v>2018</v>
      </c>
      <c r="C690" s="139" t="s">
        <v>44</v>
      </c>
      <c r="D690" s="136" t="s">
        <v>24</v>
      </c>
      <c r="E690" s="141">
        <v>60</v>
      </c>
      <c r="F690" s="141">
        <v>60.666666666666664</v>
      </c>
      <c r="G690" s="141">
        <v>59</v>
      </c>
      <c r="H690" s="141">
        <v>56.5</v>
      </c>
      <c r="I690" s="141">
        <v>60.333333333333336</v>
      </c>
      <c r="J690" s="141">
        <v>63</v>
      </c>
      <c r="K690" s="141">
        <v>67.333333333333329</v>
      </c>
      <c r="L690" s="141">
        <v>67.333333333333329</v>
      </c>
      <c r="M690" s="141"/>
      <c r="N690" s="141">
        <v>62</v>
      </c>
      <c r="O690" s="141">
        <v>96.5</v>
      </c>
      <c r="P690" s="141" t="s">
        <v>63</v>
      </c>
      <c r="Q690" s="140">
        <v>65.266666666666666</v>
      </c>
    </row>
    <row r="691" spans="1:17" x14ac:dyDescent="0.2">
      <c r="A691" s="135" t="s">
        <v>35</v>
      </c>
      <c r="B691" s="139">
        <v>2018</v>
      </c>
      <c r="C691" s="139" t="s">
        <v>44</v>
      </c>
      <c r="D691" s="136" t="s">
        <v>24</v>
      </c>
      <c r="E691" s="141">
        <v>39</v>
      </c>
      <c r="F691" s="141">
        <v>38</v>
      </c>
      <c r="G691" s="141">
        <v>38</v>
      </c>
      <c r="H691" s="141">
        <v>41.5</v>
      </c>
      <c r="I691" s="141">
        <v>37.333333333333336</v>
      </c>
      <c r="J691" s="141">
        <v>44</v>
      </c>
      <c r="K691" s="141">
        <v>46</v>
      </c>
      <c r="L691" s="141"/>
      <c r="M691" s="141"/>
      <c r="N691" s="141">
        <v>39.5</v>
      </c>
      <c r="O691" s="141"/>
      <c r="P691" s="141" t="s">
        <v>63</v>
      </c>
      <c r="Q691" s="140">
        <v>40.416666666666671</v>
      </c>
    </row>
    <row r="692" spans="1:17" x14ac:dyDescent="0.2">
      <c r="A692" s="135" t="s">
        <v>27</v>
      </c>
      <c r="B692" s="139">
        <v>2018</v>
      </c>
      <c r="C692" s="139" t="s">
        <v>44</v>
      </c>
      <c r="D692" s="136" t="s">
        <v>24</v>
      </c>
      <c r="E692" s="141">
        <v>79.833333333333329</v>
      </c>
      <c r="F692" s="141">
        <v>77.666666666666671</v>
      </c>
      <c r="G692" s="141">
        <v>77</v>
      </c>
      <c r="H692" s="141">
        <v>88</v>
      </c>
      <c r="I692" s="141">
        <v>79</v>
      </c>
      <c r="J692" s="141">
        <v>82.5</v>
      </c>
      <c r="K692" s="141">
        <v>89.25</v>
      </c>
      <c r="L692" s="141">
        <v>82.666666666666671</v>
      </c>
      <c r="M692" s="141">
        <v>84.5</v>
      </c>
      <c r="N692" s="141">
        <v>78.5</v>
      </c>
      <c r="O692" s="141">
        <v>110</v>
      </c>
      <c r="P692" s="141" t="s">
        <v>63</v>
      </c>
      <c r="Q692" s="140">
        <v>84.446969696969688</v>
      </c>
    </row>
    <row r="693" spans="1:17" x14ac:dyDescent="0.2">
      <c r="A693" s="135" t="s">
        <v>76</v>
      </c>
      <c r="B693" s="139">
        <v>2018</v>
      </c>
      <c r="C693" s="139" t="s">
        <v>44</v>
      </c>
      <c r="D693" s="136" t="s">
        <v>24</v>
      </c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0"/>
    </row>
    <row r="694" spans="1:17" x14ac:dyDescent="0.2">
      <c r="A694" s="135" t="s">
        <v>77</v>
      </c>
      <c r="B694" s="139">
        <v>2018</v>
      </c>
      <c r="C694" s="139" t="s">
        <v>44</v>
      </c>
      <c r="D694" s="136" t="s">
        <v>24</v>
      </c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0"/>
    </row>
    <row r="695" spans="1:17" x14ac:dyDescent="0.2">
      <c r="A695" s="135" t="s">
        <v>37</v>
      </c>
      <c r="B695" s="139">
        <v>2018</v>
      </c>
      <c r="C695" s="139" t="s">
        <v>44</v>
      </c>
      <c r="D695" s="136" t="s">
        <v>24</v>
      </c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0"/>
    </row>
    <row r="696" spans="1:17" x14ac:dyDescent="0.2">
      <c r="A696" s="135" t="s">
        <v>33</v>
      </c>
      <c r="B696" s="139">
        <v>2018</v>
      </c>
      <c r="C696" s="139" t="s">
        <v>44</v>
      </c>
      <c r="D696" s="136" t="s">
        <v>24</v>
      </c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0"/>
    </row>
    <row r="697" spans="1:17" x14ac:dyDescent="0.2">
      <c r="A697" s="135" t="s">
        <v>26</v>
      </c>
      <c r="B697" s="139">
        <v>2018</v>
      </c>
      <c r="C697" s="139" t="s">
        <v>44</v>
      </c>
      <c r="D697" s="136" t="s">
        <v>24</v>
      </c>
      <c r="E697" s="141">
        <v>60.6</v>
      </c>
      <c r="F697" s="141">
        <v>59</v>
      </c>
      <c r="G697" s="141">
        <v>62.5</v>
      </c>
      <c r="H697" s="141">
        <v>76.5</v>
      </c>
      <c r="I697" s="141">
        <v>57.5</v>
      </c>
      <c r="J697" s="141">
        <v>66.5</v>
      </c>
      <c r="K697" s="141">
        <v>76.5</v>
      </c>
      <c r="L697" s="141">
        <v>62.666666666666664</v>
      </c>
      <c r="M697" s="141">
        <v>72.5</v>
      </c>
      <c r="N697" s="141">
        <v>62.25</v>
      </c>
      <c r="O697" s="141">
        <v>105</v>
      </c>
      <c r="P697" s="141" t="s">
        <v>63</v>
      </c>
      <c r="Q697" s="140">
        <v>69.228787878787884</v>
      </c>
    </row>
    <row r="698" spans="1:17" x14ac:dyDescent="0.2">
      <c r="A698" s="135" t="s">
        <v>79</v>
      </c>
      <c r="B698" s="139">
        <v>2018</v>
      </c>
      <c r="C698" s="139" t="s">
        <v>44</v>
      </c>
      <c r="D698" s="136" t="s">
        <v>24</v>
      </c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0"/>
    </row>
    <row r="699" spans="1:17" x14ac:dyDescent="0.2">
      <c r="A699" s="135" t="s">
        <v>36</v>
      </c>
      <c r="B699" s="139">
        <v>2018</v>
      </c>
      <c r="C699" s="139" t="s">
        <v>44</v>
      </c>
      <c r="D699" s="136" t="s">
        <v>24</v>
      </c>
      <c r="E699" s="141">
        <v>116.75</v>
      </c>
      <c r="F699" s="141">
        <v>110</v>
      </c>
      <c r="G699" s="141">
        <v>121.5</v>
      </c>
      <c r="H699" s="141">
        <v>127.5</v>
      </c>
      <c r="I699" s="141">
        <v>116</v>
      </c>
      <c r="J699" s="141"/>
      <c r="K699" s="141">
        <v>127</v>
      </c>
      <c r="L699" s="141"/>
      <c r="M699" s="141"/>
      <c r="N699" s="141"/>
      <c r="O699" s="141"/>
      <c r="P699" s="141" t="s">
        <v>63</v>
      </c>
      <c r="Q699" s="140">
        <v>119.79166666666667</v>
      </c>
    </row>
    <row r="700" spans="1:17" x14ac:dyDescent="0.2">
      <c r="A700" s="135" t="s">
        <v>34</v>
      </c>
      <c r="B700" s="139">
        <v>2018</v>
      </c>
      <c r="C700" s="139" t="s">
        <v>44</v>
      </c>
      <c r="D700" s="136" t="s">
        <v>24</v>
      </c>
      <c r="E700" s="141">
        <v>86.666666666666671</v>
      </c>
      <c r="F700" s="141">
        <v>80</v>
      </c>
      <c r="G700" s="141"/>
      <c r="H700" s="141">
        <v>96</v>
      </c>
      <c r="I700" s="141"/>
      <c r="J700" s="141"/>
      <c r="K700" s="141">
        <v>102.5</v>
      </c>
      <c r="L700" s="141"/>
      <c r="M700" s="141"/>
      <c r="N700" s="141"/>
      <c r="O700" s="141">
        <v>107</v>
      </c>
      <c r="P700" s="141" t="s">
        <v>63</v>
      </c>
      <c r="Q700" s="140">
        <v>94.433333333333337</v>
      </c>
    </row>
    <row r="701" spans="1:17" x14ac:dyDescent="0.2">
      <c r="A701" s="135" t="s">
        <v>80</v>
      </c>
      <c r="B701" s="139">
        <v>2018</v>
      </c>
      <c r="C701" s="139" t="s">
        <v>44</v>
      </c>
      <c r="D701" s="136" t="s">
        <v>24</v>
      </c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0"/>
    </row>
    <row r="702" spans="1:17" x14ac:dyDescent="0.2">
      <c r="A702" s="135" t="s">
        <v>82</v>
      </c>
      <c r="B702" s="139">
        <v>2018</v>
      </c>
      <c r="C702" s="139" t="s">
        <v>44</v>
      </c>
      <c r="D702" s="136" t="s">
        <v>86</v>
      </c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0"/>
    </row>
    <row r="703" spans="1:17" x14ac:dyDescent="0.2">
      <c r="A703" s="135" t="s">
        <v>83</v>
      </c>
      <c r="B703" s="139">
        <v>2018</v>
      </c>
      <c r="C703" s="139" t="s">
        <v>44</v>
      </c>
      <c r="D703" s="136" t="s">
        <v>24</v>
      </c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0"/>
    </row>
    <row r="704" spans="1:17" x14ac:dyDescent="0.2">
      <c r="A704" s="135" t="s">
        <v>23</v>
      </c>
      <c r="B704" s="139">
        <v>2018</v>
      </c>
      <c r="C704" s="139" t="s">
        <v>44</v>
      </c>
      <c r="D704" s="136" t="s">
        <v>24</v>
      </c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 t="s">
        <v>63</v>
      </c>
      <c r="Q704" s="140"/>
    </row>
    <row r="705" spans="1:17" x14ac:dyDescent="0.2">
      <c r="A705" s="135" t="s">
        <v>25</v>
      </c>
      <c r="B705" s="139">
        <v>2018</v>
      </c>
      <c r="C705" s="139" t="s">
        <v>44</v>
      </c>
      <c r="D705" s="136" t="s">
        <v>24</v>
      </c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 t="s">
        <v>63</v>
      </c>
      <c r="Q705" s="140"/>
    </row>
    <row r="706" spans="1:17" x14ac:dyDescent="0.2">
      <c r="A706" s="135" t="s">
        <v>41</v>
      </c>
      <c r="B706" s="139">
        <v>2018</v>
      </c>
      <c r="C706" s="139" t="s">
        <v>44</v>
      </c>
      <c r="D706" s="136" t="s">
        <v>24</v>
      </c>
      <c r="E706" s="141">
        <v>83</v>
      </c>
      <c r="F706" s="141"/>
      <c r="G706" s="141">
        <v>84</v>
      </c>
      <c r="H706" s="141">
        <v>94.5</v>
      </c>
      <c r="I706" s="141">
        <v>80</v>
      </c>
      <c r="J706" s="141">
        <v>83.5</v>
      </c>
      <c r="K706" s="141">
        <v>88.333333333333329</v>
      </c>
      <c r="L706" s="141">
        <v>81.333333333333329</v>
      </c>
      <c r="M706" s="141"/>
      <c r="N706" s="141">
        <v>78</v>
      </c>
      <c r="O706" s="141">
        <v>110</v>
      </c>
      <c r="P706" s="141" t="s">
        <v>63</v>
      </c>
      <c r="Q706" s="140">
        <v>86.962962962962976</v>
      </c>
    </row>
    <row r="707" spans="1:17" x14ac:dyDescent="0.2">
      <c r="A707" s="135" t="s">
        <v>28</v>
      </c>
      <c r="B707" s="139">
        <v>2018</v>
      </c>
      <c r="C707" s="139" t="s">
        <v>44</v>
      </c>
      <c r="D707" s="136" t="s">
        <v>24</v>
      </c>
      <c r="E707" s="141">
        <v>12</v>
      </c>
      <c r="F707" s="141"/>
      <c r="G707" s="141"/>
      <c r="H707" s="141">
        <v>12</v>
      </c>
      <c r="I707" s="141">
        <v>12</v>
      </c>
      <c r="J707" s="141">
        <v>12</v>
      </c>
      <c r="K707" s="141"/>
      <c r="L707" s="141"/>
      <c r="M707" s="141"/>
      <c r="N707" s="141"/>
      <c r="O707" s="141">
        <v>31</v>
      </c>
      <c r="P707" s="141">
        <v>30.5</v>
      </c>
      <c r="Q707" s="140">
        <v>18.25</v>
      </c>
    </row>
    <row r="708" spans="1:17" x14ac:dyDescent="0.2">
      <c r="A708" s="135" t="s">
        <v>30</v>
      </c>
      <c r="B708" s="139">
        <v>2018</v>
      </c>
      <c r="C708" s="139" t="s">
        <v>44</v>
      </c>
      <c r="D708" s="136" t="s">
        <v>24</v>
      </c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>
        <v>67</v>
      </c>
      <c r="Q708" s="140">
        <v>67</v>
      </c>
    </row>
    <row r="709" spans="1:17" x14ac:dyDescent="0.2">
      <c r="A709" s="135" t="s">
        <v>31</v>
      </c>
      <c r="B709" s="139">
        <v>2018</v>
      </c>
      <c r="C709" s="139" t="s">
        <v>44</v>
      </c>
      <c r="D709" s="136" t="s">
        <v>24</v>
      </c>
      <c r="E709" s="141">
        <v>26</v>
      </c>
      <c r="F709" s="141"/>
      <c r="G709" s="141"/>
      <c r="H709" s="141"/>
      <c r="I709" s="141">
        <v>22</v>
      </c>
      <c r="J709" s="141"/>
      <c r="K709" s="141"/>
      <c r="L709" s="141"/>
      <c r="M709" s="141"/>
      <c r="N709" s="141"/>
      <c r="O709" s="141"/>
      <c r="P709" s="141">
        <v>39</v>
      </c>
      <c r="Q709" s="140">
        <v>29</v>
      </c>
    </row>
    <row r="710" spans="1:17" x14ac:dyDescent="0.2">
      <c r="A710" s="135" t="s">
        <v>38</v>
      </c>
      <c r="B710" s="139">
        <v>2018</v>
      </c>
      <c r="C710" s="139" t="s">
        <v>45</v>
      </c>
      <c r="D710" s="136" t="s">
        <v>24</v>
      </c>
      <c r="E710" s="141">
        <v>58.8</v>
      </c>
      <c r="F710" s="141">
        <v>58</v>
      </c>
      <c r="G710" s="141">
        <v>59</v>
      </c>
      <c r="H710" s="141">
        <v>58.5</v>
      </c>
      <c r="I710" s="141">
        <v>59.333333333333336</v>
      </c>
      <c r="J710" s="141">
        <v>63.5</v>
      </c>
      <c r="K710" s="141">
        <v>65.25</v>
      </c>
      <c r="L710" s="141">
        <v>63</v>
      </c>
      <c r="M710" s="141">
        <v>64.666666666666671</v>
      </c>
      <c r="N710" s="141">
        <v>59</v>
      </c>
      <c r="O710" s="141">
        <v>87</v>
      </c>
      <c r="P710" s="141" t="s">
        <v>63</v>
      </c>
      <c r="Q710" s="140">
        <v>63.277272727272724</v>
      </c>
    </row>
    <row r="711" spans="1:17" x14ac:dyDescent="0.2">
      <c r="A711" s="135" t="s">
        <v>60</v>
      </c>
      <c r="B711" s="139">
        <v>2018</v>
      </c>
      <c r="C711" s="139" t="s">
        <v>45</v>
      </c>
      <c r="D711" s="136" t="s">
        <v>24</v>
      </c>
      <c r="E711" s="141">
        <v>60</v>
      </c>
      <c r="F711" s="141">
        <v>60.666666666666664</v>
      </c>
      <c r="G711" s="141">
        <v>60</v>
      </c>
      <c r="H711" s="141">
        <v>59.5</v>
      </c>
      <c r="I711" s="141">
        <v>60.333333333333336</v>
      </c>
      <c r="J711" s="141">
        <v>63</v>
      </c>
      <c r="K711" s="141">
        <v>67.333333333333329</v>
      </c>
      <c r="L711" s="141">
        <v>63</v>
      </c>
      <c r="M711" s="141"/>
      <c r="N711" s="141">
        <v>63</v>
      </c>
      <c r="O711" s="141">
        <v>96.5</v>
      </c>
      <c r="P711" s="141" t="s">
        <v>63</v>
      </c>
      <c r="Q711" s="140">
        <v>65.333333333333329</v>
      </c>
    </row>
    <row r="712" spans="1:17" x14ac:dyDescent="0.2">
      <c r="A712" s="135" t="s">
        <v>35</v>
      </c>
      <c r="B712" s="139">
        <v>2018</v>
      </c>
      <c r="C712" s="139" t="s">
        <v>45</v>
      </c>
      <c r="D712" s="136" t="s">
        <v>24</v>
      </c>
      <c r="E712" s="141">
        <v>38.6</v>
      </c>
      <c r="F712" s="141">
        <v>38</v>
      </c>
      <c r="G712" s="141">
        <v>39</v>
      </c>
      <c r="H712" s="141">
        <v>38</v>
      </c>
      <c r="I712" s="141">
        <v>39</v>
      </c>
      <c r="J712" s="141">
        <v>44</v>
      </c>
      <c r="K712" s="141">
        <v>45.666666666666664</v>
      </c>
      <c r="L712" s="141"/>
      <c r="M712" s="141"/>
      <c r="N712" s="141">
        <v>39.75</v>
      </c>
      <c r="O712" s="141"/>
      <c r="P712" s="141" t="s">
        <v>63</v>
      </c>
      <c r="Q712" s="140">
        <v>40.252083333333331</v>
      </c>
    </row>
    <row r="713" spans="1:17" x14ac:dyDescent="0.2">
      <c r="A713" s="135" t="s">
        <v>27</v>
      </c>
      <c r="B713" s="139">
        <v>2018</v>
      </c>
      <c r="C713" s="139" t="s">
        <v>45</v>
      </c>
      <c r="D713" s="136" t="s">
        <v>24</v>
      </c>
      <c r="E713" s="141">
        <v>79.5</v>
      </c>
      <c r="F713" s="141">
        <v>77.666666666666671</v>
      </c>
      <c r="G713" s="141">
        <v>74</v>
      </c>
      <c r="H713" s="141">
        <v>79</v>
      </c>
      <c r="I713" s="141">
        <v>85.333333333333329</v>
      </c>
      <c r="J713" s="141">
        <v>83</v>
      </c>
      <c r="K713" s="141">
        <v>88.5</v>
      </c>
      <c r="L713" s="141">
        <v>81.666666666666671</v>
      </c>
      <c r="M713" s="141">
        <v>86</v>
      </c>
      <c r="N713" s="141">
        <v>79.5</v>
      </c>
      <c r="O713" s="141">
        <v>110</v>
      </c>
      <c r="P713" s="141" t="s">
        <v>63</v>
      </c>
      <c r="Q713" s="140">
        <v>84.015151515151516</v>
      </c>
    </row>
    <row r="714" spans="1:17" x14ac:dyDescent="0.2">
      <c r="A714" s="135" t="s">
        <v>76</v>
      </c>
      <c r="B714" s="139">
        <v>2018</v>
      </c>
      <c r="C714" s="139" t="s">
        <v>45</v>
      </c>
      <c r="D714" s="136" t="s">
        <v>24</v>
      </c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0" t="s">
        <v>19</v>
      </c>
    </row>
    <row r="715" spans="1:17" x14ac:dyDescent="0.2">
      <c r="A715" s="135" t="s">
        <v>77</v>
      </c>
      <c r="B715" s="139">
        <v>2018</v>
      </c>
      <c r="C715" s="139" t="s">
        <v>45</v>
      </c>
      <c r="D715" s="136" t="s">
        <v>24</v>
      </c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0" t="s">
        <v>19</v>
      </c>
    </row>
    <row r="716" spans="1:17" x14ac:dyDescent="0.2">
      <c r="A716" s="135" t="s">
        <v>37</v>
      </c>
      <c r="B716" s="139">
        <v>2018</v>
      </c>
      <c r="C716" s="139" t="s">
        <v>45</v>
      </c>
      <c r="D716" s="136" t="s">
        <v>24</v>
      </c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0" t="s">
        <v>19</v>
      </c>
    </row>
    <row r="717" spans="1:17" x14ac:dyDescent="0.2">
      <c r="A717" s="135" t="s">
        <v>33</v>
      </c>
      <c r="B717" s="139">
        <v>2018</v>
      </c>
      <c r="C717" s="139" t="s">
        <v>45</v>
      </c>
      <c r="D717" s="136" t="s">
        <v>24</v>
      </c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0" t="s">
        <v>19</v>
      </c>
    </row>
    <row r="718" spans="1:17" x14ac:dyDescent="0.2">
      <c r="A718" s="135" t="s">
        <v>26</v>
      </c>
      <c r="B718" s="139">
        <v>2018</v>
      </c>
      <c r="C718" s="139" t="s">
        <v>45</v>
      </c>
      <c r="D718" s="136" t="s">
        <v>24</v>
      </c>
      <c r="E718" s="141">
        <v>61.8</v>
      </c>
      <c r="F718" s="141">
        <v>59</v>
      </c>
      <c r="G718" s="141">
        <v>60</v>
      </c>
      <c r="H718" s="141">
        <v>62.5</v>
      </c>
      <c r="I718" s="141">
        <v>58</v>
      </c>
      <c r="J718" s="141">
        <v>66.5</v>
      </c>
      <c r="K718" s="141">
        <v>76</v>
      </c>
      <c r="L718" s="141">
        <v>62</v>
      </c>
      <c r="M718" s="141">
        <v>70</v>
      </c>
      <c r="N718" s="141">
        <v>62.25</v>
      </c>
      <c r="O718" s="141">
        <v>105</v>
      </c>
      <c r="P718" s="141" t="s">
        <v>63</v>
      </c>
      <c r="Q718" s="140">
        <v>67.55</v>
      </c>
    </row>
    <row r="719" spans="1:17" x14ac:dyDescent="0.2">
      <c r="A719" s="135" t="s">
        <v>79</v>
      </c>
      <c r="B719" s="139">
        <v>2018</v>
      </c>
      <c r="C719" s="139" t="s">
        <v>45</v>
      </c>
      <c r="D719" s="136" t="s">
        <v>24</v>
      </c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0" t="s">
        <v>19</v>
      </c>
    </row>
    <row r="720" spans="1:17" x14ac:dyDescent="0.2">
      <c r="A720" s="135" t="s">
        <v>36</v>
      </c>
      <c r="B720" s="139">
        <v>2018</v>
      </c>
      <c r="C720" s="139" t="s">
        <v>45</v>
      </c>
      <c r="D720" s="136" t="s">
        <v>24</v>
      </c>
      <c r="E720" s="141">
        <v>116.33333333333333</v>
      </c>
      <c r="F720" s="141">
        <v>110</v>
      </c>
      <c r="G720" s="141">
        <v>113.5</v>
      </c>
      <c r="H720" s="141">
        <v>115</v>
      </c>
      <c r="I720" s="141">
        <v>113.5</v>
      </c>
      <c r="J720" s="141"/>
      <c r="K720" s="141">
        <v>126.5</v>
      </c>
      <c r="L720" s="141"/>
      <c r="M720" s="141"/>
      <c r="N720" s="141"/>
      <c r="O720" s="141"/>
      <c r="P720" s="141" t="s">
        <v>63</v>
      </c>
      <c r="Q720" s="140">
        <v>115.80555555555554</v>
      </c>
    </row>
    <row r="721" spans="1:17" x14ac:dyDescent="0.2">
      <c r="A721" s="135" t="s">
        <v>34</v>
      </c>
      <c r="B721" s="139">
        <v>2018</v>
      </c>
      <c r="C721" s="139" t="s">
        <v>45</v>
      </c>
      <c r="D721" s="136" t="s">
        <v>24</v>
      </c>
      <c r="E721" s="141">
        <v>83.166666666666671</v>
      </c>
      <c r="F721" s="141">
        <v>76.666666666666671</v>
      </c>
      <c r="G721" s="141"/>
      <c r="H721" s="141">
        <v>87</v>
      </c>
      <c r="I721" s="141"/>
      <c r="J721" s="141"/>
      <c r="K721" s="141">
        <v>101.5</v>
      </c>
      <c r="L721" s="141"/>
      <c r="M721" s="141"/>
      <c r="N721" s="141"/>
      <c r="O721" s="141">
        <v>107</v>
      </c>
      <c r="P721" s="141" t="s">
        <v>63</v>
      </c>
      <c r="Q721" s="140">
        <v>91.066666666666677</v>
      </c>
    </row>
    <row r="722" spans="1:17" x14ac:dyDescent="0.2">
      <c r="A722" s="135" t="s">
        <v>80</v>
      </c>
      <c r="B722" s="139">
        <v>2018</v>
      </c>
      <c r="C722" s="139" t="s">
        <v>45</v>
      </c>
      <c r="D722" s="136" t="s">
        <v>24</v>
      </c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0" t="s">
        <v>19</v>
      </c>
    </row>
    <row r="723" spans="1:17" x14ac:dyDescent="0.2">
      <c r="A723" s="135" t="s">
        <v>82</v>
      </c>
      <c r="B723" s="139">
        <v>2018</v>
      </c>
      <c r="C723" s="139" t="s">
        <v>45</v>
      </c>
      <c r="D723" s="136" t="s">
        <v>86</v>
      </c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0" t="s">
        <v>19</v>
      </c>
    </row>
    <row r="724" spans="1:17" x14ac:dyDescent="0.2">
      <c r="A724" s="135" t="s">
        <v>83</v>
      </c>
      <c r="B724" s="139">
        <v>2018</v>
      </c>
      <c r="C724" s="139" t="s">
        <v>45</v>
      </c>
      <c r="D724" s="136" t="s">
        <v>24</v>
      </c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0" t="s">
        <v>19</v>
      </c>
    </row>
    <row r="725" spans="1:17" x14ac:dyDescent="0.2">
      <c r="A725" s="135" t="s">
        <v>23</v>
      </c>
      <c r="B725" s="139">
        <v>2018</v>
      </c>
      <c r="C725" s="139" t="s">
        <v>45</v>
      </c>
      <c r="D725" s="136" t="s">
        <v>24</v>
      </c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 t="s">
        <v>63</v>
      </c>
      <c r="Q725" s="140" t="s">
        <v>19</v>
      </c>
    </row>
    <row r="726" spans="1:17" x14ac:dyDescent="0.2">
      <c r="A726" s="135" t="s">
        <v>25</v>
      </c>
      <c r="B726" s="139">
        <v>2018</v>
      </c>
      <c r="C726" s="139" t="s">
        <v>45</v>
      </c>
      <c r="D726" s="136" t="s">
        <v>24</v>
      </c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 t="s">
        <v>63</v>
      </c>
      <c r="Q726" s="140" t="s">
        <v>19</v>
      </c>
    </row>
    <row r="727" spans="1:17" x14ac:dyDescent="0.2">
      <c r="A727" s="135" t="s">
        <v>41</v>
      </c>
      <c r="B727" s="139">
        <v>2018</v>
      </c>
      <c r="C727" s="139" t="s">
        <v>45</v>
      </c>
      <c r="D727" s="136" t="s">
        <v>24</v>
      </c>
      <c r="E727" s="141">
        <v>84.666666666666671</v>
      </c>
      <c r="F727" s="141"/>
      <c r="G727" s="141">
        <v>84</v>
      </c>
      <c r="H727" s="141">
        <v>82</v>
      </c>
      <c r="I727" s="141">
        <v>80</v>
      </c>
      <c r="J727" s="141">
        <v>84</v>
      </c>
      <c r="K727" s="141">
        <v>88</v>
      </c>
      <c r="L727" s="141">
        <v>81.333333333333329</v>
      </c>
      <c r="M727" s="141"/>
      <c r="N727" s="141">
        <v>78</v>
      </c>
      <c r="O727" s="141">
        <v>110</v>
      </c>
      <c r="P727" s="141" t="s">
        <v>63</v>
      </c>
      <c r="Q727" s="140">
        <v>85.777777777777771</v>
      </c>
    </row>
    <row r="728" spans="1:17" x14ac:dyDescent="0.2">
      <c r="A728" s="135" t="s">
        <v>28</v>
      </c>
      <c r="B728" s="139">
        <v>2018</v>
      </c>
      <c r="C728" s="139" t="s">
        <v>45</v>
      </c>
      <c r="D728" s="136" t="s">
        <v>24</v>
      </c>
      <c r="E728" s="141">
        <v>12</v>
      </c>
      <c r="F728" s="141"/>
      <c r="G728" s="141"/>
      <c r="H728" s="141">
        <v>12</v>
      </c>
      <c r="I728" s="141">
        <v>12</v>
      </c>
      <c r="J728" s="141">
        <v>12</v>
      </c>
      <c r="K728" s="141"/>
      <c r="L728" s="141"/>
      <c r="M728" s="141"/>
      <c r="N728" s="141"/>
      <c r="O728" s="141">
        <v>31</v>
      </c>
      <c r="P728" s="141">
        <v>30.5</v>
      </c>
      <c r="Q728" s="140">
        <v>18.25</v>
      </c>
    </row>
    <row r="729" spans="1:17" x14ac:dyDescent="0.2">
      <c r="A729" s="135" t="s">
        <v>30</v>
      </c>
      <c r="B729" s="139">
        <v>2018</v>
      </c>
      <c r="C729" s="139" t="s">
        <v>45</v>
      </c>
      <c r="D729" s="136" t="s">
        <v>24</v>
      </c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>
        <v>67</v>
      </c>
      <c r="Q729" s="140">
        <v>67</v>
      </c>
    </row>
    <row r="730" spans="1:17" x14ac:dyDescent="0.2">
      <c r="A730" s="135" t="s">
        <v>31</v>
      </c>
      <c r="B730" s="139">
        <v>2018</v>
      </c>
      <c r="C730" s="139" t="s">
        <v>45</v>
      </c>
      <c r="D730" s="136" t="s">
        <v>24</v>
      </c>
      <c r="E730" s="141">
        <v>26</v>
      </c>
      <c r="F730" s="141"/>
      <c r="G730" s="141"/>
      <c r="H730" s="141"/>
      <c r="I730" s="141">
        <v>22</v>
      </c>
      <c r="J730" s="141"/>
      <c r="K730" s="141"/>
      <c r="L730" s="141"/>
      <c r="M730" s="141"/>
      <c r="N730" s="141"/>
      <c r="O730" s="141"/>
      <c r="P730" s="141">
        <v>39</v>
      </c>
      <c r="Q730" s="140">
        <v>29</v>
      </c>
    </row>
    <row r="731" spans="1:17" x14ac:dyDescent="0.2">
      <c r="A731" s="135" t="s">
        <v>38</v>
      </c>
      <c r="B731" s="139">
        <v>2018</v>
      </c>
      <c r="C731" s="139" t="s">
        <v>46</v>
      </c>
      <c r="D731" s="136" t="s">
        <v>24</v>
      </c>
      <c r="E731" s="141">
        <v>59</v>
      </c>
      <c r="F731" s="141">
        <v>57.666666666666664</v>
      </c>
      <c r="G731" s="141">
        <v>58.5</v>
      </c>
      <c r="H731" s="141">
        <v>59.5</v>
      </c>
      <c r="I731" s="141">
        <v>59.666666666666664</v>
      </c>
      <c r="J731" s="141">
        <v>63.5</v>
      </c>
      <c r="K731" s="141">
        <v>65.25</v>
      </c>
      <c r="L731" s="141">
        <v>63.666666666666664</v>
      </c>
      <c r="M731" s="141">
        <v>64.333333333333329</v>
      </c>
      <c r="N731" s="141">
        <v>57.75</v>
      </c>
      <c r="O731" s="141">
        <v>87</v>
      </c>
      <c r="P731" s="141" t="s">
        <v>63</v>
      </c>
      <c r="Q731" s="140">
        <v>63.257575757575758</v>
      </c>
    </row>
    <row r="732" spans="1:17" x14ac:dyDescent="0.2">
      <c r="A732" s="135" t="s">
        <v>60</v>
      </c>
      <c r="B732" s="139">
        <v>2018</v>
      </c>
      <c r="C732" s="139" t="s">
        <v>46</v>
      </c>
      <c r="D732" s="136" t="s">
        <v>24</v>
      </c>
      <c r="E732" s="141">
        <v>59.166666666666664</v>
      </c>
      <c r="F732" s="141">
        <v>60.333333333333336</v>
      </c>
      <c r="G732" s="141">
        <v>59</v>
      </c>
      <c r="H732" s="141">
        <v>59.5</v>
      </c>
      <c r="I732" s="141">
        <v>60.666666666666664</v>
      </c>
      <c r="J732" s="141">
        <v>63</v>
      </c>
      <c r="K732" s="141">
        <v>66.333333333333329</v>
      </c>
      <c r="L732" s="141">
        <v>63</v>
      </c>
      <c r="M732" s="141"/>
      <c r="N732" s="141">
        <v>61.25</v>
      </c>
      <c r="O732" s="141">
        <v>96.5</v>
      </c>
      <c r="P732" s="141" t="s">
        <v>63</v>
      </c>
      <c r="Q732" s="140">
        <v>64.875</v>
      </c>
    </row>
    <row r="733" spans="1:17" x14ac:dyDescent="0.2">
      <c r="A733" s="135" t="s">
        <v>35</v>
      </c>
      <c r="B733" s="139">
        <v>2018</v>
      </c>
      <c r="C733" s="139" t="s">
        <v>46</v>
      </c>
      <c r="D733" s="136" t="s">
        <v>24</v>
      </c>
      <c r="E733" s="141">
        <v>38.4</v>
      </c>
      <c r="F733" s="141">
        <v>38</v>
      </c>
      <c r="G733" s="141">
        <v>38.5</v>
      </c>
      <c r="H733" s="141">
        <v>38</v>
      </c>
      <c r="I733" s="141">
        <v>39</v>
      </c>
      <c r="J733" s="141">
        <v>44</v>
      </c>
      <c r="K733" s="141">
        <v>45.666666666666664</v>
      </c>
      <c r="L733" s="141"/>
      <c r="M733" s="141"/>
      <c r="N733" s="141">
        <v>39</v>
      </c>
      <c r="O733" s="141"/>
      <c r="P733" s="141" t="s">
        <v>63</v>
      </c>
      <c r="Q733" s="140">
        <v>40.070833333333333</v>
      </c>
    </row>
    <row r="734" spans="1:17" x14ac:dyDescent="0.2">
      <c r="A734" s="135" t="s">
        <v>27</v>
      </c>
      <c r="B734" s="139">
        <v>2018</v>
      </c>
      <c r="C734" s="139" t="s">
        <v>46</v>
      </c>
      <c r="D734" s="136" t="s">
        <v>24</v>
      </c>
      <c r="E734" s="141">
        <v>79.5</v>
      </c>
      <c r="F734" s="141">
        <v>77.333333333333329</v>
      </c>
      <c r="G734" s="141">
        <v>79</v>
      </c>
      <c r="H734" s="141">
        <v>79</v>
      </c>
      <c r="I734" s="141">
        <v>87</v>
      </c>
      <c r="J734" s="141">
        <v>83</v>
      </c>
      <c r="K734" s="141">
        <v>88.75</v>
      </c>
      <c r="L734" s="141">
        <v>83</v>
      </c>
      <c r="M734" s="141">
        <v>85.666666666666671</v>
      </c>
      <c r="N734" s="141">
        <v>80</v>
      </c>
      <c r="O734" s="141">
        <v>110</v>
      </c>
      <c r="P734" s="141" t="s">
        <v>63</v>
      </c>
      <c r="Q734" s="140">
        <v>84.749999999999986</v>
      </c>
    </row>
    <row r="735" spans="1:17" x14ac:dyDescent="0.2">
      <c r="A735" s="135" t="s">
        <v>76</v>
      </c>
      <c r="B735" s="139">
        <v>2018</v>
      </c>
      <c r="C735" s="139" t="s">
        <v>46</v>
      </c>
      <c r="D735" s="136" t="s">
        <v>24</v>
      </c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0" t="s">
        <v>19</v>
      </c>
    </row>
    <row r="736" spans="1:17" x14ac:dyDescent="0.2">
      <c r="A736" s="135" t="s">
        <v>77</v>
      </c>
      <c r="B736" s="139">
        <v>2018</v>
      </c>
      <c r="C736" s="139" t="s">
        <v>46</v>
      </c>
      <c r="D736" s="136" t="s">
        <v>24</v>
      </c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0" t="s">
        <v>19</v>
      </c>
    </row>
    <row r="737" spans="1:17" x14ac:dyDescent="0.2">
      <c r="A737" s="135" t="s">
        <v>37</v>
      </c>
      <c r="B737" s="139">
        <v>2018</v>
      </c>
      <c r="C737" s="139" t="s">
        <v>46</v>
      </c>
      <c r="D737" s="136" t="s">
        <v>24</v>
      </c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0" t="s">
        <v>19</v>
      </c>
    </row>
    <row r="738" spans="1:17" x14ac:dyDescent="0.2">
      <c r="A738" s="135" t="s">
        <v>33</v>
      </c>
      <c r="B738" s="139">
        <v>2018</v>
      </c>
      <c r="C738" s="139" t="s">
        <v>46</v>
      </c>
      <c r="D738" s="136" t="s">
        <v>24</v>
      </c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0" t="s">
        <v>19</v>
      </c>
    </row>
    <row r="739" spans="1:17" x14ac:dyDescent="0.2">
      <c r="A739" s="135" t="s">
        <v>26</v>
      </c>
      <c r="B739" s="139">
        <v>2018</v>
      </c>
      <c r="C739" s="139" t="s">
        <v>46</v>
      </c>
      <c r="D739" s="136" t="s">
        <v>24</v>
      </c>
      <c r="E739" s="141">
        <v>60.4</v>
      </c>
      <c r="F739" s="141">
        <v>59</v>
      </c>
      <c r="G739" s="141">
        <v>59.5</v>
      </c>
      <c r="H739" s="141">
        <v>62.5</v>
      </c>
      <c r="I739" s="141">
        <v>58</v>
      </c>
      <c r="J739" s="141">
        <v>66.5</v>
      </c>
      <c r="K739" s="141">
        <v>76</v>
      </c>
      <c r="L739" s="141">
        <v>63</v>
      </c>
      <c r="M739" s="141">
        <v>70</v>
      </c>
      <c r="N739" s="141">
        <v>59.5</v>
      </c>
      <c r="O739" s="141">
        <v>105</v>
      </c>
      <c r="P739" s="141" t="s">
        <v>63</v>
      </c>
      <c r="Q739" s="140">
        <v>67.218181818181819</v>
      </c>
    </row>
    <row r="740" spans="1:17" x14ac:dyDescent="0.2">
      <c r="A740" s="135" t="s">
        <v>79</v>
      </c>
      <c r="B740" s="139">
        <v>2018</v>
      </c>
      <c r="C740" s="139" t="s">
        <v>46</v>
      </c>
      <c r="D740" s="136" t="s">
        <v>24</v>
      </c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0" t="s">
        <v>19</v>
      </c>
    </row>
    <row r="741" spans="1:17" x14ac:dyDescent="0.2">
      <c r="A741" s="135" t="s">
        <v>36</v>
      </c>
      <c r="B741" s="139">
        <v>2018</v>
      </c>
      <c r="C741" s="139" t="s">
        <v>46</v>
      </c>
      <c r="D741" s="136" t="s">
        <v>24</v>
      </c>
      <c r="E741" s="141">
        <v>111.66666666666667</v>
      </c>
      <c r="F741" s="141">
        <v>110</v>
      </c>
      <c r="G741" s="141">
        <v>111</v>
      </c>
      <c r="H741" s="141">
        <v>115</v>
      </c>
      <c r="I741" s="141">
        <v>114.5</v>
      </c>
      <c r="J741" s="141"/>
      <c r="K741" s="141">
        <v>126</v>
      </c>
      <c r="L741" s="141"/>
      <c r="M741" s="141"/>
      <c r="N741" s="141"/>
      <c r="O741" s="141"/>
      <c r="P741" s="141" t="s">
        <v>63</v>
      </c>
      <c r="Q741" s="140">
        <v>114.69444444444446</v>
      </c>
    </row>
    <row r="742" spans="1:17" x14ac:dyDescent="0.2">
      <c r="A742" s="135" t="s">
        <v>34</v>
      </c>
      <c r="B742" s="139">
        <v>2018</v>
      </c>
      <c r="C742" s="139" t="s">
        <v>46</v>
      </c>
      <c r="D742" s="136" t="s">
        <v>24</v>
      </c>
      <c r="E742" s="141">
        <v>83</v>
      </c>
      <c r="F742" s="141">
        <v>76.666666666666671</v>
      </c>
      <c r="G742" s="141">
        <v>85</v>
      </c>
      <c r="H742" s="141">
        <v>87</v>
      </c>
      <c r="I742" s="141"/>
      <c r="J742" s="141"/>
      <c r="K742" s="141">
        <v>101.5</v>
      </c>
      <c r="L742" s="141"/>
      <c r="M742" s="141"/>
      <c r="N742" s="141"/>
      <c r="O742" s="141">
        <v>107</v>
      </c>
      <c r="P742" s="141" t="s">
        <v>63</v>
      </c>
      <c r="Q742" s="140">
        <v>90.027777777777786</v>
      </c>
    </row>
    <row r="743" spans="1:17" x14ac:dyDescent="0.2">
      <c r="A743" s="135" t="s">
        <v>80</v>
      </c>
      <c r="B743" s="139">
        <v>2018</v>
      </c>
      <c r="C743" s="139" t="s">
        <v>46</v>
      </c>
      <c r="D743" s="136" t="s">
        <v>24</v>
      </c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0" t="s">
        <v>19</v>
      </c>
    </row>
    <row r="744" spans="1:17" x14ac:dyDescent="0.2">
      <c r="A744" s="135" t="s">
        <v>82</v>
      </c>
      <c r="B744" s="139">
        <v>2018</v>
      </c>
      <c r="C744" s="139" t="s">
        <v>46</v>
      </c>
      <c r="D744" s="136" t="s">
        <v>86</v>
      </c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0" t="s">
        <v>19</v>
      </c>
    </row>
    <row r="745" spans="1:17" x14ac:dyDescent="0.2">
      <c r="A745" s="135" t="s">
        <v>83</v>
      </c>
      <c r="B745" s="139">
        <v>2018</v>
      </c>
      <c r="C745" s="139" t="s">
        <v>46</v>
      </c>
      <c r="D745" s="136" t="s">
        <v>24</v>
      </c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0" t="s">
        <v>19</v>
      </c>
    </row>
    <row r="746" spans="1:17" x14ac:dyDescent="0.2">
      <c r="A746" s="135" t="s">
        <v>23</v>
      </c>
      <c r="B746" s="139">
        <v>2018</v>
      </c>
      <c r="C746" s="139" t="s">
        <v>46</v>
      </c>
      <c r="D746" s="136" t="s">
        <v>24</v>
      </c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 t="s">
        <v>63</v>
      </c>
      <c r="Q746" s="140" t="s">
        <v>19</v>
      </c>
    </row>
    <row r="747" spans="1:17" x14ac:dyDescent="0.2">
      <c r="A747" s="135" t="s">
        <v>25</v>
      </c>
      <c r="B747" s="139">
        <v>2018</v>
      </c>
      <c r="C747" s="139" t="s">
        <v>46</v>
      </c>
      <c r="D747" s="136" t="s">
        <v>24</v>
      </c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 t="s">
        <v>63</v>
      </c>
      <c r="Q747" s="140" t="s">
        <v>19</v>
      </c>
    </row>
    <row r="748" spans="1:17" x14ac:dyDescent="0.2">
      <c r="A748" s="135" t="s">
        <v>41</v>
      </c>
      <c r="B748" s="139">
        <v>2018</v>
      </c>
      <c r="C748" s="139" t="s">
        <v>46</v>
      </c>
      <c r="D748" s="136" t="s">
        <v>24</v>
      </c>
      <c r="E748" s="141">
        <v>82.666666666666671</v>
      </c>
      <c r="F748" s="141"/>
      <c r="G748" s="141">
        <v>83.5</v>
      </c>
      <c r="H748" s="141">
        <v>82</v>
      </c>
      <c r="I748" s="141">
        <v>80</v>
      </c>
      <c r="J748" s="141">
        <v>84</v>
      </c>
      <c r="K748" s="141">
        <v>87.333333333333329</v>
      </c>
      <c r="L748" s="141">
        <v>81.333333333333329</v>
      </c>
      <c r="M748" s="141"/>
      <c r="N748" s="141">
        <v>77.5</v>
      </c>
      <c r="O748" s="141">
        <v>110</v>
      </c>
      <c r="P748" s="141" t="s">
        <v>63</v>
      </c>
      <c r="Q748" s="140">
        <v>85.370370370370381</v>
      </c>
    </row>
    <row r="749" spans="1:17" x14ac:dyDescent="0.2">
      <c r="A749" s="135" t="s">
        <v>28</v>
      </c>
      <c r="B749" s="139">
        <v>2018</v>
      </c>
      <c r="C749" s="139" t="s">
        <v>46</v>
      </c>
      <c r="D749" s="136" t="s">
        <v>24</v>
      </c>
      <c r="E749" s="141">
        <v>12</v>
      </c>
      <c r="F749" s="141"/>
      <c r="G749" s="141"/>
      <c r="H749" s="141">
        <v>12</v>
      </c>
      <c r="I749" s="141">
        <v>12</v>
      </c>
      <c r="J749" s="141">
        <v>12</v>
      </c>
      <c r="K749" s="141"/>
      <c r="L749" s="141"/>
      <c r="M749" s="141"/>
      <c r="N749" s="141"/>
      <c r="O749" s="141">
        <v>31</v>
      </c>
      <c r="P749" s="141">
        <v>30.5</v>
      </c>
      <c r="Q749" s="140">
        <v>18.25</v>
      </c>
    </row>
    <row r="750" spans="1:17" x14ac:dyDescent="0.2">
      <c r="A750" s="135" t="s">
        <v>30</v>
      </c>
      <c r="B750" s="139">
        <v>2018</v>
      </c>
      <c r="C750" s="139" t="s">
        <v>46</v>
      </c>
      <c r="D750" s="136" t="s">
        <v>24</v>
      </c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>
        <v>67</v>
      </c>
      <c r="Q750" s="140">
        <v>67</v>
      </c>
    </row>
    <row r="751" spans="1:17" x14ac:dyDescent="0.2">
      <c r="A751" s="135" t="s">
        <v>31</v>
      </c>
      <c r="B751" s="139">
        <v>2018</v>
      </c>
      <c r="C751" s="139" t="s">
        <v>46</v>
      </c>
      <c r="D751" s="136" t="s">
        <v>24</v>
      </c>
      <c r="E751" s="141">
        <v>26</v>
      </c>
      <c r="F751" s="141"/>
      <c r="G751" s="141"/>
      <c r="H751" s="141"/>
      <c r="I751" s="141">
        <v>22</v>
      </c>
      <c r="J751" s="141"/>
      <c r="K751" s="141"/>
      <c r="L751" s="141"/>
      <c r="M751" s="141"/>
      <c r="N751" s="141"/>
      <c r="O751" s="141"/>
      <c r="P751" s="141">
        <v>39</v>
      </c>
      <c r="Q751" s="140">
        <v>29</v>
      </c>
    </row>
    <row r="752" spans="1:17" x14ac:dyDescent="0.2">
      <c r="A752" s="135" t="s">
        <v>38</v>
      </c>
      <c r="B752" s="139">
        <v>2018</v>
      </c>
      <c r="C752" s="139" t="s">
        <v>47</v>
      </c>
      <c r="D752" s="136" t="s">
        <v>24</v>
      </c>
      <c r="E752" s="141">
        <v>58.5</v>
      </c>
      <c r="F752" s="141">
        <v>57.5</v>
      </c>
      <c r="G752" s="141">
        <v>59</v>
      </c>
      <c r="H752" s="141">
        <v>58.5</v>
      </c>
      <c r="I752" s="141">
        <v>57.333333333333336</v>
      </c>
      <c r="J752" s="141">
        <v>64</v>
      </c>
      <c r="K752" s="141">
        <v>65</v>
      </c>
      <c r="L752" s="141">
        <v>60</v>
      </c>
      <c r="M752" s="141">
        <v>62.666666666666664</v>
      </c>
      <c r="N752" s="141">
        <v>57.5</v>
      </c>
      <c r="O752" s="141">
        <v>87</v>
      </c>
      <c r="P752" s="141" t="s">
        <v>63</v>
      </c>
      <c r="Q752" s="140">
        <v>62.454545454545453</v>
      </c>
    </row>
    <row r="753" spans="1:17" x14ac:dyDescent="0.2">
      <c r="A753" s="135" t="s">
        <v>60</v>
      </c>
      <c r="B753" s="139">
        <v>2018</v>
      </c>
      <c r="C753" s="139" t="s">
        <v>47</v>
      </c>
      <c r="D753" s="136" t="s">
        <v>24</v>
      </c>
      <c r="E753" s="141">
        <v>59</v>
      </c>
      <c r="F753" s="141">
        <v>60.25</v>
      </c>
      <c r="G753" s="141">
        <v>59.5</v>
      </c>
      <c r="H753" s="141">
        <v>60</v>
      </c>
      <c r="I753" s="141">
        <v>59</v>
      </c>
      <c r="J753" s="141">
        <v>63</v>
      </c>
      <c r="K753" s="141">
        <v>66.666666666666671</v>
      </c>
      <c r="L753" s="141">
        <v>62.333333333333336</v>
      </c>
      <c r="M753" s="141">
        <v>70</v>
      </c>
      <c r="N753" s="141">
        <v>60.75</v>
      </c>
      <c r="O753" s="141">
        <v>96.5</v>
      </c>
      <c r="P753" s="141" t="s">
        <v>63</v>
      </c>
      <c r="Q753" s="140">
        <v>65.181818181818187</v>
      </c>
    </row>
    <row r="754" spans="1:17" x14ac:dyDescent="0.2">
      <c r="A754" s="135" t="s">
        <v>35</v>
      </c>
      <c r="B754" s="139">
        <v>2018</v>
      </c>
      <c r="C754" s="139" t="s">
        <v>47</v>
      </c>
      <c r="D754" s="136" t="s">
        <v>24</v>
      </c>
      <c r="E754" s="141">
        <v>37.4</v>
      </c>
      <c r="F754" s="141">
        <v>38.25</v>
      </c>
      <c r="G754" s="141">
        <v>39</v>
      </c>
      <c r="H754" s="141">
        <v>38.5</v>
      </c>
      <c r="I754" s="141">
        <v>37</v>
      </c>
      <c r="J754" s="141">
        <v>44</v>
      </c>
      <c r="K754" s="141">
        <v>45.333333333333336</v>
      </c>
      <c r="L754" s="141"/>
      <c r="M754" s="141"/>
      <c r="N754" s="141">
        <v>38.5</v>
      </c>
      <c r="O754" s="141"/>
      <c r="P754" s="141" t="s">
        <v>63</v>
      </c>
      <c r="Q754" s="140">
        <v>39.747916666666669</v>
      </c>
    </row>
    <row r="755" spans="1:17" x14ac:dyDescent="0.2">
      <c r="A755" s="135" t="s">
        <v>27</v>
      </c>
      <c r="B755" s="139">
        <v>2018</v>
      </c>
      <c r="C755" s="139" t="s">
        <v>47</v>
      </c>
      <c r="D755" s="136" t="s">
        <v>24</v>
      </c>
      <c r="E755" s="141">
        <v>79.666666666666671</v>
      </c>
      <c r="F755" s="141">
        <v>77.25</v>
      </c>
      <c r="G755" s="141">
        <v>81</v>
      </c>
      <c r="H755" s="141">
        <v>80</v>
      </c>
      <c r="I755" s="141">
        <v>81</v>
      </c>
      <c r="J755" s="141">
        <v>83</v>
      </c>
      <c r="K755" s="141">
        <v>89.5</v>
      </c>
      <c r="L755" s="141">
        <v>83</v>
      </c>
      <c r="M755" s="141">
        <v>84.666666666666671</v>
      </c>
      <c r="N755" s="141">
        <v>80.25</v>
      </c>
      <c r="O755" s="141">
        <v>110</v>
      </c>
      <c r="P755" s="141" t="s">
        <v>63</v>
      </c>
      <c r="Q755" s="140">
        <v>84.484848484848484</v>
      </c>
    </row>
    <row r="756" spans="1:17" x14ac:dyDescent="0.2">
      <c r="A756" s="135" t="s">
        <v>76</v>
      </c>
      <c r="B756" s="139">
        <v>2018</v>
      </c>
      <c r="C756" s="139" t="s">
        <v>47</v>
      </c>
      <c r="D756" s="136" t="s">
        <v>24</v>
      </c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0" t="s">
        <v>19</v>
      </c>
    </row>
    <row r="757" spans="1:17" x14ac:dyDescent="0.2">
      <c r="A757" s="135" t="s">
        <v>77</v>
      </c>
      <c r="B757" s="139">
        <v>2018</v>
      </c>
      <c r="C757" s="139" t="s">
        <v>47</v>
      </c>
      <c r="D757" s="136" t="s">
        <v>24</v>
      </c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0" t="s">
        <v>19</v>
      </c>
    </row>
    <row r="758" spans="1:17" x14ac:dyDescent="0.2">
      <c r="A758" s="135" t="s">
        <v>37</v>
      </c>
      <c r="B758" s="139">
        <v>2018</v>
      </c>
      <c r="C758" s="139" t="s">
        <v>47</v>
      </c>
      <c r="D758" s="136" t="s">
        <v>24</v>
      </c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0" t="s">
        <v>19</v>
      </c>
    </row>
    <row r="759" spans="1:17" x14ac:dyDescent="0.2">
      <c r="A759" s="135" t="s">
        <v>33</v>
      </c>
      <c r="B759" s="139">
        <v>2018</v>
      </c>
      <c r="C759" s="139" t="s">
        <v>47</v>
      </c>
      <c r="D759" s="136" t="s">
        <v>24</v>
      </c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0" t="s">
        <v>19</v>
      </c>
    </row>
    <row r="760" spans="1:17" x14ac:dyDescent="0.2">
      <c r="A760" s="135" t="s">
        <v>26</v>
      </c>
      <c r="B760" s="139">
        <v>2018</v>
      </c>
      <c r="C760" s="139" t="s">
        <v>47</v>
      </c>
      <c r="D760" s="136" t="s">
        <v>24</v>
      </c>
      <c r="E760" s="141">
        <v>59</v>
      </c>
      <c r="F760" s="141">
        <v>58.25</v>
      </c>
      <c r="G760" s="141">
        <v>59</v>
      </c>
      <c r="H760" s="141">
        <v>60</v>
      </c>
      <c r="I760" s="141">
        <v>58.666666666666664</v>
      </c>
      <c r="J760" s="141">
        <v>66.5</v>
      </c>
      <c r="K760" s="141">
        <v>76.5</v>
      </c>
      <c r="L760" s="141">
        <v>61.333333333333336</v>
      </c>
      <c r="M760" s="141">
        <v>70</v>
      </c>
      <c r="N760" s="141">
        <v>59.5</v>
      </c>
      <c r="O760" s="141">
        <v>105</v>
      </c>
      <c r="P760" s="141" t="s">
        <v>63</v>
      </c>
      <c r="Q760" s="140">
        <v>66.704545454545453</v>
      </c>
    </row>
    <row r="761" spans="1:17" x14ac:dyDescent="0.2">
      <c r="A761" s="135" t="s">
        <v>79</v>
      </c>
      <c r="B761" s="139">
        <v>2018</v>
      </c>
      <c r="C761" s="139" t="s">
        <v>47</v>
      </c>
      <c r="D761" s="136" t="s">
        <v>24</v>
      </c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0" t="s">
        <v>19</v>
      </c>
    </row>
    <row r="762" spans="1:17" x14ac:dyDescent="0.2">
      <c r="A762" s="135" t="s">
        <v>36</v>
      </c>
      <c r="B762" s="139">
        <v>2018</v>
      </c>
      <c r="C762" s="139" t="s">
        <v>47</v>
      </c>
      <c r="D762" s="136" t="s">
        <v>24</v>
      </c>
      <c r="E762" s="141">
        <v>114</v>
      </c>
      <c r="F762" s="141">
        <v>110</v>
      </c>
      <c r="G762" s="141">
        <v>111</v>
      </c>
      <c r="H762" s="141">
        <v>114</v>
      </c>
      <c r="I762" s="141">
        <v>112.5</v>
      </c>
      <c r="J762" s="141"/>
      <c r="K762" s="141">
        <v>126</v>
      </c>
      <c r="L762" s="141"/>
      <c r="M762" s="141"/>
      <c r="N762" s="141"/>
      <c r="O762" s="141"/>
      <c r="P762" s="141" t="s">
        <v>63</v>
      </c>
      <c r="Q762" s="140">
        <v>114.58333333333333</v>
      </c>
    </row>
    <row r="763" spans="1:17" x14ac:dyDescent="0.2">
      <c r="A763" s="135" t="s">
        <v>34</v>
      </c>
      <c r="B763" s="139">
        <v>2018</v>
      </c>
      <c r="C763" s="139" t="s">
        <v>47</v>
      </c>
      <c r="D763" s="136" t="s">
        <v>24</v>
      </c>
      <c r="E763" s="141">
        <v>82</v>
      </c>
      <c r="F763" s="141">
        <v>77.25</v>
      </c>
      <c r="G763" s="141">
        <v>84.5</v>
      </c>
      <c r="H763" s="141">
        <v>86</v>
      </c>
      <c r="I763" s="141">
        <v>86</v>
      </c>
      <c r="J763" s="141"/>
      <c r="K763" s="141">
        <v>99</v>
      </c>
      <c r="L763" s="141"/>
      <c r="M763" s="141"/>
      <c r="N763" s="141"/>
      <c r="O763" s="141">
        <v>107</v>
      </c>
      <c r="P763" s="141" t="s">
        <v>63</v>
      </c>
      <c r="Q763" s="140">
        <v>88.821428571428569</v>
      </c>
    </row>
    <row r="764" spans="1:17" x14ac:dyDescent="0.2">
      <c r="A764" s="135" t="s">
        <v>80</v>
      </c>
      <c r="B764" s="139">
        <v>2018</v>
      </c>
      <c r="C764" s="139" t="s">
        <v>47</v>
      </c>
      <c r="D764" s="136" t="s">
        <v>24</v>
      </c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0" t="s">
        <v>19</v>
      </c>
    </row>
    <row r="765" spans="1:17" x14ac:dyDescent="0.2">
      <c r="A765" s="135" t="s">
        <v>82</v>
      </c>
      <c r="B765" s="139">
        <v>2018</v>
      </c>
      <c r="C765" s="139" t="s">
        <v>47</v>
      </c>
      <c r="D765" s="136" t="s">
        <v>86</v>
      </c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0" t="s">
        <v>19</v>
      </c>
    </row>
    <row r="766" spans="1:17" x14ac:dyDescent="0.2">
      <c r="A766" s="135" t="s">
        <v>83</v>
      </c>
      <c r="B766" s="139">
        <v>2018</v>
      </c>
      <c r="C766" s="139" t="s">
        <v>47</v>
      </c>
      <c r="D766" s="136" t="s">
        <v>24</v>
      </c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0" t="s">
        <v>19</v>
      </c>
    </row>
    <row r="767" spans="1:17" x14ac:dyDescent="0.2">
      <c r="A767" s="135" t="s">
        <v>23</v>
      </c>
      <c r="B767" s="139">
        <v>2018</v>
      </c>
      <c r="C767" s="139" t="s">
        <v>47</v>
      </c>
      <c r="D767" s="136" t="s">
        <v>24</v>
      </c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 t="s">
        <v>63</v>
      </c>
      <c r="Q767" s="140" t="s">
        <v>19</v>
      </c>
    </row>
    <row r="768" spans="1:17" x14ac:dyDescent="0.2">
      <c r="A768" s="135" t="s">
        <v>25</v>
      </c>
      <c r="B768" s="139">
        <v>2018</v>
      </c>
      <c r="C768" s="139" t="s">
        <v>47</v>
      </c>
      <c r="D768" s="136" t="s">
        <v>24</v>
      </c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 t="s">
        <v>63</v>
      </c>
      <c r="Q768" s="140" t="s">
        <v>19</v>
      </c>
    </row>
    <row r="769" spans="1:17" x14ac:dyDescent="0.2">
      <c r="A769" s="135" t="s">
        <v>41</v>
      </c>
      <c r="B769" s="139">
        <v>2018</v>
      </c>
      <c r="C769" s="139" t="s">
        <v>47</v>
      </c>
      <c r="D769" s="136" t="s">
        <v>24</v>
      </c>
      <c r="E769" s="141">
        <v>85</v>
      </c>
      <c r="F769" s="141"/>
      <c r="G769" s="141">
        <v>83</v>
      </c>
      <c r="H769" s="141"/>
      <c r="I769" s="141">
        <v>80</v>
      </c>
      <c r="J769" s="141">
        <v>84</v>
      </c>
      <c r="K769" s="141">
        <v>86.333333333333329</v>
      </c>
      <c r="L769" s="141">
        <v>80.666666666666671</v>
      </c>
      <c r="M769" s="141"/>
      <c r="N769" s="141">
        <v>77.75</v>
      </c>
      <c r="O769" s="141">
        <v>110</v>
      </c>
      <c r="P769" s="141" t="s">
        <v>63</v>
      </c>
      <c r="Q769" s="140">
        <v>85.84375</v>
      </c>
    </row>
    <row r="770" spans="1:17" x14ac:dyDescent="0.2">
      <c r="A770" s="135" t="s">
        <v>28</v>
      </c>
      <c r="B770" s="139">
        <v>2018</v>
      </c>
      <c r="C770" s="139" t="s">
        <v>47</v>
      </c>
      <c r="D770" s="136" t="s">
        <v>24</v>
      </c>
      <c r="E770" s="141">
        <v>12</v>
      </c>
      <c r="F770" s="141"/>
      <c r="G770" s="141"/>
      <c r="H770" s="141">
        <v>12</v>
      </c>
      <c r="I770" s="141">
        <v>12</v>
      </c>
      <c r="J770" s="141">
        <v>12</v>
      </c>
      <c r="K770" s="141"/>
      <c r="L770" s="141"/>
      <c r="M770" s="141"/>
      <c r="N770" s="141"/>
      <c r="O770" s="141">
        <v>31</v>
      </c>
      <c r="P770" s="141">
        <v>30.5</v>
      </c>
      <c r="Q770" s="140">
        <v>18.25</v>
      </c>
    </row>
    <row r="771" spans="1:17" x14ac:dyDescent="0.2">
      <c r="A771" s="135" t="s">
        <v>30</v>
      </c>
      <c r="B771" s="139">
        <v>2018</v>
      </c>
      <c r="C771" s="139" t="s">
        <v>47</v>
      </c>
      <c r="D771" s="136" t="s">
        <v>24</v>
      </c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>
        <v>67</v>
      </c>
      <c r="Q771" s="140">
        <v>67</v>
      </c>
    </row>
    <row r="772" spans="1:17" x14ac:dyDescent="0.2">
      <c r="A772" s="135" t="s">
        <v>31</v>
      </c>
      <c r="B772" s="139">
        <v>2018</v>
      </c>
      <c r="C772" s="139" t="s">
        <v>47</v>
      </c>
      <c r="D772" s="136" t="s">
        <v>24</v>
      </c>
      <c r="E772" s="141">
        <v>27</v>
      </c>
      <c r="F772" s="141"/>
      <c r="G772" s="141"/>
      <c r="H772" s="141"/>
      <c r="I772" s="141">
        <v>22</v>
      </c>
      <c r="J772" s="141"/>
      <c r="K772" s="141"/>
      <c r="L772" s="141"/>
      <c r="M772" s="141"/>
      <c r="N772" s="141"/>
      <c r="O772" s="141"/>
      <c r="P772" s="141">
        <v>39</v>
      </c>
      <c r="Q772" s="140">
        <v>29.333333333333332</v>
      </c>
    </row>
    <row r="773" spans="1:17" x14ac:dyDescent="0.2">
      <c r="A773" s="135" t="s">
        <v>38</v>
      </c>
      <c r="B773" s="139">
        <v>2018</v>
      </c>
      <c r="C773" s="139" t="s">
        <v>48</v>
      </c>
      <c r="D773" s="136" t="s">
        <v>24</v>
      </c>
      <c r="E773" s="141">
        <v>58.083333333333336</v>
      </c>
      <c r="F773" s="141">
        <v>56.75</v>
      </c>
      <c r="G773" s="141">
        <v>58.5</v>
      </c>
      <c r="H773" s="141">
        <v>59</v>
      </c>
      <c r="I773" s="141">
        <v>57</v>
      </c>
      <c r="J773" s="141">
        <v>64.5</v>
      </c>
      <c r="K773" s="141">
        <v>65</v>
      </c>
      <c r="L773" s="141">
        <v>62.333333333333336</v>
      </c>
      <c r="M773" s="141">
        <v>62.666666666666664</v>
      </c>
      <c r="N773" s="141">
        <v>57.75</v>
      </c>
      <c r="O773" s="141">
        <v>87</v>
      </c>
      <c r="P773" s="141" t="s">
        <v>63</v>
      </c>
      <c r="Q773" s="140">
        <v>62.598484848484851</v>
      </c>
    </row>
    <row r="774" spans="1:17" x14ac:dyDescent="0.2">
      <c r="A774" s="135" t="s">
        <v>60</v>
      </c>
      <c r="B774" s="139">
        <v>2018</v>
      </c>
      <c r="C774" s="139" t="s">
        <v>48</v>
      </c>
      <c r="D774" s="136" t="s">
        <v>24</v>
      </c>
      <c r="E774" s="141">
        <v>59.5</v>
      </c>
      <c r="F774" s="141">
        <v>59.5</v>
      </c>
      <c r="G774" s="141">
        <v>59.5</v>
      </c>
      <c r="H774" s="141">
        <v>59.5</v>
      </c>
      <c r="I774" s="141">
        <v>59</v>
      </c>
      <c r="J774" s="141">
        <v>63</v>
      </c>
      <c r="K774" s="141">
        <v>68</v>
      </c>
      <c r="L774" s="141">
        <v>63.333333333333336</v>
      </c>
      <c r="M774" s="141">
        <v>70</v>
      </c>
      <c r="N774" s="141">
        <v>60.75</v>
      </c>
      <c r="O774" s="141">
        <v>96.5</v>
      </c>
      <c r="P774" s="141" t="s">
        <v>63</v>
      </c>
      <c r="Q774" s="140">
        <v>65.325757575757564</v>
      </c>
    </row>
    <row r="775" spans="1:17" x14ac:dyDescent="0.2">
      <c r="A775" s="135" t="s">
        <v>35</v>
      </c>
      <c r="B775" s="139">
        <v>2018</v>
      </c>
      <c r="C775" s="139" t="s">
        <v>48</v>
      </c>
      <c r="D775" s="136" t="s">
        <v>24</v>
      </c>
      <c r="E775" s="141">
        <v>37.5</v>
      </c>
      <c r="F775" s="141">
        <v>37.125</v>
      </c>
      <c r="G775" s="141">
        <v>38</v>
      </c>
      <c r="H775" s="141">
        <v>39</v>
      </c>
      <c r="I775" s="141">
        <v>37</v>
      </c>
      <c r="J775" s="141">
        <v>44.5</v>
      </c>
      <c r="K775" s="141">
        <v>45</v>
      </c>
      <c r="L775" s="141"/>
      <c r="M775" s="141"/>
      <c r="N775" s="141">
        <v>38.5</v>
      </c>
      <c r="O775" s="141"/>
      <c r="P775" s="141" t="s">
        <v>63</v>
      </c>
      <c r="Q775" s="140">
        <v>39.578125</v>
      </c>
    </row>
    <row r="776" spans="1:17" x14ac:dyDescent="0.2">
      <c r="A776" s="135" t="s">
        <v>27</v>
      </c>
      <c r="B776" s="139">
        <v>2018</v>
      </c>
      <c r="C776" s="139" t="s">
        <v>48</v>
      </c>
      <c r="D776" s="136" t="s">
        <v>24</v>
      </c>
      <c r="E776" s="141">
        <v>80.833333333333329</v>
      </c>
      <c r="F776" s="141">
        <v>78</v>
      </c>
      <c r="G776" s="141">
        <v>80</v>
      </c>
      <c r="H776" s="141">
        <v>85</v>
      </c>
      <c r="I776" s="141">
        <v>81.333333333333329</v>
      </c>
      <c r="J776" s="141">
        <v>83</v>
      </c>
      <c r="K776" s="141">
        <v>88.75</v>
      </c>
      <c r="L776" s="141">
        <v>84</v>
      </c>
      <c r="M776" s="141">
        <v>84.666666666666671</v>
      </c>
      <c r="N776" s="141">
        <v>80.75</v>
      </c>
      <c r="O776" s="141">
        <v>110</v>
      </c>
      <c r="P776" s="141" t="s">
        <v>63</v>
      </c>
      <c r="Q776" s="140">
        <v>85.12121212121211</v>
      </c>
    </row>
    <row r="777" spans="1:17" x14ac:dyDescent="0.2">
      <c r="A777" s="135" t="s">
        <v>76</v>
      </c>
      <c r="B777" s="139">
        <v>2018</v>
      </c>
      <c r="C777" s="139" t="s">
        <v>48</v>
      </c>
      <c r="D777" s="136" t="s">
        <v>24</v>
      </c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0" t="s">
        <v>19</v>
      </c>
    </row>
    <row r="778" spans="1:17" x14ac:dyDescent="0.2">
      <c r="A778" s="135" t="s">
        <v>77</v>
      </c>
      <c r="B778" s="139">
        <v>2018</v>
      </c>
      <c r="C778" s="139" t="s">
        <v>48</v>
      </c>
      <c r="D778" s="136" t="s">
        <v>24</v>
      </c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0" t="s">
        <v>19</v>
      </c>
    </row>
    <row r="779" spans="1:17" x14ac:dyDescent="0.2">
      <c r="A779" s="135" t="s">
        <v>37</v>
      </c>
      <c r="B779" s="139">
        <v>2018</v>
      </c>
      <c r="C779" s="139" t="s">
        <v>48</v>
      </c>
      <c r="D779" s="136" t="s">
        <v>24</v>
      </c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0" t="s">
        <v>19</v>
      </c>
    </row>
    <row r="780" spans="1:17" x14ac:dyDescent="0.2">
      <c r="A780" s="135" t="s">
        <v>33</v>
      </c>
      <c r="B780" s="139">
        <v>2018</v>
      </c>
      <c r="C780" s="139" t="s">
        <v>48</v>
      </c>
      <c r="D780" s="136" t="s">
        <v>24</v>
      </c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0" t="s">
        <v>19</v>
      </c>
    </row>
    <row r="781" spans="1:17" x14ac:dyDescent="0.2">
      <c r="A781" s="135" t="s">
        <v>26</v>
      </c>
      <c r="B781" s="139">
        <v>2018</v>
      </c>
      <c r="C781" s="139" t="s">
        <v>48</v>
      </c>
      <c r="D781" s="136" t="s">
        <v>24</v>
      </c>
      <c r="E781" s="141">
        <v>59.125</v>
      </c>
      <c r="F781" s="141">
        <v>58</v>
      </c>
      <c r="G781" s="141">
        <v>61</v>
      </c>
      <c r="H781" s="141">
        <v>60</v>
      </c>
      <c r="I781" s="141">
        <v>59</v>
      </c>
      <c r="J781" s="141">
        <v>66.5</v>
      </c>
      <c r="K781" s="141">
        <v>71</v>
      </c>
      <c r="L781" s="141">
        <v>63.333333333333336</v>
      </c>
      <c r="M781" s="141">
        <v>70</v>
      </c>
      <c r="N781" s="141">
        <v>59.5</v>
      </c>
      <c r="O781" s="141">
        <v>105</v>
      </c>
      <c r="P781" s="141" t="s">
        <v>63</v>
      </c>
      <c r="Q781" s="140">
        <v>66.587121212121204</v>
      </c>
    </row>
    <row r="782" spans="1:17" x14ac:dyDescent="0.2">
      <c r="A782" s="135" t="s">
        <v>79</v>
      </c>
      <c r="B782" s="139">
        <v>2018</v>
      </c>
      <c r="C782" s="139" t="s">
        <v>48</v>
      </c>
      <c r="D782" s="136" t="s">
        <v>24</v>
      </c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0" t="s">
        <v>19</v>
      </c>
    </row>
    <row r="783" spans="1:17" x14ac:dyDescent="0.2">
      <c r="A783" s="135" t="s">
        <v>36</v>
      </c>
      <c r="B783" s="139">
        <v>2018</v>
      </c>
      <c r="C783" s="139" t="s">
        <v>48</v>
      </c>
      <c r="D783" s="136" t="s">
        <v>24</v>
      </c>
      <c r="E783" s="141">
        <v>115.2</v>
      </c>
      <c r="F783" s="141">
        <v>108.75</v>
      </c>
      <c r="G783" s="141">
        <v>112</v>
      </c>
      <c r="H783" s="141">
        <v>110</v>
      </c>
      <c r="I783" s="141">
        <v>112.5</v>
      </c>
      <c r="J783" s="141"/>
      <c r="K783" s="141">
        <v>130.66666666666666</v>
      </c>
      <c r="L783" s="141"/>
      <c r="M783" s="141"/>
      <c r="N783" s="141"/>
      <c r="O783" s="141"/>
      <c r="P783" s="141" t="s">
        <v>63</v>
      </c>
      <c r="Q783" s="140">
        <v>114.85277777777777</v>
      </c>
    </row>
    <row r="784" spans="1:17" x14ac:dyDescent="0.2">
      <c r="A784" s="135" t="s">
        <v>34</v>
      </c>
      <c r="B784" s="139">
        <v>2018</v>
      </c>
      <c r="C784" s="139" t="s">
        <v>48</v>
      </c>
      <c r="D784" s="136" t="s">
        <v>24</v>
      </c>
      <c r="E784" s="141">
        <v>80.5</v>
      </c>
      <c r="F784" s="141">
        <v>76.5</v>
      </c>
      <c r="G784" s="141">
        <v>84.5</v>
      </c>
      <c r="H784" s="141">
        <v>87</v>
      </c>
      <c r="I784" s="141">
        <v>86</v>
      </c>
      <c r="J784" s="141"/>
      <c r="K784" s="141">
        <v>91</v>
      </c>
      <c r="L784" s="141"/>
      <c r="M784" s="141"/>
      <c r="N784" s="141"/>
      <c r="O784" s="141">
        <v>107</v>
      </c>
      <c r="P784" s="141" t="s">
        <v>63</v>
      </c>
      <c r="Q784" s="140">
        <v>87.5</v>
      </c>
    </row>
    <row r="785" spans="1:17" x14ac:dyDescent="0.2">
      <c r="A785" s="135" t="s">
        <v>80</v>
      </c>
      <c r="B785" s="139">
        <v>2018</v>
      </c>
      <c r="C785" s="139" t="s">
        <v>48</v>
      </c>
      <c r="D785" s="136" t="s">
        <v>24</v>
      </c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0" t="s">
        <v>19</v>
      </c>
    </row>
    <row r="786" spans="1:17" x14ac:dyDescent="0.2">
      <c r="A786" s="135" t="s">
        <v>82</v>
      </c>
      <c r="B786" s="139">
        <v>2018</v>
      </c>
      <c r="C786" s="139" t="s">
        <v>48</v>
      </c>
      <c r="D786" s="136" t="s">
        <v>86</v>
      </c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0" t="s">
        <v>19</v>
      </c>
    </row>
    <row r="787" spans="1:17" x14ac:dyDescent="0.2">
      <c r="A787" s="135" t="s">
        <v>83</v>
      </c>
      <c r="B787" s="139">
        <v>2018</v>
      </c>
      <c r="C787" s="139" t="s">
        <v>48</v>
      </c>
      <c r="D787" s="136" t="s">
        <v>24</v>
      </c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0" t="s">
        <v>19</v>
      </c>
    </row>
    <row r="788" spans="1:17" x14ac:dyDescent="0.2">
      <c r="A788" s="135" t="s">
        <v>23</v>
      </c>
      <c r="B788" s="139">
        <v>2018</v>
      </c>
      <c r="C788" s="139" t="s">
        <v>48</v>
      </c>
      <c r="D788" s="136" t="s">
        <v>24</v>
      </c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 t="s">
        <v>63</v>
      </c>
      <c r="Q788" s="140" t="s">
        <v>19</v>
      </c>
    </row>
    <row r="789" spans="1:17" x14ac:dyDescent="0.2">
      <c r="A789" s="135" t="s">
        <v>25</v>
      </c>
      <c r="B789" s="139">
        <v>2018</v>
      </c>
      <c r="C789" s="139" t="s">
        <v>48</v>
      </c>
      <c r="D789" s="136" t="s">
        <v>24</v>
      </c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 t="s">
        <v>63</v>
      </c>
      <c r="Q789" s="140" t="s">
        <v>19</v>
      </c>
    </row>
    <row r="790" spans="1:17" x14ac:dyDescent="0.2">
      <c r="A790" s="135" t="s">
        <v>41</v>
      </c>
      <c r="B790" s="139">
        <v>2018</v>
      </c>
      <c r="C790" s="139" t="s">
        <v>48</v>
      </c>
      <c r="D790" s="136" t="s">
        <v>24</v>
      </c>
      <c r="E790" s="141">
        <v>79.375</v>
      </c>
      <c r="F790" s="141"/>
      <c r="G790" s="141">
        <v>81.5</v>
      </c>
      <c r="H790" s="141">
        <v>82</v>
      </c>
      <c r="I790" s="141">
        <v>80</v>
      </c>
      <c r="J790" s="141">
        <v>84</v>
      </c>
      <c r="K790" s="141">
        <v>86.666666666666671</v>
      </c>
      <c r="L790" s="141">
        <v>83.333333333333329</v>
      </c>
      <c r="M790" s="141"/>
      <c r="N790" s="141">
        <v>77.5</v>
      </c>
      <c r="O790" s="141">
        <v>110</v>
      </c>
      <c r="P790" s="141" t="s">
        <v>63</v>
      </c>
      <c r="Q790" s="140">
        <v>84.930555555555557</v>
      </c>
    </row>
    <row r="791" spans="1:17" x14ac:dyDescent="0.2">
      <c r="A791" s="135" t="s">
        <v>28</v>
      </c>
      <c r="B791" s="139">
        <v>2018</v>
      </c>
      <c r="C791" s="139" t="s">
        <v>48</v>
      </c>
      <c r="D791" s="136" t="s">
        <v>24</v>
      </c>
      <c r="E791" s="141">
        <v>12</v>
      </c>
      <c r="F791" s="141"/>
      <c r="G791" s="141"/>
      <c r="H791" s="141">
        <v>12</v>
      </c>
      <c r="I791" s="141">
        <v>12</v>
      </c>
      <c r="J791" s="141">
        <v>12</v>
      </c>
      <c r="K791" s="141"/>
      <c r="L791" s="141"/>
      <c r="M791" s="141"/>
      <c r="N791" s="141"/>
      <c r="O791" s="141">
        <v>31</v>
      </c>
      <c r="P791" s="141">
        <v>30.5</v>
      </c>
      <c r="Q791" s="140">
        <v>18.25</v>
      </c>
    </row>
    <row r="792" spans="1:17" x14ac:dyDescent="0.2">
      <c r="A792" s="135" t="s">
        <v>30</v>
      </c>
      <c r="B792" s="139">
        <v>2018</v>
      </c>
      <c r="C792" s="139" t="s">
        <v>48</v>
      </c>
      <c r="D792" s="136" t="s">
        <v>24</v>
      </c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>
        <v>67</v>
      </c>
      <c r="Q792" s="140">
        <v>67</v>
      </c>
    </row>
    <row r="793" spans="1:17" x14ac:dyDescent="0.2">
      <c r="A793" s="135" t="s">
        <v>31</v>
      </c>
      <c r="B793" s="139">
        <v>2018</v>
      </c>
      <c r="C793" s="139" t="s">
        <v>48</v>
      </c>
      <c r="D793" s="136" t="s">
        <v>24</v>
      </c>
      <c r="E793" s="141">
        <v>28</v>
      </c>
      <c r="F793" s="141"/>
      <c r="G793" s="141"/>
      <c r="H793" s="141"/>
      <c r="I793" s="141">
        <v>22</v>
      </c>
      <c r="J793" s="141"/>
      <c r="K793" s="141"/>
      <c r="L793" s="141"/>
      <c r="M793" s="141"/>
      <c r="N793" s="141"/>
      <c r="O793" s="141"/>
      <c r="P793" s="141">
        <v>39</v>
      </c>
      <c r="Q793" s="140">
        <v>29.666666666666668</v>
      </c>
    </row>
    <row r="794" spans="1:17" x14ac:dyDescent="0.2">
      <c r="A794" s="135" t="s">
        <v>38</v>
      </c>
      <c r="B794" s="139">
        <v>2018</v>
      </c>
      <c r="C794" s="139" t="s">
        <v>49</v>
      </c>
      <c r="D794" s="136" t="s">
        <v>24</v>
      </c>
      <c r="E794" s="141">
        <v>58.4</v>
      </c>
      <c r="F794" s="141">
        <v>56.75</v>
      </c>
      <c r="G794" s="141">
        <v>58.5</v>
      </c>
      <c r="H794" s="141">
        <v>59</v>
      </c>
      <c r="I794" s="141">
        <v>58</v>
      </c>
      <c r="J794" s="141">
        <v>64.5</v>
      </c>
      <c r="K794" s="141">
        <v>65</v>
      </c>
      <c r="L794" s="141">
        <v>63</v>
      </c>
      <c r="M794" s="141">
        <v>64</v>
      </c>
      <c r="N794" s="141">
        <v>59.75</v>
      </c>
      <c r="O794" s="141">
        <v>87</v>
      </c>
      <c r="P794" s="141" t="s">
        <v>63</v>
      </c>
      <c r="Q794" s="140">
        <f t="shared" ref="Q794:Q835" si="7">IF(SUM(E794:P794)=0,"",AVERAGE(E794:P794))</f>
        <v>63.081818181818178</v>
      </c>
    </row>
    <row r="795" spans="1:17" x14ac:dyDescent="0.2">
      <c r="A795" s="135" t="s">
        <v>60</v>
      </c>
      <c r="B795" s="139">
        <v>2018</v>
      </c>
      <c r="C795" s="139" t="s">
        <v>49</v>
      </c>
      <c r="D795" s="136" t="s">
        <v>24</v>
      </c>
      <c r="E795" s="141">
        <v>59</v>
      </c>
      <c r="F795" s="141">
        <v>59.5</v>
      </c>
      <c r="G795" s="141">
        <v>59.5</v>
      </c>
      <c r="H795" s="141">
        <v>59</v>
      </c>
      <c r="I795" s="141">
        <v>60</v>
      </c>
      <c r="J795" s="141">
        <v>63</v>
      </c>
      <c r="K795" s="141">
        <v>70.333333333333329</v>
      </c>
      <c r="L795" s="141">
        <v>63.666666666666664</v>
      </c>
      <c r="M795" s="141">
        <v>70</v>
      </c>
      <c r="N795" s="141">
        <v>61.5</v>
      </c>
      <c r="O795" s="141">
        <v>96.5</v>
      </c>
      <c r="P795" s="141" t="s">
        <v>63</v>
      </c>
      <c r="Q795" s="140">
        <f t="shared" si="7"/>
        <v>65.63636363636364</v>
      </c>
    </row>
    <row r="796" spans="1:17" x14ac:dyDescent="0.2">
      <c r="A796" s="135" t="s">
        <v>35</v>
      </c>
      <c r="B796" s="139">
        <v>2018</v>
      </c>
      <c r="C796" s="139" t="s">
        <v>49</v>
      </c>
      <c r="D796" s="136" t="s">
        <v>24</v>
      </c>
      <c r="E796" s="141">
        <v>38</v>
      </c>
      <c r="F796" s="141">
        <v>37.25</v>
      </c>
      <c r="G796" s="141">
        <v>39</v>
      </c>
      <c r="H796" s="141">
        <v>39</v>
      </c>
      <c r="I796" s="141">
        <v>37</v>
      </c>
      <c r="J796" s="141">
        <v>44.5</v>
      </c>
      <c r="K796" s="141">
        <v>46</v>
      </c>
      <c r="L796" s="141"/>
      <c r="M796" s="141"/>
      <c r="N796" s="141">
        <v>39.5</v>
      </c>
      <c r="O796" s="141"/>
      <c r="P796" s="141" t="s">
        <v>63</v>
      </c>
      <c r="Q796" s="140">
        <f t="shared" si="7"/>
        <v>40.03125</v>
      </c>
    </row>
    <row r="797" spans="1:17" x14ac:dyDescent="0.2">
      <c r="A797" s="135" t="s">
        <v>27</v>
      </c>
      <c r="B797" s="139">
        <v>2018</v>
      </c>
      <c r="C797" s="139" t="s">
        <v>49</v>
      </c>
      <c r="D797" s="136" t="s">
        <v>24</v>
      </c>
      <c r="E797" s="141">
        <v>81.333333333333329</v>
      </c>
      <c r="F797" s="141">
        <v>78</v>
      </c>
      <c r="G797" s="141">
        <v>79</v>
      </c>
      <c r="H797" s="141">
        <v>85</v>
      </c>
      <c r="I797" s="141">
        <v>84.333333333333329</v>
      </c>
      <c r="J797" s="141">
        <v>85.5</v>
      </c>
      <c r="K797" s="141">
        <v>89.75</v>
      </c>
      <c r="L797" s="141">
        <v>84</v>
      </c>
      <c r="M797" s="141">
        <v>86.5</v>
      </c>
      <c r="N797" s="141">
        <v>83</v>
      </c>
      <c r="O797" s="141">
        <v>110</v>
      </c>
      <c r="P797" s="141" t="s">
        <v>63</v>
      </c>
      <c r="Q797" s="140">
        <f t="shared" si="7"/>
        <v>86.037878787878782</v>
      </c>
    </row>
    <row r="798" spans="1:17" x14ac:dyDescent="0.2">
      <c r="A798" s="135" t="s">
        <v>76</v>
      </c>
      <c r="B798" s="139">
        <v>2018</v>
      </c>
      <c r="C798" s="139" t="s">
        <v>49</v>
      </c>
      <c r="D798" s="136" t="s">
        <v>24</v>
      </c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0" t="str">
        <f t="shared" si="7"/>
        <v/>
      </c>
    </row>
    <row r="799" spans="1:17" x14ac:dyDescent="0.2">
      <c r="A799" s="135" t="s">
        <v>77</v>
      </c>
      <c r="B799" s="139">
        <v>2018</v>
      </c>
      <c r="C799" s="139" t="s">
        <v>49</v>
      </c>
      <c r="D799" s="136" t="s">
        <v>24</v>
      </c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0" t="str">
        <f t="shared" si="7"/>
        <v/>
      </c>
    </row>
    <row r="800" spans="1:17" x14ac:dyDescent="0.2">
      <c r="A800" s="135" t="s">
        <v>37</v>
      </c>
      <c r="B800" s="139">
        <v>2018</v>
      </c>
      <c r="C800" s="139" t="s">
        <v>49</v>
      </c>
      <c r="D800" s="136" t="s">
        <v>24</v>
      </c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0" t="str">
        <f t="shared" si="7"/>
        <v/>
      </c>
    </row>
    <row r="801" spans="1:17" x14ac:dyDescent="0.2">
      <c r="A801" s="135" t="s">
        <v>33</v>
      </c>
      <c r="B801" s="139">
        <v>2018</v>
      </c>
      <c r="C801" s="139" t="s">
        <v>49</v>
      </c>
      <c r="D801" s="136" t="s">
        <v>24</v>
      </c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0" t="str">
        <f t="shared" si="7"/>
        <v/>
      </c>
    </row>
    <row r="802" spans="1:17" x14ac:dyDescent="0.2">
      <c r="A802" s="135" t="s">
        <v>26</v>
      </c>
      <c r="B802" s="139">
        <v>2018</v>
      </c>
      <c r="C802" s="139" t="s">
        <v>49</v>
      </c>
      <c r="D802" s="136" t="s">
        <v>24</v>
      </c>
      <c r="E802" s="141">
        <v>59.5</v>
      </c>
      <c r="F802" s="141">
        <v>57.75</v>
      </c>
      <c r="G802" s="141">
        <v>59.5</v>
      </c>
      <c r="H802" s="141">
        <v>60</v>
      </c>
      <c r="I802" s="141">
        <v>58.666666666666664</v>
      </c>
      <c r="J802" s="141">
        <v>66.5</v>
      </c>
      <c r="K802" s="141">
        <v>76.5</v>
      </c>
      <c r="L802" s="141">
        <v>61.333333333333336</v>
      </c>
      <c r="M802" s="141">
        <v>72.5</v>
      </c>
      <c r="N802" s="141">
        <v>60.25</v>
      </c>
      <c r="O802" s="141">
        <v>105</v>
      </c>
      <c r="P802" s="141" t="s">
        <v>63</v>
      </c>
      <c r="Q802" s="140">
        <f t="shared" si="7"/>
        <v>67.045454545454547</v>
      </c>
    </row>
    <row r="803" spans="1:17" x14ac:dyDescent="0.2">
      <c r="A803" s="135" t="s">
        <v>79</v>
      </c>
      <c r="B803" s="139">
        <v>2018</v>
      </c>
      <c r="C803" s="139" t="s">
        <v>49</v>
      </c>
      <c r="D803" s="136" t="s">
        <v>24</v>
      </c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0" t="str">
        <f t="shared" si="7"/>
        <v/>
      </c>
    </row>
    <row r="804" spans="1:17" x14ac:dyDescent="0.2">
      <c r="A804" s="135" t="s">
        <v>36</v>
      </c>
      <c r="B804" s="139">
        <v>2018</v>
      </c>
      <c r="C804" s="139" t="s">
        <v>49</v>
      </c>
      <c r="D804" s="136" t="s">
        <v>24</v>
      </c>
      <c r="E804" s="141">
        <v>115.8</v>
      </c>
      <c r="F804" s="141">
        <v>108.75</v>
      </c>
      <c r="G804" s="141">
        <v>112</v>
      </c>
      <c r="H804" s="141">
        <v>115</v>
      </c>
      <c r="I804" s="141">
        <v>110</v>
      </c>
      <c r="J804" s="141"/>
      <c r="K804" s="141">
        <v>130.66666666666666</v>
      </c>
      <c r="L804" s="141"/>
      <c r="M804" s="141"/>
      <c r="N804" s="141"/>
      <c r="O804" s="141"/>
      <c r="P804" s="141" t="s">
        <v>63</v>
      </c>
      <c r="Q804" s="140">
        <f t="shared" si="7"/>
        <v>115.36944444444443</v>
      </c>
    </row>
    <row r="805" spans="1:17" x14ac:dyDescent="0.2">
      <c r="A805" s="135" t="s">
        <v>34</v>
      </c>
      <c r="B805" s="139">
        <v>2018</v>
      </c>
      <c r="C805" s="139" t="s">
        <v>49</v>
      </c>
      <c r="D805" s="136" t="s">
        <v>24</v>
      </c>
      <c r="E805" s="141">
        <v>80.5</v>
      </c>
      <c r="F805" s="141">
        <v>76.5</v>
      </c>
      <c r="G805" s="141">
        <v>84.5</v>
      </c>
      <c r="H805" s="141">
        <v>86</v>
      </c>
      <c r="I805" s="141">
        <v>88</v>
      </c>
      <c r="J805" s="141"/>
      <c r="K805" s="141">
        <v>93.666666666666671</v>
      </c>
      <c r="L805" s="141"/>
      <c r="M805" s="141"/>
      <c r="N805" s="141"/>
      <c r="O805" s="141">
        <v>107</v>
      </c>
      <c r="P805" s="141" t="s">
        <v>63</v>
      </c>
      <c r="Q805" s="140">
        <f t="shared" si="7"/>
        <v>88.023809523809533</v>
      </c>
    </row>
    <row r="806" spans="1:17" x14ac:dyDescent="0.2">
      <c r="A806" s="135" t="s">
        <v>80</v>
      </c>
      <c r="B806" s="139">
        <v>2018</v>
      </c>
      <c r="C806" s="139" t="s">
        <v>49</v>
      </c>
      <c r="D806" s="136" t="s">
        <v>24</v>
      </c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0" t="str">
        <f t="shared" si="7"/>
        <v/>
      </c>
    </row>
    <row r="807" spans="1:17" x14ac:dyDescent="0.2">
      <c r="A807" s="135" t="s">
        <v>82</v>
      </c>
      <c r="B807" s="139">
        <v>2018</v>
      </c>
      <c r="C807" s="139" t="s">
        <v>49</v>
      </c>
      <c r="D807" s="136" t="s">
        <v>86</v>
      </c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0" t="str">
        <f t="shared" si="7"/>
        <v/>
      </c>
    </row>
    <row r="808" spans="1:17" x14ac:dyDescent="0.2">
      <c r="A808" s="135" t="s">
        <v>83</v>
      </c>
      <c r="B808" s="139">
        <v>2018</v>
      </c>
      <c r="C808" s="139" t="s">
        <v>49</v>
      </c>
      <c r="D808" s="136" t="s">
        <v>24</v>
      </c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0" t="str">
        <f t="shared" si="7"/>
        <v/>
      </c>
    </row>
    <row r="809" spans="1:17" x14ac:dyDescent="0.2">
      <c r="A809" s="135" t="s">
        <v>23</v>
      </c>
      <c r="B809" s="139">
        <v>2018</v>
      </c>
      <c r="C809" s="139" t="s">
        <v>49</v>
      </c>
      <c r="D809" s="136" t="s">
        <v>24</v>
      </c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 t="s">
        <v>63</v>
      </c>
      <c r="Q809" s="140" t="str">
        <f t="shared" si="7"/>
        <v/>
      </c>
    </row>
    <row r="810" spans="1:17" x14ac:dyDescent="0.2">
      <c r="A810" s="135" t="s">
        <v>25</v>
      </c>
      <c r="B810" s="139">
        <v>2018</v>
      </c>
      <c r="C810" s="139" t="s">
        <v>49</v>
      </c>
      <c r="D810" s="136" t="s">
        <v>24</v>
      </c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 t="s">
        <v>63</v>
      </c>
      <c r="Q810" s="140" t="str">
        <f t="shared" si="7"/>
        <v/>
      </c>
    </row>
    <row r="811" spans="1:17" x14ac:dyDescent="0.2">
      <c r="A811" s="135" t="s">
        <v>41</v>
      </c>
      <c r="B811" s="139">
        <v>2018</v>
      </c>
      <c r="C811" s="139" t="s">
        <v>49</v>
      </c>
      <c r="D811" s="136" t="s">
        <v>24</v>
      </c>
      <c r="E811" s="141">
        <v>79.875</v>
      </c>
      <c r="F811" s="141"/>
      <c r="G811" s="141">
        <v>84.5</v>
      </c>
      <c r="H811" s="141">
        <v>82</v>
      </c>
      <c r="I811" s="141">
        <v>80</v>
      </c>
      <c r="J811" s="141">
        <v>84</v>
      </c>
      <c r="K811" s="141">
        <v>86.333333333333329</v>
      </c>
      <c r="L811" s="141">
        <v>81.333333333333329</v>
      </c>
      <c r="M811" s="141"/>
      <c r="N811" s="141">
        <v>78.5</v>
      </c>
      <c r="O811" s="141">
        <v>110</v>
      </c>
      <c r="P811" s="141" t="s">
        <v>63</v>
      </c>
      <c r="Q811" s="140">
        <f t="shared" si="7"/>
        <v>85.171296296296291</v>
      </c>
    </row>
    <row r="812" spans="1:17" x14ac:dyDescent="0.2">
      <c r="A812" s="135" t="s">
        <v>28</v>
      </c>
      <c r="B812" s="139">
        <v>2018</v>
      </c>
      <c r="C812" s="139" t="s">
        <v>49</v>
      </c>
      <c r="D812" s="136" t="s">
        <v>24</v>
      </c>
      <c r="E812" s="141">
        <v>12</v>
      </c>
      <c r="F812" s="141"/>
      <c r="G812" s="141"/>
      <c r="H812" s="141">
        <v>12</v>
      </c>
      <c r="I812" s="141">
        <v>12</v>
      </c>
      <c r="J812" s="141">
        <v>12</v>
      </c>
      <c r="K812" s="141"/>
      <c r="L812" s="141"/>
      <c r="M812" s="141"/>
      <c r="N812" s="141"/>
      <c r="O812" s="141">
        <v>31</v>
      </c>
      <c r="P812" s="141">
        <v>30.5</v>
      </c>
      <c r="Q812" s="140">
        <f t="shared" si="7"/>
        <v>18.25</v>
      </c>
    </row>
    <row r="813" spans="1:17" x14ac:dyDescent="0.2">
      <c r="A813" s="135" t="s">
        <v>30</v>
      </c>
      <c r="B813" s="139">
        <v>2018</v>
      </c>
      <c r="C813" s="139" t="s">
        <v>49</v>
      </c>
      <c r="D813" s="136" t="s">
        <v>24</v>
      </c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>
        <v>67</v>
      </c>
      <c r="Q813" s="140">
        <f t="shared" si="7"/>
        <v>67</v>
      </c>
    </row>
    <row r="814" spans="1:17" x14ac:dyDescent="0.2">
      <c r="A814" s="135" t="s">
        <v>31</v>
      </c>
      <c r="B814" s="139">
        <v>2018</v>
      </c>
      <c r="C814" s="139" t="s">
        <v>49</v>
      </c>
      <c r="D814" s="136" t="s">
        <v>24</v>
      </c>
      <c r="E814" s="141">
        <v>28</v>
      </c>
      <c r="F814" s="141"/>
      <c r="G814" s="141"/>
      <c r="H814" s="141"/>
      <c r="I814" s="141">
        <v>22</v>
      </c>
      <c r="J814" s="141"/>
      <c r="K814" s="141"/>
      <c r="L814" s="141"/>
      <c r="M814" s="141"/>
      <c r="N814" s="141"/>
      <c r="O814" s="141"/>
      <c r="P814" s="141">
        <v>39</v>
      </c>
      <c r="Q814" s="140">
        <f t="shared" si="7"/>
        <v>29.666666666666668</v>
      </c>
    </row>
    <row r="815" spans="1:17" x14ac:dyDescent="0.2">
      <c r="A815" s="135" t="s">
        <v>38</v>
      </c>
      <c r="B815" s="139">
        <v>2018</v>
      </c>
      <c r="C815" s="139" t="s">
        <v>50</v>
      </c>
      <c r="D815" s="136" t="s">
        <v>24</v>
      </c>
      <c r="E815" s="141">
        <v>61</v>
      </c>
      <c r="F815" s="141">
        <v>56.75</v>
      </c>
      <c r="G815" s="141">
        <v>58.5</v>
      </c>
      <c r="H815" s="141">
        <v>64</v>
      </c>
      <c r="I815" s="141">
        <v>62</v>
      </c>
      <c r="J815" s="141">
        <v>64.5</v>
      </c>
      <c r="K815" s="141">
        <v>64.5</v>
      </c>
      <c r="L815" s="141">
        <v>63</v>
      </c>
      <c r="M815" s="141">
        <v>64.333333333333329</v>
      </c>
      <c r="N815" s="141">
        <v>61</v>
      </c>
      <c r="O815" s="141">
        <v>88</v>
      </c>
      <c r="P815" s="141" t="s">
        <v>63</v>
      </c>
      <c r="Q815" s="140">
        <f t="shared" si="7"/>
        <v>64.325757575757578</v>
      </c>
    </row>
    <row r="816" spans="1:17" x14ac:dyDescent="0.2">
      <c r="A816" s="135" t="s">
        <v>60</v>
      </c>
      <c r="B816" s="139">
        <v>2018</v>
      </c>
      <c r="C816" s="139" t="s">
        <v>50</v>
      </c>
      <c r="D816" s="136" t="s">
        <v>24</v>
      </c>
      <c r="E816" s="141">
        <v>63.6</v>
      </c>
      <c r="F816" s="141">
        <v>59.5</v>
      </c>
      <c r="G816" s="141">
        <v>59.5</v>
      </c>
      <c r="H816" s="141">
        <v>64</v>
      </c>
      <c r="I816" s="141">
        <v>63.333333333333336</v>
      </c>
      <c r="J816" s="141">
        <v>63</v>
      </c>
      <c r="K816" s="141">
        <v>69.666666666666671</v>
      </c>
      <c r="L816" s="141">
        <v>63.666666666666664</v>
      </c>
      <c r="M816" s="141">
        <v>65</v>
      </c>
      <c r="N816" s="141">
        <v>65.5</v>
      </c>
      <c r="O816" s="141">
        <v>96.5</v>
      </c>
      <c r="P816" s="141" t="s">
        <v>63</v>
      </c>
      <c r="Q816" s="140">
        <f t="shared" si="7"/>
        <v>66.660606060606057</v>
      </c>
    </row>
    <row r="817" spans="1:17" x14ac:dyDescent="0.2">
      <c r="A817" s="135" t="s">
        <v>35</v>
      </c>
      <c r="B817" s="139">
        <v>2018</v>
      </c>
      <c r="C817" s="139" t="s">
        <v>50</v>
      </c>
      <c r="D817" s="136" t="s">
        <v>24</v>
      </c>
      <c r="E817" s="141">
        <v>39.333333333333336</v>
      </c>
      <c r="F817" s="141">
        <v>37.25</v>
      </c>
      <c r="G817" s="141">
        <v>39</v>
      </c>
      <c r="H817" s="141">
        <v>40.5</v>
      </c>
      <c r="I817" s="141">
        <v>38.333333333333336</v>
      </c>
      <c r="J817" s="141">
        <v>44.5</v>
      </c>
      <c r="K817" s="141">
        <v>44.333333333333336</v>
      </c>
      <c r="L817" s="141"/>
      <c r="M817" s="141"/>
      <c r="N817" s="141">
        <v>40.25</v>
      </c>
      <c r="O817" s="141"/>
      <c r="P817" s="141" t="s">
        <v>63</v>
      </c>
      <c r="Q817" s="140">
        <f t="shared" si="7"/>
        <v>40.4375</v>
      </c>
    </row>
    <row r="818" spans="1:17" x14ac:dyDescent="0.2">
      <c r="A818" s="135" t="s">
        <v>27</v>
      </c>
      <c r="B818" s="139">
        <v>2018</v>
      </c>
      <c r="C818" s="139" t="s">
        <v>50</v>
      </c>
      <c r="D818" s="136" t="s">
        <v>24</v>
      </c>
      <c r="E818" s="141">
        <v>86</v>
      </c>
      <c r="F818" s="141">
        <v>78</v>
      </c>
      <c r="G818" s="141">
        <v>79</v>
      </c>
      <c r="H818" s="141">
        <v>87</v>
      </c>
      <c r="I818" s="141">
        <v>87.333333333333329</v>
      </c>
      <c r="J818" s="141">
        <v>85.5</v>
      </c>
      <c r="K818" s="141">
        <v>88.75</v>
      </c>
      <c r="L818" s="141">
        <v>84</v>
      </c>
      <c r="M818" s="141">
        <v>88</v>
      </c>
      <c r="N818" s="141">
        <v>86.5</v>
      </c>
      <c r="O818" s="141">
        <v>110</v>
      </c>
      <c r="P818" s="141" t="s">
        <v>63</v>
      </c>
      <c r="Q818" s="140">
        <f t="shared" si="7"/>
        <v>87.280303030303017</v>
      </c>
    </row>
    <row r="819" spans="1:17" x14ac:dyDescent="0.2">
      <c r="A819" s="135" t="s">
        <v>76</v>
      </c>
      <c r="B819" s="139">
        <v>2018</v>
      </c>
      <c r="C819" s="139" t="s">
        <v>50</v>
      </c>
      <c r="D819" s="136" t="s">
        <v>24</v>
      </c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0" t="str">
        <f t="shared" si="7"/>
        <v/>
      </c>
    </row>
    <row r="820" spans="1:17" x14ac:dyDescent="0.2">
      <c r="A820" s="135" t="s">
        <v>77</v>
      </c>
      <c r="B820" s="139">
        <v>2018</v>
      </c>
      <c r="C820" s="139" t="s">
        <v>50</v>
      </c>
      <c r="D820" s="136" t="s">
        <v>24</v>
      </c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0" t="str">
        <f t="shared" si="7"/>
        <v/>
      </c>
    </row>
    <row r="821" spans="1:17" x14ac:dyDescent="0.2">
      <c r="A821" s="135" t="s">
        <v>37</v>
      </c>
      <c r="B821" s="139">
        <v>2018</v>
      </c>
      <c r="C821" s="139" t="s">
        <v>50</v>
      </c>
      <c r="D821" s="136" t="s">
        <v>24</v>
      </c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0" t="str">
        <f t="shared" si="7"/>
        <v/>
      </c>
    </row>
    <row r="822" spans="1:17" x14ac:dyDescent="0.2">
      <c r="A822" s="135" t="s">
        <v>33</v>
      </c>
      <c r="B822" s="139">
        <v>2018</v>
      </c>
      <c r="C822" s="139" t="s">
        <v>50</v>
      </c>
      <c r="D822" s="136" t="s">
        <v>24</v>
      </c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0" t="str">
        <f t="shared" si="7"/>
        <v/>
      </c>
    </row>
    <row r="823" spans="1:17" x14ac:dyDescent="0.2">
      <c r="A823" s="135" t="s">
        <v>26</v>
      </c>
      <c r="B823" s="139">
        <v>2018</v>
      </c>
      <c r="C823" s="139" t="s">
        <v>50</v>
      </c>
      <c r="D823" s="136" t="s">
        <v>24</v>
      </c>
      <c r="E823" s="141">
        <v>62.2</v>
      </c>
      <c r="F823" s="141">
        <v>57.75</v>
      </c>
      <c r="G823" s="141">
        <v>59.5</v>
      </c>
      <c r="H823" s="141">
        <v>65</v>
      </c>
      <c r="I823" s="141">
        <v>62</v>
      </c>
      <c r="J823" s="141">
        <v>66.5</v>
      </c>
      <c r="K823" s="141">
        <v>80</v>
      </c>
      <c r="L823" s="141">
        <v>61.333333333333336</v>
      </c>
      <c r="M823" s="141">
        <v>70</v>
      </c>
      <c r="N823" s="141">
        <v>68</v>
      </c>
      <c r="O823" s="141">
        <v>105</v>
      </c>
      <c r="P823" s="141" t="s">
        <v>63</v>
      </c>
      <c r="Q823" s="140">
        <f t="shared" si="7"/>
        <v>68.843939393939394</v>
      </c>
    </row>
    <row r="824" spans="1:17" x14ac:dyDescent="0.2">
      <c r="A824" s="135" t="s">
        <v>79</v>
      </c>
      <c r="B824" s="139">
        <v>2018</v>
      </c>
      <c r="C824" s="139" t="s">
        <v>50</v>
      </c>
      <c r="D824" s="136" t="s">
        <v>24</v>
      </c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0" t="str">
        <f t="shared" si="7"/>
        <v/>
      </c>
    </row>
    <row r="825" spans="1:17" x14ac:dyDescent="0.2">
      <c r="A825" s="135" t="s">
        <v>36</v>
      </c>
      <c r="B825" s="139">
        <v>2018</v>
      </c>
      <c r="C825" s="139" t="s">
        <v>50</v>
      </c>
      <c r="D825" s="136" t="s">
        <v>24</v>
      </c>
      <c r="E825" s="141">
        <v>115.4</v>
      </c>
      <c r="F825" s="141">
        <v>108.75</v>
      </c>
      <c r="G825" s="141">
        <v>112</v>
      </c>
      <c r="H825" s="141">
        <v>115</v>
      </c>
      <c r="I825" s="141">
        <v>116</v>
      </c>
      <c r="J825" s="141"/>
      <c r="K825" s="141">
        <v>132.5</v>
      </c>
      <c r="L825" s="141"/>
      <c r="M825" s="141"/>
      <c r="N825" s="141"/>
      <c r="O825" s="141"/>
      <c r="P825" s="141" t="s">
        <v>63</v>
      </c>
      <c r="Q825" s="140">
        <f t="shared" si="7"/>
        <v>116.60833333333333</v>
      </c>
    </row>
    <row r="826" spans="1:17" x14ac:dyDescent="0.2">
      <c r="A826" s="135" t="s">
        <v>34</v>
      </c>
      <c r="B826" s="139">
        <v>2018</v>
      </c>
      <c r="C826" s="139" t="s">
        <v>50</v>
      </c>
      <c r="D826" s="136" t="s">
        <v>24</v>
      </c>
      <c r="E826" s="141">
        <v>79</v>
      </c>
      <c r="F826" s="141">
        <v>76.5</v>
      </c>
      <c r="G826" s="141">
        <v>84.5</v>
      </c>
      <c r="H826" s="141">
        <v>87</v>
      </c>
      <c r="I826" s="141">
        <v>85</v>
      </c>
      <c r="J826" s="141"/>
      <c r="K826" s="141">
        <v>92</v>
      </c>
      <c r="L826" s="141"/>
      <c r="M826" s="141"/>
      <c r="N826" s="141"/>
      <c r="O826" s="141">
        <v>107</v>
      </c>
      <c r="P826" s="141" t="s">
        <v>63</v>
      </c>
      <c r="Q826" s="140">
        <f t="shared" si="7"/>
        <v>87.285714285714292</v>
      </c>
    </row>
    <row r="827" spans="1:17" x14ac:dyDescent="0.2">
      <c r="A827" s="135" t="s">
        <v>80</v>
      </c>
      <c r="B827" s="139">
        <v>2018</v>
      </c>
      <c r="C827" s="139" t="s">
        <v>50</v>
      </c>
      <c r="D827" s="136" t="s">
        <v>24</v>
      </c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0" t="str">
        <f t="shared" si="7"/>
        <v/>
      </c>
    </row>
    <row r="828" spans="1:17" x14ac:dyDescent="0.2">
      <c r="A828" s="135" t="s">
        <v>82</v>
      </c>
      <c r="B828" s="139">
        <v>2018</v>
      </c>
      <c r="C828" s="139" t="s">
        <v>50</v>
      </c>
      <c r="D828" s="136" t="s">
        <v>86</v>
      </c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0" t="str">
        <f t="shared" si="7"/>
        <v/>
      </c>
    </row>
    <row r="829" spans="1:17" x14ac:dyDescent="0.2">
      <c r="A829" s="135" t="s">
        <v>83</v>
      </c>
      <c r="B829" s="139">
        <v>2018</v>
      </c>
      <c r="C829" s="139" t="s">
        <v>50</v>
      </c>
      <c r="D829" s="136" t="s">
        <v>24</v>
      </c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0" t="str">
        <f t="shared" si="7"/>
        <v/>
      </c>
    </row>
    <row r="830" spans="1:17" x14ac:dyDescent="0.2">
      <c r="A830" s="135" t="s">
        <v>23</v>
      </c>
      <c r="B830" s="139">
        <v>2018</v>
      </c>
      <c r="C830" s="139" t="s">
        <v>50</v>
      </c>
      <c r="D830" s="136" t="s">
        <v>24</v>
      </c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0" t="str">
        <f t="shared" si="7"/>
        <v/>
      </c>
    </row>
    <row r="831" spans="1:17" x14ac:dyDescent="0.2">
      <c r="A831" s="135" t="s">
        <v>25</v>
      </c>
      <c r="B831" s="139">
        <v>2018</v>
      </c>
      <c r="C831" s="139" t="s">
        <v>50</v>
      </c>
      <c r="D831" s="136" t="s">
        <v>24</v>
      </c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0" t="str">
        <f t="shared" si="7"/>
        <v/>
      </c>
    </row>
    <row r="832" spans="1:17" x14ac:dyDescent="0.2">
      <c r="A832" s="135" t="s">
        <v>41</v>
      </c>
      <c r="B832" s="139">
        <v>2018</v>
      </c>
      <c r="C832" s="139" t="s">
        <v>50</v>
      </c>
      <c r="D832" s="136" t="s">
        <v>24</v>
      </c>
      <c r="E832" s="141">
        <v>82</v>
      </c>
      <c r="F832" s="141"/>
      <c r="G832" s="141">
        <v>84.5</v>
      </c>
      <c r="H832" s="141"/>
      <c r="I832" s="141">
        <v>82.5</v>
      </c>
      <c r="J832" s="141">
        <v>84</v>
      </c>
      <c r="K832" s="141">
        <v>87.666666666666671</v>
      </c>
      <c r="L832" s="141">
        <v>81.333333333333329</v>
      </c>
      <c r="M832" s="141"/>
      <c r="N832" s="141">
        <v>82.25</v>
      </c>
      <c r="O832" s="141">
        <v>110</v>
      </c>
      <c r="P832" s="141" t="s">
        <v>63</v>
      </c>
      <c r="Q832" s="140">
        <f t="shared" si="7"/>
        <v>86.78125</v>
      </c>
    </row>
    <row r="833" spans="1:17" x14ac:dyDescent="0.2">
      <c r="A833" s="135" t="s">
        <v>28</v>
      </c>
      <c r="B833" s="139">
        <v>2018</v>
      </c>
      <c r="C833" s="139" t="s">
        <v>50</v>
      </c>
      <c r="D833" s="136" t="s">
        <v>24</v>
      </c>
      <c r="E833" s="141">
        <v>13</v>
      </c>
      <c r="F833" s="141"/>
      <c r="G833" s="141"/>
      <c r="H833" s="141">
        <v>12</v>
      </c>
      <c r="I833" s="141">
        <v>12</v>
      </c>
      <c r="J833" s="141">
        <v>12</v>
      </c>
      <c r="K833" s="141"/>
      <c r="L833" s="141"/>
      <c r="M833" s="141"/>
      <c r="N833" s="141"/>
      <c r="O833" s="141">
        <v>31</v>
      </c>
      <c r="P833" s="141">
        <v>30.5</v>
      </c>
      <c r="Q833" s="140">
        <f t="shared" si="7"/>
        <v>18.416666666666668</v>
      </c>
    </row>
    <row r="834" spans="1:17" x14ac:dyDescent="0.2">
      <c r="A834" s="135" t="s">
        <v>30</v>
      </c>
      <c r="B834" s="139">
        <v>2018</v>
      </c>
      <c r="C834" s="139" t="s">
        <v>50</v>
      </c>
      <c r="D834" s="136" t="s">
        <v>24</v>
      </c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>
        <v>67</v>
      </c>
      <c r="Q834" s="140">
        <f t="shared" si="7"/>
        <v>67</v>
      </c>
    </row>
    <row r="835" spans="1:17" x14ac:dyDescent="0.2">
      <c r="A835" s="135" t="s">
        <v>31</v>
      </c>
      <c r="B835" s="139">
        <v>2018</v>
      </c>
      <c r="C835" s="139" t="s">
        <v>50</v>
      </c>
      <c r="D835" s="136" t="s">
        <v>24</v>
      </c>
      <c r="E835" s="141">
        <v>30</v>
      </c>
      <c r="F835" s="141"/>
      <c r="G835" s="141"/>
      <c r="H835" s="141"/>
      <c r="I835" s="141">
        <v>22</v>
      </c>
      <c r="J835" s="141"/>
      <c r="K835" s="141"/>
      <c r="L835" s="141"/>
      <c r="M835" s="141"/>
      <c r="N835" s="141"/>
      <c r="O835" s="141"/>
      <c r="P835" s="141">
        <v>39</v>
      </c>
      <c r="Q835" s="140">
        <f t="shared" si="7"/>
        <v>30.333333333333332</v>
      </c>
    </row>
    <row r="836" spans="1:17" x14ac:dyDescent="0.2">
      <c r="A836" s="135" t="s">
        <v>38</v>
      </c>
      <c r="B836" s="139">
        <v>2018</v>
      </c>
      <c r="C836" s="139" t="s">
        <v>51</v>
      </c>
      <c r="D836" s="136" t="s">
        <v>24</v>
      </c>
      <c r="E836" s="141">
        <v>60.571428571428569</v>
      </c>
      <c r="F836" s="141">
        <v>59.25</v>
      </c>
      <c r="G836" s="141">
        <v>58.5</v>
      </c>
      <c r="H836" s="141">
        <v>63</v>
      </c>
      <c r="I836" s="141">
        <v>62</v>
      </c>
      <c r="J836" s="141">
        <v>64.5</v>
      </c>
      <c r="K836" s="141">
        <v>64.333333333333329</v>
      </c>
      <c r="L836" s="141">
        <v>63.666666666666664</v>
      </c>
      <c r="M836" s="141">
        <v>64.666666666666671</v>
      </c>
      <c r="N836" s="141">
        <v>61.5</v>
      </c>
      <c r="O836" s="141">
        <v>91</v>
      </c>
      <c r="P836" s="141" t="s">
        <v>63</v>
      </c>
      <c r="Q836" s="140">
        <f t="shared" ref="Q836:Q880" si="8">IF(SUM(E836:P836)=0,"",AVERAGE(E836:P836))</f>
        <v>64.817099567099561</v>
      </c>
    </row>
    <row r="837" spans="1:17" x14ac:dyDescent="0.2">
      <c r="A837" s="135" t="s">
        <v>60</v>
      </c>
      <c r="B837" s="139">
        <v>2018</v>
      </c>
      <c r="C837" s="139" t="s">
        <v>51</v>
      </c>
      <c r="D837" s="136" t="s">
        <v>24</v>
      </c>
      <c r="E837" s="141">
        <v>62.142857142857146</v>
      </c>
      <c r="F837" s="141">
        <v>61.75</v>
      </c>
      <c r="G837" s="141">
        <v>59.5</v>
      </c>
      <c r="H837" s="141">
        <v>65</v>
      </c>
      <c r="I837" s="141">
        <v>63.666666666666664</v>
      </c>
      <c r="J837" s="141">
        <v>63</v>
      </c>
      <c r="K837" s="141">
        <v>70.666666666666671</v>
      </c>
      <c r="L837" s="141">
        <v>65.666666666666671</v>
      </c>
      <c r="M837" s="141">
        <v>65</v>
      </c>
      <c r="N837" s="141">
        <v>70</v>
      </c>
      <c r="O837" s="141">
        <v>100</v>
      </c>
      <c r="P837" s="141" t="s">
        <v>63</v>
      </c>
      <c r="Q837" s="140">
        <f t="shared" si="8"/>
        <v>67.853896103896105</v>
      </c>
    </row>
    <row r="838" spans="1:17" x14ac:dyDescent="0.2">
      <c r="A838" s="135" t="s">
        <v>35</v>
      </c>
      <c r="B838" s="139">
        <v>2018</v>
      </c>
      <c r="C838" s="139" t="s">
        <v>51</v>
      </c>
      <c r="D838" s="136" t="s">
        <v>24</v>
      </c>
      <c r="E838" s="141">
        <v>39.166666666666664</v>
      </c>
      <c r="F838" s="141">
        <v>38.25</v>
      </c>
      <c r="G838" s="141">
        <v>39</v>
      </c>
      <c r="H838" s="141">
        <v>41</v>
      </c>
      <c r="I838" s="141">
        <v>38.333333333333336</v>
      </c>
      <c r="J838" s="141">
        <v>45</v>
      </c>
      <c r="K838" s="141">
        <v>44.666666666666664</v>
      </c>
      <c r="L838" s="141"/>
      <c r="M838" s="141"/>
      <c r="N838" s="141">
        <v>41.5</v>
      </c>
      <c r="O838" s="141"/>
      <c r="P838" s="141" t="s">
        <v>63</v>
      </c>
      <c r="Q838" s="140">
        <f t="shared" si="8"/>
        <v>40.864583333333336</v>
      </c>
    </row>
    <row r="839" spans="1:17" x14ac:dyDescent="0.2">
      <c r="A839" s="135" t="s">
        <v>27</v>
      </c>
      <c r="B839" s="139">
        <v>2018</v>
      </c>
      <c r="C839" s="139" t="s">
        <v>51</v>
      </c>
      <c r="D839" s="136" t="s">
        <v>24</v>
      </c>
      <c r="E839" s="141">
        <v>86.333333333333329</v>
      </c>
      <c r="F839" s="141">
        <v>87</v>
      </c>
      <c r="G839" s="141">
        <v>79</v>
      </c>
      <c r="H839" s="141">
        <v>87</v>
      </c>
      <c r="I839" s="141">
        <v>87.333333333333329</v>
      </c>
      <c r="J839" s="141">
        <v>85.5</v>
      </c>
      <c r="K839" s="141">
        <v>88</v>
      </c>
      <c r="L839" s="141">
        <v>88.333333333333329</v>
      </c>
      <c r="M839" s="141">
        <v>87.333333333333329</v>
      </c>
      <c r="N839" s="141">
        <v>87.5</v>
      </c>
      <c r="O839" s="141">
        <v>110</v>
      </c>
      <c r="P839" s="141" t="s">
        <v>63</v>
      </c>
      <c r="Q839" s="140">
        <f t="shared" si="8"/>
        <v>88.484848484848484</v>
      </c>
    </row>
    <row r="840" spans="1:17" x14ac:dyDescent="0.2">
      <c r="A840" s="135" t="s">
        <v>76</v>
      </c>
      <c r="B840" s="139">
        <v>2018</v>
      </c>
      <c r="C840" s="139" t="s">
        <v>51</v>
      </c>
      <c r="D840" s="136" t="s">
        <v>24</v>
      </c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0" t="str">
        <f t="shared" si="8"/>
        <v/>
      </c>
    </row>
    <row r="841" spans="1:17" x14ac:dyDescent="0.2">
      <c r="A841" s="135" t="s">
        <v>77</v>
      </c>
      <c r="B841" s="139">
        <v>2018</v>
      </c>
      <c r="C841" s="139" t="s">
        <v>51</v>
      </c>
      <c r="D841" s="136" t="s">
        <v>24</v>
      </c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0" t="str">
        <f t="shared" si="8"/>
        <v/>
      </c>
    </row>
    <row r="842" spans="1:17" x14ac:dyDescent="0.2">
      <c r="A842" s="135" t="s">
        <v>37</v>
      </c>
      <c r="B842" s="139">
        <v>2018</v>
      </c>
      <c r="C842" s="139" t="s">
        <v>51</v>
      </c>
      <c r="D842" s="136" t="s">
        <v>24</v>
      </c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0" t="str">
        <f t="shared" si="8"/>
        <v/>
      </c>
    </row>
    <row r="843" spans="1:17" x14ac:dyDescent="0.2">
      <c r="A843" s="135" t="s">
        <v>33</v>
      </c>
      <c r="B843" s="139">
        <v>2018</v>
      </c>
      <c r="C843" s="139" t="s">
        <v>51</v>
      </c>
      <c r="D843" s="136" t="s">
        <v>24</v>
      </c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0" t="str">
        <f t="shared" si="8"/>
        <v/>
      </c>
    </row>
    <row r="844" spans="1:17" x14ac:dyDescent="0.2">
      <c r="A844" s="135" t="s">
        <v>26</v>
      </c>
      <c r="B844" s="139">
        <v>2018</v>
      </c>
      <c r="C844" s="139" t="s">
        <v>51</v>
      </c>
      <c r="D844" s="136" t="s">
        <v>24</v>
      </c>
      <c r="E844" s="141">
        <v>63</v>
      </c>
      <c r="F844" s="141">
        <v>59.75</v>
      </c>
      <c r="G844" s="141">
        <v>59.5</v>
      </c>
      <c r="H844" s="141">
        <v>67.5</v>
      </c>
      <c r="I844" s="141">
        <v>62</v>
      </c>
      <c r="J844" s="141">
        <v>66.5</v>
      </c>
      <c r="K844" s="141">
        <v>80</v>
      </c>
      <c r="L844" s="141">
        <v>64</v>
      </c>
      <c r="M844" s="141">
        <v>70</v>
      </c>
      <c r="N844" s="141">
        <v>65.25</v>
      </c>
      <c r="O844" s="141">
        <v>105</v>
      </c>
      <c r="P844" s="141" t="s">
        <v>63</v>
      </c>
      <c r="Q844" s="140">
        <f t="shared" si="8"/>
        <v>69.318181818181813</v>
      </c>
    </row>
    <row r="845" spans="1:17" x14ac:dyDescent="0.2">
      <c r="A845" s="135" t="s">
        <v>79</v>
      </c>
      <c r="B845" s="139">
        <v>2018</v>
      </c>
      <c r="C845" s="139" t="s">
        <v>51</v>
      </c>
      <c r="D845" s="136" t="s">
        <v>24</v>
      </c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0" t="str">
        <f t="shared" si="8"/>
        <v/>
      </c>
    </row>
    <row r="846" spans="1:17" x14ac:dyDescent="0.2">
      <c r="A846" s="135" t="s">
        <v>36</v>
      </c>
      <c r="B846" s="139">
        <v>2018</v>
      </c>
      <c r="C846" s="139" t="s">
        <v>51</v>
      </c>
      <c r="D846" s="136" t="s">
        <v>24</v>
      </c>
      <c r="E846" s="141">
        <v>116.16666666666667</v>
      </c>
      <c r="F846" s="141">
        <v>110.75</v>
      </c>
      <c r="G846" s="141">
        <v>112</v>
      </c>
      <c r="H846" s="141">
        <v>115</v>
      </c>
      <c r="I846" s="141">
        <v>116</v>
      </c>
      <c r="J846" s="141"/>
      <c r="K846" s="141">
        <v>132.5</v>
      </c>
      <c r="L846" s="141"/>
      <c r="M846" s="141"/>
      <c r="N846" s="141"/>
      <c r="O846" s="141"/>
      <c r="P846" s="141" t="s">
        <v>63</v>
      </c>
      <c r="Q846" s="140">
        <f t="shared" si="8"/>
        <v>117.06944444444446</v>
      </c>
    </row>
    <row r="847" spans="1:17" x14ac:dyDescent="0.2">
      <c r="A847" s="135" t="s">
        <v>34</v>
      </c>
      <c r="B847" s="139">
        <v>2018</v>
      </c>
      <c r="C847" s="139" t="s">
        <v>51</v>
      </c>
      <c r="D847" s="136" t="s">
        <v>24</v>
      </c>
      <c r="E847" s="141">
        <v>78.5</v>
      </c>
      <c r="F847" s="141">
        <v>77</v>
      </c>
      <c r="G847" s="141">
        <v>84.5</v>
      </c>
      <c r="H847" s="141">
        <v>87</v>
      </c>
      <c r="I847" s="141">
        <v>85</v>
      </c>
      <c r="J847" s="141"/>
      <c r="K847" s="141">
        <v>95.5</v>
      </c>
      <c r="L847" s="141"/>
      <c r="M847" s="141"/>
      <c r="N847" s="141"/>
      <c r="O847" s="141">
        <v>107</v>
      </c>
      <c r="P847" s="141" t="s">
        <v>63</v>
      </c>
      <c r="Q847" s="140">
        <f t="shared" si="8"/>
        <v>87.785714285714292</v>
      </c>
    </row>
    <row r="848" spans="1:17" x14ac:dyDescent="0.2">
      <c r="A848" s="135" t="s">
        <v>80</v>
      </c>
      <c r="B848" s="139">
        <v>2018</v>
      </c>
      <c r="C848" s="139" t="s">
        <v>51</v>
      </c>
      <c r="D848" s="136" t="s">
        <v>24</v>
      </c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0" t="str">
        <f t="shared" si="8"/>
        <v/>
      </c>
    </row>
    <row r="849" spans="1:17" x14ac:dyDescent="0.2">
      <c r="A849" s="135" t="s">
        <v>82</v>
      </c>
      <c r="B849" s="139">
        <v>2018</v>
      </c>
      <c r="C849" s="139" t="s">
        <v>51</v>
      </c>
      <c r="D849" s="136" t="s">
        <v>86</v>
      </c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0" t="str">
        <f t="shared" si="8"/>
        <v/>
      </c>
    </row>
    <row r="850" spans="1:17" x14ac:dyDescent="0.2">
      <c r="A850" s="135" t="s">
        <v>83</v>
      </c>
      <c r="B850" s="139">
        <v>2018</v>
      </c>
      <c r="C850" s="139" t="s">
        <v>51</v>
      </c>
      <c r="D850" s="136" t="s">
        <v>24</v>
      </c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0" t="str">
        <f t="shared" si="8"/>
        <v/>
      </c>
    </row>
    <row r="851" spans="1:17" x14ac:dyDescent="0.2">
      <c r="A851" s="135" t="s">
        <v>23</v>
      </c>
      <c r="B851" s="139">
        <v>2018</v>
      </c>
      <c r="C851" s="139" t="s">
        <v>51</v>
      </c>
      <c r="D851" s="136" t="s">
        <v>24</v>
      </c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0" t="str">
        <f t="shared" si="8"/>
        <v/>
      </c>
    </row>
    <row r="852" spans="1:17" x14ac:dyDescent="0.2">
      <c r="A852" s="135" t="s">
        <v>25</v>
      </c>
      <c r="B852" s="139">
        <v>2018</v>
      </c>
      <c r="C852" s="139" t="s">
        <v>51</v>
      </c>
      <c r="D852" s="136" t="s">
        <v>24</v>
      </c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0" t="str">
        <f t="shared" si="8"/>
        <v/>
      </c>
    </row>
    <row r="853" spans="1:17" x14ac:dyDescent="0.2">
      <c r="A853" s="135" t="s">
        <v>41</v>
      </c>
      <c r="B853" s="139">
        <v>2018</v>
      </c>
      <c r="C853" s="139" t="s">
        <v>51</v>
      </c>
      <c r="D853" s="136" t="s">
        <v>24</v>
      </c>
      <c r="E853" s="141">
        <v>82.666666666666671</v>
      </c>
      <c r="F853" s="141"/>
      <c r="G853" s="141">
        <v>84.5</v>
      </c>
      <c r="H853" s="141"/>
      <c r="I853" s="141">
        <v>83</v>
      </c>
      <c r="J853" s="141">
        <v>84.5</v>
      </c>
      <c r="K853" s="141">
        <v>88</v>
      </c>
      <c r="L853" s="141">
        <v>86</v>
      </c>
      <c r="M853" s="141"/>
      <c r="N853" s="141">
        <v>80.5</v>
      </c>
      <c r="O853" s="141">
        <v>110</v>
      </c>
      <c r="P853" s="141" t="s">
        <v>63</v>
      </c>
      <c r="Q853" s="140">
        <f t="shared" si="8"/>
        <v>87.395833333333343</v>
      </c>
    </row>
    <row r="854" spans="1:17" x14ac:dyDescent="0.2">
      <c r="A854" s="135" t="s">
        <v>28</v>
      </c>
      <c r="B854" s="139">
        <v>2018</v>
      </c>
      <c r="C854" s="139" t="s">
        <v>51</v>
      </c>
      <c r="D854" s="136" t="s">
        <v>24</v>
      </c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>
        <v>67</v>
      </c>
      <c r="Q854" s="140">
        <f t="shared" si="8"/>
        <v>67</v>
      </c>
    </row>
    <row r="855" spans="1:17" x14ac:dyDescent="0.2">
      <c r="A855" s="135" t="s">
        <v>30</v>
      </c>
      <c r="B855" s="139">
        <v>2018</v>
      </c>
      <c r="C855" s="139" t="s">
        <v>51</v>
      </c>
      <c r="D855" s="136" t="s">
        <v>24</v>
      </c>
      <c r="E855" s="141">
        <v>13</v>
      </c>
      <c r="F855" s="141"/>
      <c r="G855" s="141"/>
      <c r="H855" s="141">
        <v>12</v>
      </c>
      <c r="I855" s="141">
        <v>12</v>
      </c>
      <c r="J855" s="141">
        <v>12</v>
      </c>
      <c r="K855" s="141"/>
      <c r="L855" s="141"/>
      <c r="M855" s="141"/>
      <c r="N855" s="141"/>
      <c r="O855" s="141">
        <v>31</v>
      </c>
      <c r="P855" s="141">
        <v>30.5</v>
      </c>
      <c r="Q855" s="140">
        <f t="shared" si="8"/>
        <v>18.416666666666668</v>
      </c>
    </row>
    <row r="856" spans="1:17" x14ac:dyDescent="0.2">
      <c r="A856" s="135" t="s">
        <v>31</v>
      </c>
      <c r="B856" s="139">
        <v>2018</v>
      </c>
      <c r="C856" s="139" t="s">
        <v>51</v>
      </c>
      <c r="D856" s="136" t="s">
        <v>24</v>
      </c>
      <c r="E856" s="141">
        <v>30</v>
      </c>
      <c r="F856" s="141"/>
      <c r="G856" s="141"/>
      <c r="H856" s="141"/>
      <c r="I856" s="141">
        <v>22</v>
      </c>
      <c r="J856" s="141"/>
      <c r="K856" s="141"/>
      <c r="L856" s="141"/>
      <c r="M856" s="141"/>
      <c r="N856" s="141"/>
      <c r="O856" s="141"/>
      <c r="P856" s="141">
        <v>39</v>
      </c>
      <c r="Q856" s="140">
        <f t="shared" si="8"/>
        <v>30.333333333333332</v>
      </c>
    </row>
    <row r="857" spans="1:17" x14ac:dyDescent="0.2">
      <c r="A857" s="135" t="s">
        <v>38</v>
      </c>
      <c r="B857" s="139">
        <v>2018</v>
      </c>
      <c r="C857" s="139" t="s">
        <v>52</v>
      </c>
      <c r="D857" s="136" t="s">
        <v>24</v>
      </c>
      <c r="E857" s="141">
        <v>60.571428571428569</v>
      </c>
      <c r="F857" s="141">
        <v>59.25</v>
      </c>
      <c r="G857" s="141">
        <v>58.5</v>
      </c>
      <c r="H857" s="141">
        <v>63</v>
      </c>
      <c r="I857" s="141">
        <v>62</v>
      </c>
      <c r="J857" s="141">
        <v>64.5</v>
      </c>
      <c r="K857" s="141">
        <v>64.333333333333329</v>
      </c>
      <c r="L857" s="141">
        <v>63.666666666666664</v>
      </c>
      <c r="M857" s="141">
        <v>64.666666666666671</v>
      </c>
      <c r="N857" s="141">
        <v>61.5</v>
      </c>
      <c r="O857" s="141">
        <v>91</v>
      </c>
      <c r="P857" s="141" t="s">
        <v>63</v>
      </c>
      <c r="Q857" s="140">
        <f t="shared" si="8"/>
        <v>64.817099567099561</v>
      </c>
    </row>
    <row r="858" spans="1:17" x14ac:dyDescent="0.2">
      <c r="A858" s="135" t="s">
        <v>60</v>
      </c>
      <c r="B858" s="139">
        <v>2018</v>
      </c>
      <c r="C858" s="139" t="s">
        <v>52</v>
      </c>
      <c r="D858" s="136" t="s">
        <v>24</v>
      </c>
      <c r="E858" s="141">
        <v>62.142857142857146</v>
      </c>
      <c r="F858" s="141">
        <v>61.75</v>
      </c>
      <c r="G858" s="141">
        <v>59.5</v>
      </c>
      <c r="H858" s="141">
        <v>65</v>
      </c>
      <c r="I858" s="141">
        <v>63.666666666666664</v>
      </c>
      <c r="J858" s="141">
        <v>63</v>
      </c>
      <c r="K858" s="141">
        <v>70.666666666666671</v>
      </c>
      <c r="L858" s="141">
        <v>65.666666666666671</v>
      </c>
      <c r="M858" s="141">
        <v>65</v>
      </c>
      <c r="N858" s="141">
        <v>70</v>
      </c>
      <c r="O858" s="141">
        <v>100</v>
      </c>
      <c r="P858" s="141" t="s">
        <v>63</v>
      </c>
      <c r="Q858" s="140">
        <f t="shared" si="8"/>
        <v>67.853896103896105</v>
      </c>
    </row>
    <row r="859" spans="1:17" x14ac:dyDescent="0.2">
      <c r="A859" s="135" t="s">
        <v>35</v>
      </c>
      <c r="B859" s="139">
        <v>2018</v>
      </c>
      <c r="C859" s="139" t="s">
        <v>52</v>
      </c>
      <c r="D859" s="136" t="s">
        <v>24</v>
      </c>
      <c r="E859" s="141">
        <v>39.166666666666664</v>
      </c>
      <c r="F859" s="141">
        <v>38.25</v>
      </c>
      <c r="G859" s="141">
        <v>39</v>
      </c>
      <c r="H859" s="141">
        <v>41</v>
      </c>
      <c r="I859" s="141">
        <v>38.333333333333336</v>
      </c>
      <c r="J859" s="141">
        <v>45</v>
      </c>
      <c r="K859" s="141">
        <v>44.666666666666664</v>
      </c>
      <c r="L859" s="141"/>
      <c r="M859" s="141"/>
      <c r="N859" s="141">
        <v>41.5</v>
      </c>
      <c r="O859" s="141"/>
      <c r="P859" s="141" t="s">
        <v>63</v>
      </c>
      <c r="Q859" s="140">
        <f t="shared" si="8"/>
        <v>40.864583333333336</v>
      </c>
    </row>
    <row r="860" spans="1:17" x14ac:dyDescent="0.2">
      <c r="A860" s="135" t="s">
        <v>27</v>
      </c>
      <c r="B860" s="139">
        <v>2018</v>
      </c>
      <c r="C860" s="139" t="s">
        <v>52</v>
      </c>
      <c r="D860" s="136" t="s">
        <v>24</v>
      </c>
      <c r="E860" s="141">
        <v>86.333333333333329</v>
      </c>
      <c r="F860" s="141">
        <v>87</v>
      </c>
      <c r="G860" s="141">
        <v>79</v>
      </c>
      <c r="H860" s="141">
        <v>87</v>
      </c>
      <c r="I860" s="141">
        <v>87.333333333333329</v>
      </c>
      <c r="J860" s="141">
        <v>85.5</v>
      </c>
      <c r="K860" s="141">
        <v>88</v>
      </c>
      <c r="L860" s="141">
        <v>88.333333333333329</v>
      </c>
      <c r="M860" s="141">
        <v>87.333333333333329</v>
      </c>
      <c r="N860" s="141">
        <v>87.5</v>
      </c>
      <c r="O860" s="141">
        <v>110</v>
      </c>
      <c r="P860" s="141" t="s">
        <v>63</v>
      </c>
      <c r="Q860" s="140">
        <f t="shared" si="8"/>
        <v>88.484848484848484</v>
      </c>
    </row>
    <row r="861" spans="1:17" x14ac:dyDescent="0.2">
      <c r="A861" s="135" t="s">
        <v>76</v>
      </c>
      <c r="B861" s="139">
        <v>2018</v>
      </c>
      <c r="C861" s="139" t="s">
        <v>52</v>
      </c>
      <c r="D861" s="136" t="s">
        <v>24</v>
      </c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0" t="str">
        <f t="shared" si="8"/>
        <v/>
      </c>
    </row>
    <row r="862" spans="1:17" x14ac:dyDescent="0.2">
      <c r="A862" s="135" t="s">
        <v>77</v>
      </c>
      <c r="B862" s="139">
        <v>2018</v>
      </c>
      <c r="C862" s="139" t="s">
        <v>52</v>
      </c>
      <c r="D862" s="136" t="s">
        <v>24</v>
      </c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0" t="str">
        <f t="shared" si="8"/>
        <v/>
      </c>
    </row>
    <row r="863" spans="1:17" x14ac:dyDescent="0.2">
      <c r="A863" s="135" t="s">
        <v>37</v>
      </c>
      <c r="B863" s="139">
        <v>2018</v>
      </c>
      <c r="C863" s="139" t="s">
        <v>52</v>
      </c>
      <c r="D863" s="136" t="s">
        <v>24</v>
      </c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0" t="str">
        <f t="shared" si="8"/>
        <v/>
      </c>
    </row>
    <row r="864" spans="1:17" x14ac:dyDescent="0.2">
      <c r="A864" s="135" t="s">
        <v>33</v>
      </c>
      <c r="B864" s="139">
        <v>2018</v>
      </c>
      <c r="C864" s="139" t="s">
        <v>52</v>
      </c>
      <c r="D864" s="136" t="s">
        <v>24</v>
      </c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0" t="str">
        <f t="shared" si="8"/>
        <v/>
      </c>
    </row>
    <row r="865" spans="1:17" x14ac:dyDescent="0.2">
      <c r="A865" s="135" t="s">
        <v>26</v>
      </c>
      <c r="B865" s="139">
        <v>2018</v>
      </c>
      <c r="C865" s="139" t="s">
        <v>52</v>
      </c>
      <c r="D865" s="136" t="s">
        <v>24</v>
      </c>
      <c r="E865" s="141">
        <v>63</v>
      </c>
      <c r="F865" s="141">
        <v>59.75</v>
      </c>
      <c r="G865" s="141">
        <v>59.5</v>
      </c>
      <c r="H865" s="141">
        <v>67.5</v>
      </c>
      <c r="I865" s="141">
        <v>62</v>
      </c>
      <c r="J865" s="141">
        <v>66.5</v>
      </c>
      <c r="K865" s="141">
        <v>80</v>
      </c>
      <c r="L865" s="141">
        <v>64</v>
      </c>
      <c r="M865" s="141">
        <v>70</v>
      </c>
      <c r="N865" s="141">
        <v>65.25</v>
      </c>
      <c r="O865" s="141">
        <v>105</v>
      </c>
      <c r="P865" s="141" t="s">
        <v>63</v>
      </c>
      <c r="Q865" s="140">
        <f t="shared" si="8"/>
        <v>69.318181818181813</v>
      </c>
    </row>
    <row r="866" spans="1:17" x14ac:dyDescent="0.2">
      <c r="A866" s="135" t="s">
        <v>79</v>
      </c>
      <c r="B866" s="139">
        <v>2018</v>
      </c>
      <c r="C866" s="139" t="s">
        <v>52</v>
      </c>
      <c r="D866" s="136" t="s">
        <v>24</v>
      </c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0" t="str">
        <f t="shared" si="8"/>
        <v/>
      </c>
    </row>
    <row r="867" spans="1:17" x14ac:dyDescent="0.2">
      <c r="A867" s="135" t="s">
        <v>36</v>
      </c>
      <c r="B867" s="139">
        <v>2018</v>
      </c>
      <c r="C867" s="139" t="s">
        <v>52</v>
      </c>
      <c r="D867" s="136" t="s">
        <v>24</v>
      </c>
      <c r="E867" s="141">
        <v>116.16666666666667</v>
      </c>
      <c r="F867" s="141">
        <v>110.75</v>
      </c>
      <c r="G867" s="141">
        <v>112</v>
      </c>
      <c r="H867" s="141">
        <v>115</v>
      </c>
      <c r="I867" s="141">
        <v>116</v>
      </c>
      <c r="J867" s="141"/>
      <c r="K867" s="141">
        <v>132.5</v>
      </c>
      <c r="L867" s="141"/>
      <c r="M867" s="141"/>
      <c r="N867" s="141"/>
      <c r="O867" s="141"/>
      <c r="P867" s="141" t="s">
        <v>63</v>
      </c>
      <c r="Q867" s="140">
        <f t="shared" si="8"/>
        <v>117.06944444444446</v>
      </c>
    </row>
    <row r="868" spans="1:17" x14ac:dyDescent="0.2">
      <c r="A868" s="135" t="s">
        <v>34</v>
      </c>
      <c r="B868" s="139">
        <v>2018</v>
      </c>
      <c r="C868" s="139" t="s">
        <v>52</v>
      </c>
      <c r="D868" s="136" t="s">
        <v>24</v>
      </c>
      <c r="E868" s="141">
        <v>78.5</v>
      </c>
      <c r="F868" s="141">
        <v>77</v>
      </c>
      <c r="G868" s="141">
        <v>84.5</v>
      </c>
      <c r="H868" s="141">
        <v>87</v>
      </c>
      <c r="I868" s="141">
        <v>85</v>
      </c>
      <c r="J868" s="141"/>
      <c r="K868" s="141">
        <v>95.5</v>
      </c>
      <c r="L868" s="141"/>
      <c r="M868" s="141"/>
      <c r="N868" s="141"/>
      <c r="O868" s="141">
        <v>107</v>
      </c>
      <c r="P868" s="141" t="s">
        <v>63</v>
      </c>
      <c r="Q868" s="140">
        <f t="shared" si="8"/>
        <v>87.785714285714292</v>
      </c>
    </row>
    <row r="869" spans="1:17" x14ac:dyDescent="0.2">
      <c r="A869" s="135" t="s">
        <v>80</v>
      </c>
      <c r="B869" s="139">
        <v>2018</v>
      </c>
      <c r="C869" s="139" t="s">
        <v>52</v>
      </c>
      <c r="D869" s="136" t="s">
        <v>24</v>
      </c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0" t="str">
        <f t="shared" si="8"/>
        <v/>
      </c>
    </row>
    <row r="870" spans="1:17" x14ac:dyDescent="0.2">
      <c r="A870" s="135" t="s">
        <v>82</v>
      </c>
      <c r="B870" s="139">
        <v>2018</v>
      </c>
      <c r="C870" s="139" t="s">
        <v>52</v>
      </c>
      <c r="D870" s="136" t="s">
        <v>86</v>
      </c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0" t="str">
        <f t="shared" si="8"/>
        <v/>
      </c>
    </row>
    <row r="871" spans="1:17" x14ac:dyDescent="0.2">
      <c r="A871" s="135" t="s">
        <v>83</v>
      </c>
      <c r="B871" s="139">
        <v>2018</v>
      </c>
      <c r="C871" s="139" t="s">
        <v>52</v>
      </c>
      <c r="D871" s="136" t="s">
        <v>24</v>
      </c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0" t="str">
        <f t="shared" si="8"/>
        <v/>
      </c>
    </row>
    <row r="872" spans="1:17" x14ac:dyDescent="0.2">
      <c r="A872" s="135" t="s">
        <v>23</v>
      </c>
      <c r="B872" s="139">
        <v>2018</v>
      </c>
      <c r="C872" s="139" t="s">
        <v>52</v>
      </c>
      <c r="D872" s="136" t="s">
        <v>24</v>
      </c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0" t="str">
        <f t="shared" si="8"/>
        <v/>
      </c>
    </row>
    <row r="873" spans="1:17" x14ac:dyDescent="0.2">
      <c r="A873" s="135" t="s">
        <v>25</v>
      </c>
      <c r="B873" s="139">
        <v>2018</v>
      </c>
      <c r="C873" s="139" t="s">
        <v>52</v>
      </c>
      <c r="D873" s="136" t="s">
        <v>24</v>
      </c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0" t="str">
        <f t="shared" si="8"/>
        <v/>
      </c>
    </row>
    <row r="874" spans="1:17" x14ac:dyDescent="0.2">
      <c r="A874" s="135" t="s">
        <v>41</v>
      </c>
      <c r="B874" s="139">
        <v>2018</v>
      </c>
      <c r="C874" s="139" t="s">
        <v>52</v>
      </c>
      <c r="D874" s="136" t="s">
        <v>24</v>
      </c>
      <c r="E874" s="141">
        <v>82.666666666666671</v>
      </c>
      <c r="F874" s="141"/>
      <c r="G874" s="141">
        <v>84.5</v>
      </c>
      <c r="H874" s="141"/>
      <c r="I874" s="141">
        <v>83</v>
      </c>
      <c r="J874" s="141">
        <v>84.5</v>
      </c>
      <c r="K874" s="141">
        <v>88</v>
      </c>
      <c r="L874" s="141">
        <v>86</v>
      </c>
      <c r="M874" s="141"/>
      <c r="N874" s="141">
        <v>80.5</v>
      </c>
      <c r="O874" s="141">
        <v>110</v>
      </c>
      <c r="P874" s="141" t="s">
        <v>63</v>
      </c>
      <c r="Q874" s="140">
        <f t="shared" si="8"/>
        <v>87.395833333333343</v>
      </c>
    </row>
    <row r="875" spans="1:17" x14ac:dyDescent="0.2">
      <c r="A875" s="135" t="s">
        <v>28</v>
      </c>
      <c r="B875" s="139">
        <v>2018</v>
      </c>
      <c r="C875" s="139" t="s">
        <v>52</v>
      </c>
      <c r="D875" s="136" t="s">
        <v>29</v>
      </c>
      <c r="E875" s="141">
        <v>13</v>
      </c>
      <c r="F875" s="141"/>
      <c r="G875" s="141"/>
      <c r="H875" s="141">
        <v>12</v>
      </c>
      <c r="I875" s="141">
        <v>12</v>
      </c>
      <c r="J875" s="141">
        <v>12</v>
      </c>
      <c r="K875" s="141"/>
      <c r="L875" s="141"/>
      <c r="M875" s="141"/>
      <c r="N875" s="141"/>
      <c r="O875" s="141">
        <v>31</v>
      </c>
      <c r="P875" s="141">
        <v>30.5</v>
      </c>
      <c r="Q875" s="140">
        <f t="shared" si="8"/>
        <v>18.416666666666668</v>
      </c>
    </row>
    <row r="876" spans="1:17" x14ac:dyDescent="0.2">
      <c r="A876" s="135" t="s">
        <v>30</v>
      </c>
      <c r="B876" s="139">
        <v>2018</v>
      </c>
      <c r="C876" s="139" t="s">
        <v>52</v>
      </c>
      <c r="D876" s="136" t="s">
        <v>24</v>
      </c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>
        <v>67</v>
      </c>
      <c r="Q876" s="140">
        <f t="shared" si="8"/>
        <v>67</v>
      </c>
    </row>
    <row r="877" spans="1:17" x14ac:dyDescent="0.2">
      <c r="A877" s="135" t="s">
        <v>31</v>
      </c>
      <c r="B877" s="139">
        <v>2018</v>
      </c>
      <c r="C877" s="139" t="s">
        <v>52</v>
      </c>
      <c r="D877" s="136" t="s">
        <v>24</v>
      </c>
      <c r="E877" s="141">
        <v>30</v>
      </c>
      <c r="F877" s="141"/>
      <c r="G877" s="141"/>
      <c r="H877" s="141"/>
      <c r="I877" s="141">
        <v>22</v>
      </c>
      <c r="J877" s="141"/>
      <c r="K877" s="141"/>
      <c r="L877" s="141"/>
      <c r="M877" s="141"/>
      <c r="N877" s="141"/>
      <c r="O877" s="141"/>
      <c r="P877" s="141">
        <v>39</v>
      </c>
      <c r="Q877" s="140">
        <f t="shared" si="8"/>
        <v>30.333333333333332</v>
      </c>
    </row>
    <row r="878" spans="1:17" x14ac:dyDescent="0.2">
      <c r="A878" s="135" t="s">
        <v>38</v>
      </c>
      <c r="B878" s="139">
        <v>2018</v>
      </c>
      <c r="C878" s="139" t="s">
        <v>53</v>
      </c>
      <c r="D878" s="136" t="s">
        <v>24</v>
      </c>
      <c r="E878" s="141">
        <v>61.857142857142854</v>
      </c>
      <c r="F878" s="141">
        <v>60.25</v>
      </c>
      <c r="G878" s="141">
        <v>60.5</v>
      </c>
      <c r="H878" s="141">
        <v>63</v>
      </c>
      <c r="I878" s="141">
        <v>65</v>
      </c>
      <c r="J878" s="141">
        <v>65.5</v>
      </c>
      <c r="K878" s="141">
        <v>65</v>
      </c>
      <c r="L878" s="141">
        <v>65</v>
      </c>
      <c r="M878" s="141">
        <v>65.666666666666671</v>
      </c>
      <c r="N878" s="141">
        <v>66</v>
      </c>
      <c r="O878" s="141">
        <v>92.5</v>
      </c>
      <c r="P878" s="141" t="s">
        <v>63</v>
      </c>
      <c r="Q878" s="140">
        <f t="shared" si="8"/>
        <v>66.388528138528144</v>
      </c>
    </row>
    <row r="879" spans="1:17" x14ac:dyDescent="0.2">
      <c r="A879" s="135" t="s">
        <v>60</v>
      </c>
      <c r="B879" s="139">
        <v>2018</v>
      </c>
      <c r="C879" s="139" t="s">
        <v>53</v>
      </c>
      <c r="D879" s="136" t="s">
        <v>24</v>
      </c>
      <c r="E879" s="141">
        <v>63.142857142857146</v>
      </c>
      <c r="F879" s="141">
        <v>61.75</v>
      </c>
      <c r="G879" s="141">
        <v>59.5</v>
      </c>
      <c r="H879" s="141">
        <v>65</v>
      </c>
      <c r="I879" s="141">
        <v>64</v>
      </c>
      <c r="J879" s="141">
        <v>63</v>
      </c>
      <c r="K879" s="141">
        <v>70.666666666666671</v>
      </c>
      <c r="L879" s="141">
        <v>66.666666666666671</v>
      </c>
      <c r="M879" s="141">
        <v>70</v>
      </c>
      <c r="N879" s="141">
        <v>67.75</v>
      </c>
      <c r="O879" s="141">
        <v>100</v>
      </c>
      <c r="P879" s="141" t="s">
        <v>63</v>
      </c>
      <c r="Q879" s="140">
        <f t="shared" si="8"/>
        <v>68.316017316017323</v>
      </c>
    </row>
    <row r="880" spans="1:17" x14ac:dyDescent="0.2">
      <c r="A880" s="135" t="s">
        <v>35</v>
      </c>
      <c r="B880" s="139">
        <v>2018</v>
      </c>
      <c r="C880" s="139" t="s">
        <v>53</v>
      </c>
      <c r="D880" s="136" t="s">
        <v>24</v>
      </c>
      <c r="E880" s="141">
        <v>39</v>
      </c>
      <c r="F880" s="141">
        <v>38.75</v>
      </c>
      <c r="G880" s="141">
        <v>39</v>
      </c>
      <c r="H880" s="141">
        <v>41</v>
      </c>
      <c r="I880" s="141">
        <v>38.666666666666664</v>
      </c>
      <c r="J880" s="141">
        <v>45.5</v>
      </c>
      <c r="K880" s="141">
        <v>47</v>
      </c>
      <c r="L880" s="141" t="s">
        <v>63</v>
      </c>
      <c r="M880" s="141" t="s">
        <v>63</v>
      </c>
      <c r="N880" s="141">
        <v>41.75</v>
      </c>
      <c r="O880" s="141" t="s">
        <v>63</v>
      </c>
      <c r="P880" s="141" t="s">
        <v>63</v>
      </c>
      <c r="Q880" s="140">
        <f t="shared" si="8"/>
        <v>41.333333333333329</v>
      </c>
    </row>
    <row r="881" spans="1:17" x14ac:dyDescent="0.2">
      <c r="A881" s="135" t="s">
        <v>27</v>
      </c>
      <c r="B881" s="139">
        <v>2018</v>
      </c>
      <c r="C881" s="139" t="s">
        <v>53</v>
      </c>
      <c r="D881" s="136" t="s">
        <v>24</v>
      </c>
      <c r="E881" s="141">
        <v>87.166666666666671</v>
      </c>
      <c r="F881" s="141">
        <v>87.5</v>
      </c>
      <c r="G881" s="141">
        <v>79</v>
      </c>
      <c r="H881" s="141">
        <v>89</v>
      </c>
      <c r="I881" s="141">
        <v>90.666666666666671</v>
      </c>
      <c r="J881" s="141">
        <v>86</v>
      </c>
      <c r="K881" s="141">
        <v>88</v>
      </c>
      <c r="L881" s="141">
        <v>89.666666666666671</v>
      </c>
      <c r="M881" s="141">
        <v>89</v>
      </c>
      <c r="N881" s="141">
        <v>87.5</v>
      </c>
      <c r="O881" s="141">
        <v>110</v>
      </c>
      <c r="P881" s="141" t="s">
        <v>63</v>
      </c>
      <c r="Q881" s="140">
        <f t="shared" ref="Q881:Q898" si="9">IF(SUM(E881:P881)=0,"",AVERAGE(E881:P881))</f>
        <v>89.409090909090907</v>
      </c>
    </row>
    <row r="882" spans="1:17" x14ac:dyDescent="0.2">
      <c r="A882" s="135" t="s">
        <v>76</v>
      </c>
      <c r="B882" s="139">
        <v>2018</v>
      </c>
      <c r="C882" s="139" t="s">
        <v>53</v>
      </c>
      <c r="D882" s="136" t="s">
        <v>24</v>
      </c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0" t="str">
        <f t="shared" si="9"/>
        <v/>
      </c>
    </row>
    <row r="883" spans="1:17" x14ac:dyDescent="0.2">
      <c r="A883" s="135" t="s">
        <v>77</v>
      </c>
      <c r="B883" s="139">
        <v>2018</v>
      </c>
      <c r="C883" s="139" t="s">
        <v>53</v>
      </c>
      <c r="D883" s="136" t="s">
        <v>24</v>
      </c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0" t="str">
        <f t="shared" si="9"/>
        <v/>
      </c>
    </row>
    <row r="884" spans="1:17" x14ac:dyDescent="0.2">
      <c r="A884" s="135" t="s">
        <v>37</v>
      </c>
      <c r="B884" s="139">
        <v>2018</v>
      </c>
      <c r="C884" s="139" t="s">
        <v>53</v>
      </c>
      <c r="D884" s="136" t="s">
        <v>24</v>
      </c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0" t="str">
        <f t="shared" si="9"/>
        <v/>
      </c>
    </row>
    <row r="885" spans="1:17" x14ac:dyDescent="0.2">
      <c r="A885" s="135" t="s">
        <v>33</v>
      </c>
      <c r="B885" s="139">
        <v>2018</v>
      </c>
      <c r="C885" s="139" t="s">
        <v>53</v>
      </c>
      <c r="D885" s="136" t="s">
        <v>24</v>
      </c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0" t="str">
        <f t="shared" si="9"/>
        <v/>
      </c>
    </row>
    <row r="886" spans="1:17" x14ac:dyDescent="0.2">
      <c r="A886" s="135" t="s">
        <v>26</v>
      </c>
      <c r="B886" s="139">
        <v>2018</v>
      </c>
      <c r="C886" s="139" t="s">
        <v>53</v>
      </c>
      <c r="D886" s="136" t="s">
        <v>24</v>
      </c>
      <c r="E886" s="141">
        <v>62.7</v>
      </c>
      <c r="F886" s="141">
        <v>60.25</v>
      </c>
      <c r="G886" s="141">
        <v>61.5</v>
      </c>
      <c r="H886" s="141">
        <v>66.5</v>
      </c>
      <c r="I886" s="141">
        <v>64.333333333333329</v>
      </c>
      <c r="J886" s="141">
        <v>66.5</v>
      </c>
      <c r="K886" s="141">
        <v>81.5</v>
      </c>
      <c r="L886" s="141">
        <v>64.333333333333329</v>
      </c>
      <c r="M886" s="141">
        <v>70</v>
      </c>
      <c r="N886" s="141">
        <v>67</v>
      </c>
      <c r="O886" s="141">
        <v>105</v>
      </c>
      <c r="P886" s="141" t="s">
        <v>63</v>
      </c>
      <c r="Q886" s="140">
        <f t="shared" si="9"/>
        <v>69.965151515151518</v>
      </c>
    </row>
    <row r="887" spans="1:17" x14ac:dyDescent="0.2">
      <c r="A887" s="135" t="s">
        <v>79</v>
      </c>
      <c r="B887" s="139">
        <v>2018</v>
      </c>
      <c r="C887" s="139" t="s">
        <v>53</v>
      </c>
      <c r="D887" s="136" t="s">
        <v>24</v>
      </c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0" t="str">
        <f t="shared" si="9"/>
        <v/>
      </c>
    </row>
    <row r="888" spans="1:17" x14ac:dyDescent="0.2">
      <c r="A888" s="135" t="s">
        <v>36</v>
      </c>
      <c r="B888" s="139">
        <v>2018</v>
      </c>
      <c r="C888" s="139" t="s">
        <v>53</v>
      </c>
      <c r="D888" s="136" t="s">
        <v>24</v>
      </c>
      <c r="E888" s="141">
        <v>119.4</v>
      </c>
      <c r="F888" s="141">
        <v>111.75</v>
      </c>
      <c r="G888" s="141">
        <v>112</v>
      </c>
      <c r="H888" s="141">
        <v>114</v>
      </c>
      <c r="I888" s="141">
        <v>111</v>
      </c>
      <c r="J888" s="141"/>
      <c r="K888" s="141">
        <v>132.5</v>
      </c>
      <c r="L888" s="141"/>
      <c r="M888" s="141"/>
      <c r="N888" s="141"/>
      <c r="O888" s="141"/>
      <c r="P888" s="141" t="s">
        <v>63</v>
      </c>
      <c r="Q888" s="140">
        <f t="shared" si="9"/>
        <v>116.77499999999999</v>
      </c>
    </row>
    <row r="889" spans="1:17" x14ac:dyDescent="0.2">
      <c r="A889" s="135" t="s">
        <v>34</v>
      </c>
      <c r="B889" s="139">
        <v>2018</v>
      </c>
      <c r="C889" s="139" t="s">
        <v>53</v>
      </c>
      <c r="D889" s="136" t="s">
        <v>24</v>
      </c>
      <c r="E889" s="141">
        <v>82.75</v>
      </c>
      <c r="F889" s="141">
        <v>77.5</v>
      </c>
      <c r="G889" s="141">
        <v>84.5</v>
      </c>
      <c r="H889" s="141">
        <v>93</v>
      </c>
      <c r="I889" s="141">
        <v>82</v>
      </c>
      <c r="J889" s="141"/>
      <c r="K889" s="141">
        <v>95.5</v>
      </c>
      <c r="L889" s="141"/>
      <c r="M889" s="141"/>
      <c r="N889" s="141"/>
      <c r="O889" s="141">
        <v>110</v>
      </c>
      <c r="P889" s="141" t="s">
        <v>63</v>
      </c>
      <c r="Q889" s="140">
        <f t="shared" si="9"/>
        <v>89.321428571428569</v>
      </c>
    </row>
    <row r="890" spans="1:17" x14ac:dyDescent="0.2">
      <c r="A890" s="135" t="s">
        <v>80</v>
      </c>
      <c r="B890" s="139">
        <v>2018</v>
      </c>
      <c r="C890" s="139" t="s">
        <v>53</v>
      </c>
      <c r="D890" s="136" t="s">
        <v>24</v>
      </c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0" t="str">
        <f t="shared" si="9"/>
        <v/>
      </c>
    </row>
    <row r="891" spans="1:17" x14ac:dyDescent="0.2">
      <c r="A891" s="135" t="s">
        <v>82</v>
      </c>
      <c r="B891" s="139">
        <v>2018</v>
      </c>
      <c r="C891" s="139" t="s">
        <v>53</v>
      </c>
      <c r="D891" s="136" t="s">
        <v>86</v>
      </c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0" t="str">
        <f t="shared" si="9"/>
        <v/>
      </c>
    </row>
    <row r="892" spans="1:17" x14ac:dyDescent="0.2">
      <c r="A892" s="135" t="s">
        <v>83</v>
      </c>
      <c r="B892" s="139">
        <v>2018</v>
      </c>
      <c r="C892" s="139" t="s">
        <v>53</v>
      </c>
      <c r="D892" s="136" t="s">
        <v>24</v>
      </c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0" t="str">
        <f t="shared" si="9"/>
        <v/>
      </c>
    </row>
    <row r="893" spans="1:17" x14ac:dyDescent="0.2">
      <c r="A893" s="135" t="s">
        <v>23</v>
      </c>
      <c r="B893" s="139">
        <v>2018</v>
      </c>
      <c r="C893" s="139" t="s">
        <v>53</v>
      </c>
      <c r="D893" s="136" t="s">
        <v>24</v>
      </c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0" t="str">
        <f t="shared" si="9"/>
        <v/>
      </c>
    </row>
    <row r="894" spans="1:17" x14ac:dyDescent="0.2">
      <c r="A894" s="135" t="s">
        <v>25</v>
      </c>
      <c r="B894" s="139">
        <v>2018</v>
      </c>
      <c r="C894" s="139" t="s">
        <v>53</v>
      </c>
      <c r="D894" s="136" t="s">
        <v>24</v>
      </c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0" t="str">
        <f t="shared" si="9"/>
        <v/>
      </c>
    </row>
    <row r="895" spans="1:17" x14ac:dyDescent="0.2">
      <c r="A895" s="135" t="s">
        <v>41</v>
      </c>
      <c r="B895" s="139">
        <v>2018</v>
      </c>
      <c r="C895" s="139" t="s">
        <v>53</v>
      </c>
      <c r="D895" s="136" t="s">
        <v>24</v>
      </c>
      <c r="E895" s="141">
        <v>84.5</v>
      </c>
      <c r="F895" s="141"/>
      <c r="G895" s="141">
        <v>84.5</v>
      </c>
      <c r="H895" s="141"/>
      <c r="I895" s="141">
        <v>80</v>
      </c>
      <c r="J895" s="141">
        <v>85</v>
      </c>
      <c r="K895" s="141">
        <v>88.666666666666671</v>
      </c>
      <c r="L895" s="141">
        <v>84</v>
      </c>
      <c r="M895" s="141"/>
      <c r="N895" s="141">
        <v>81.75</v>
      </c>
      <c r="O895" s="141">
        <v>110</v>
      </c>
      <c r="P895" s="141" t="s">
        <v>63</v>
      </c>
      <c r="Q895" s="140">
        <f t="shared" si="9"/>
        <v>87.302083333333343</v>
      </c>
    </row>
    <row r="896" spans="1:17" x14ac:dyDescent="0.2">
      <c r="A896" s="135" t="s">
        <v>28</v>
      </c>
      <c r="B896" s="139">
        <v>2018</v>
      </c>
      <c r="C896" s="139" t="s">
        <v>53</v>
      </c>
      <c r="D896" s="136" t="s">
        <v>24</v>
      </c>
      <c r="E896" s="141">
        <v>13</v>
      </c>
      <c r="F896" s="141"/>
      <c r="G896" s="141"/>
      <c r="H896" s="141">
        <v>12</v>
      </c>
      <c r="I896" s="141">
        <v>12</v>
      </c>
      <c r="J896" s="141">
        <v>12</v>
      </c>
      <c r="K896" s="141"/>
      <c r="L896" s="141"/>
      <c r="M896" s="141"/>
      <c r="N896" s="141"/>
      <c r="O896" s="141">
        <v>31</v>
      </c>
      <c r="P896" s="141">
        <v>30.5</v>
      </c>
      <c r="Q896" s="140">
        <f t="shared" si="9"/>
        <v>18.416666666666668</v>
      </c>
    </row>
    <row r="897" spans="1:17" x14ac:dyDescent="0.2">
      <c r="A897" s="135" t="s">
        <v>30</v>
      </c>
      <c r="B897" s="139">
        <v>2018</v>
      </c>
      <c r="C897" s="139" t="s">
        <v>53</v>
      </c>
      <c r="D897" s="136" t="s">
        <v>24</v>
      </c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>
        <v>67</v>
      </c>
      <c r="Q897" s="140">
        <f t="shared" si="9"/>
        <v>67</v>
      </c>
    </row>
    <row r="898" spans="1:17" x14ac:dyDescent="0.2">
      <c r="A898" s="135" t="s">
        <v>31</v>
      </c>
      <c r="B898" s="139">
        <v>2018</v>
      </c>
      <c r="C898" s="139" t="s">
        <v>53</v>
      </c>
      <c r="D898" s="136" t="s">
        <v>24</v>
      </c>
      <c r="E898" s="141">
        <v>30</v>
      </c>
      <c r="F898" s="141"/>
      <c r="G898" s="141"/>
      <c r="H898" s="141"/>
      <c r="I898" s="141">
        <v>22</v>
      </c>
      <c r="J898" s="141"/>
      <c r="K898" s="141"/>
      <c r="L898" s="141"/>
      <c r="M898" s="141"/>
      <c r="N898" s="141"/>
      <c r="O898" s="141"/>
      <c r="P898" s="141">
        <v>39</v>
      </c>
      <c r="Q898" s="140">
        <f t="shared" si="9"/>
        <v>30.333333333333332</v>
      </c>
    </row>
    <row r="899" spans="1:17" x14ac:dyDescent="0.2">
      <c r="A899" s="135" t="s">
        <v>38</v>
      </c>
      <c r="B899" s="139">
        <v>2018</v>
      </c>
      <c r="C899" s="139" t="s">
        <v>54</v>
      </c>
      <c r="D899" s="136" t="s">
        <v>24</v>
      </c>
      <c r="E899" s="141">
        <v>61.857142857142854</v>
      </c>
      <c r="F899" s="141">
        <v>60.25</v>
      </c>
      <c r="G899" s="141">
        <v>60.5</v>
      </c>
      <c r="H899" s="141">
        <v>63</v>
      </c>
      <c r="I899" s="141">
        <v>65</v>
      </c>
      <c r="J899" s="141">
        <v>65.5</v>
      </c>
      <c r="K899" s="141">
        <v>65</v>
      </c>
      <c r="L899" s="141">
        <v>65</v>
      </c>
      <c r="M899" s="141">
        <v>65.666666666666671</v>
      </c>
      <c r="N899" s="141">
        <v>66</v>
      </c>
      <c r="O899" s="141">
        <v>92.5</v>
      </c>
      <c r="P899" s="141" t="s">
        <v>63</v>
      </c>
      <c r="Q899" s="140">
        <v>66.388528138528144</v>
      </c>
    </row>
    <row r="900" spans="1:17" x14ac:dyDescent="0.2">
      <c r="A900" s="135" t="s">
        <v>60</v>
      </c>
      <c r="B900" s="139">
        <v>2018</v>
      </c>
      <c r="C900" s="139" t="s">
        <v>54</v>
      </c>
      <c r="D900" s="136" t="s">
        <v>24</v>
      </c>
      <c r="E900" s="141">
        <v>63.142857142857146</v>
      </c>
      <c r="F900" s="141">
        <v>61.75</v>
      </c>
      <c r="G900" s="141">
        <v>59.5</v>
      </c>
      <c r="H900" s="141">
        <v>65</v>
      </c>
      <c r="I900" s="141">
        <v>64</v>
      </c>
      <c r="J900" s="141">
        <v>63</v>
      </c>
      <c r="K900" s="141">
        <v>70.666666666666671</v>
      </c>
      <c r="L900" s="141">
        <v>66.666666666666671</v>
      </c>
      <c r="M900" s="141">
        <v>70</v>
      </c>
      <c r="N900" s="141">
        <v>67.75</v>
      </c>
      <c r="O900" s="141">
        <v>100</v>
      </c>
      <c r="P900" s="141" t="s">
        <v>63</v>
      </c>
      <c r="Q900" s="140">
        <v>68.316017316017323</v>
      </c>
    </row>
    <row r="901" spans="1:17" x14ac:dyDescent="0.2">
      <c r="A901" s="135" t="s">
        <v>35</v>
      </c>
      <c r="B901" s="139">
        <v>2018</v>
      </c>
      <c r="C901" s="139" t="s">
        <v>54</v>
      </c>
      <c r="D901" s="136" t="s">
        <v>24</v>
      </c>
      <c r="E901" s="141">
        <v>39</v>
      </c>
      <c r="F901" s="141">
        <v>38.75</v>
      </c>
      <c r="G901" s="141">
        <v>39</v>
      </c>
      <c r="H901" s="141">
        <v>41</v>
      </c>
      <c r="I901" s="141">
        <v>38.666666666666664</v>
      </c>
      <c r="J901" s="141">
        <v>45.5</v>
      </c>
      <c r="K901" s="141">
        <v>47</v>
      </c>
      <c r="L901" s="141" t="s">
        <v>63</v>
      </c>
      <c r="M901" s="141" t="s">
        <v>63</v>
      </c>
      <c r="N901" s="141">
        <v>41.75</v>
      </c>
      <c r="O901" s="141" t="s">
        <v>63</v>
      </c>
      <c r="P901" s="141" t="s">
        <v>63</v>
      </c>
      <c r="Q901" s="140">
        <v>41.333333333333329</v>
      </c>
    </row>
    <row r="902" spans="1:17" x14ac:dyDescent="0.2">
      <c r="A902" s="135" t="s">
        <v>27</v>
      </c>
      <c r="B902" s="139">
        <v>2018</v>
      </c>
      <c r="C902" s="139" t="s">
        <v>54</v>
      </c>
      <c r="D902" s="136" t="s">
        <v>24</v>
      </c>
      <c r="E902" s="141">
        <v>87.166666666666671</v>
      </c>
      <c r="F902" s="141">
        <v>87.5</v>
      </c>
      <c r="G902" s="141">
        <v>79</v>
      </c>
      <c r="H902" s="141">
        <v>89</v>
      </c>
      <c r="I902" s="141">
        <v>90.666666666666671</v>
      </c>
      <c r="J902" s="141">
        <v>86</v>
      </c>
      <c r="K902" s="141">
        <v>88</v>
      </c>
      <c r="L902" s="141">
        <v>89.666666666666671</v>
      </c>
      <c r="M902" s="141">
        <v>89</v>
      </c>
      <c r="N902" s="141">
        <v>87.5</v>
      </c>
      <c r="O902" s="141">
        <v>110</v>
      </c>
      <c r="P902" s="141" t="s">
        <v>63</v>
      </c>
      <c r="Q902" s="140">
        <v>89.409090909090907</v>
      </c>
    </row>
    <row r="903" spans="1:17" x14ac:dyDescent="0.2">
      <c r="A903" s="135" t="s">
        <v>76</v>
      </c>
      <c r="B903" s="139">
        <v>2018</v>
      </c>
      <c r="C903" s="139" t="s">
        <v>54</v>
      </c>
      <c r="D903" s="136" t="s">
        <v>24</v>
      </c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0" t="s">
        <v>19</v>
      </c>
    </row>
    <row r="904" spans="1:17" x14ac:dyDescent="0.2">
      <c r="A904" s="135" t="s">
        <v>77</v>
      </c>
      <c r="B904" s="139">
        <v>2018</v>
      </c>
      <c r="C904" s="139" t="s">
        <v>54</v>
      </c>
      <c r="D904" s="136" t="s">
        <v>24</v>
      </c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0" t="s">
        <v>19</v>
      </c>
    </row>
    <row r="905" spans="1:17" x14ac:dyDescent="0.2">
      <c r="A905" s="135" t="s">
        <v>37</v>
      </c>
      <c r="B905" s="139">
        <v>2018</v>
      </c>
      <c r="C905" s="139" t="s">
        <v>54</v>
      </c>
      <c r="D905" s="136" t="s">
        <v>24</v>
      </c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0" t="s">
        <v>19</v>
      </c>
    </row>
    <row r="906" spans="1:17" x14ac:dyDescent="0.2">
      <c r="A906" s="135" t="s">
        <v>33</v>
      </c>
      <c r="B906" s="139">
        <v>2018</v>
      </c>
      <c r="C906" s="139" t="s">
        <v>54</v>
      </c>
      <c r="D906" s="136" t="s">
        <v>24</v>
      </c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0" t="s">
        <v>19</v>
      </c>
    </row>
    <row r="907" spans="1:17" x14ac:dyDescent="0.2">
      <c r="A907" s="135" t="s">
        <v>26</v>
      </c>
      <c r="B907" s="139">
        <v>2018</v>
      </c>
      <c r="C907" s="139" t="s">
        <v>54</v>
      </c>
      <c r="D907" s="136" t="s">
        <v>24</v>
      </c>
      <c r="E907" s="141">
        <v>62.7</v>
      </c>
      <c r="F907" s="141">
        <v>60.25</v>
      </c>
      <c r="G907" s="141">
        <v>61.5</v>
      </c>
      <c r="H907" s="141">
        <v>66.5</v>
      </c>
      <c r="I907" s="141">
        <v>64.333333333333329</v>
      </c>
      <c r="J907" s="141">
        <v>66.5</v>
      </c>
      <c r="K907" s="141">
        <v>81.5</v>
      </c>
      <c r="L907" s="141">
        <v>64.333333333333329</v>
      </c>
      <c r="M907" s="141">
        <v>70</v>
      </c>
      <c r="N907" s="141">
        <v>67</v>
      </c>
      <c r="O907" s="141">
        <v>105</v>
      </c>
      <c r="P907" s="141" t="s">
        <v>63</v>
      </c>
      <c r="Q907" s="140">
        <v>69.965151515151518</v>
      </c>
    </row>
    <row r="908" spans="1:17" x14ac:dyDescent="0.2">
      <c r="A908" s="135" t="s">
        <v>79</v>
      </c>
      <c r="B908" s="139">
        <v>2018</v>
      </c>
      <c r="C908" s="139" t="s">
        <v>54</v>
      </c>
      <c r="D908" s="136" t="s">
        <v>24</v>
      </c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0" t="s">
        <v>19</v>
      </c>
    </row>
    <row r="909" spans="1:17" x14ac:dyDescent="0.2">
      <c r="A909" s="135" t="s">
        <v>36</v>
      </c>
      <c r="B909" s="139">
        <v>2018</v>
      </c>
      <c r="C909" s="139" t="s">
        <v>54</v>
      </c>
      <c r="D909" s="136" t="s">
        <v>24</v>
      </c>
      <c r="E909" s="141">
        <v>119.4</v>
      </c>
      <c r="F909" s="141">
        <v>111.75</v>
      </c>
      <c r="G909" s="141">
        <v>112</v>
      </c>
      <c r="H909" s="141">
        <v>114</v>
      </c>
      <c r="I909" s="141">
        <v>111</v>
      </c>
      <c r="J909" s="141"/>
      <c r="K909" s="141">
        <v>132.5</v>
      </c>
      <c r="L909" s="141"/>
      <c r="M909" s="141"/>
      <c r="N909" s="141"/>
      <c r="O909" s="141"/>
      <c r="P909" s="141" t="s">
        <v>63</v>
      </c>
      <c r="Q909" s="140">
        <v>116.77499999999999</v>
      </c>
    </row>
    <row r="910" spans="1:17" x14ac:dyDescent="0.2">
      <c r="A910" s="135" t="s">
        <v>34</v>
      </c>
      <c r="B910" s="139">
        <v>2018</v>
      </c>
      <c r="C910" s="139" t="s">
        <v>54</v>
      </c>
      <c r="D910" s="136" t="s">
        <v>24</v>
      </c>
      <c r="E910" s="141">
        <v>82.75</v>
      </c>
      <c r="F910" s="141">
        <v>77.5</v>
      </c>
      <c r="G910" s="141">
        <v>84.5</v>
      </c>
      <c r="H910" s="141">
        <v>93</v>
      </c>
      <c r="I910" s="141">
        <v>82</v>
      </c>
      <c r="J910" s="141"/>
      <c r="K910" s="141">
        <v>95.5</v>
      </c>
      <c r="L910" s="141"/>
      <c r="M910" s="141"/>
      <c r="N910" s="141"/>
      <c r="O910" s="141">
        <v>110</v>
      </c>
      <c r="P910" s="141" t="s">
        <v>63</v>
      </c>
      <c r="Q910" s="140">
        <v>89.321428571428569</v>
      </c>
    </row>
    <row r="911" spans="1:17" x14ac:dyDescent="0.2">
      <c r="A911" s="135" t="s">
        <v>80</v>
      </c>
      <c r="B911" s="139">
        <v>2018</v>
      </c>
      <c r="C911" s="139" t="s">
        <v>54</v>
      </c>
      <c r="D911" s="136" t="s">
        <v>24</v>
      </c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0" t="s">
        <v>19</v>
      </c>
    </row>
    <row r="912" spans="1:17" x14ac:dyDescent="0.2">
      <c r="A912" s="135" t="s">
        <v>82</v>
      </c>
      <c r="B912" s="139">
        <v>2018</v>
      </c>
      <c r="C912" s="139" t="s">
        <v>54</v>
      </c>
      <c r="D912" s="136" t="s">
        <v>86</v>
      </c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0" t="s">
        <v>19</v>
      </c>
    </row>
    <row r="913" spans="1:17" x14ac:dyDescent="0.2">
      <c r="A913" s="135" t="s">
        <v>83</v>
      </c>
      <c r="B913" s="139">
        <v>2018</v>
      </c>
      <c r="C913" s="139" t="s">
        <v>54</v>
      </c>
      <c r="D913" s="136" t="s">
        <v>24</v>
      </c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0" t="s">
        <v>19</v>
      </c>
    </row>
    <row r="914" spans="1:17" x14ac:dyDescent="0.2">
      <c r="A914" s="135" t="s">
        <v>23</v>
      </c>
      <c r="B914" s="139">
        <v>2018</v>
      </c>
      <c r="C914" s="139" t="s">
        <v>54</v>
      </c>
      <c r="D914" s="136" t="s">
        <v>24</v>
      </c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0" t="s">
        <v>19</v>
      </c>
    </row>
    <row r="915" spans="1:17" x14ac:dyDescent="0.2">
      <c r="A915" s="135" t="s">
        <v>25</v>
      </c>
      <c r="B915" s="139">
        <v>2018</v>
      </c>
      <c r="C915" s="139" t="s">
        <v>54</v>
      </c>
      <c r="D915" s="136" t="s">
        <v>24</v>
      </c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0" t="s">
        <v>19</v>
      </c>
    </row>
    <row r="916" spans="1:17" x14ac:dyDescent="0.2">
      <c r="A916" s="135" t="s">
        <v>41</v>
      </c>
      <c r="B916" s="139">
        <v>2018</v>
      </c>
      <c r="C916" s="139" t="s">
        <v>54</v>
      </c>
      <c r="D916" s="136" t="s">
        <v>24</v>
      </c>
      <c r="E916" s="141">
        <v>84.5</v>
      </c>
      <c r="F916" s="141"/>
      <c r="G916" s="141">
        <v>84.5</v>
      </c>
      <c r="H916" s="141"/>
      <c r="I916" s="141">
        <v>80</v>
      </c>
      <c r="J916" s="141">
        <v>85</v>
      </c>
      <c r="K916" s="141">
        <v>88.666666666666671</v>
      </c>
      <c r="L916" s="141">
        <v>84</v>
      </c>
      <c r="M916" s="141"/>
      <c r="N916" s="141">
        <v>81.75</v>
      </c>
      <c r="O916" s="141">
        <v>110</v>
      </c>
      <c r="P916" s="141" t="s">
        <v>63</v>
      </c>
      <c r="Q916" s="140">
        <v>87.302083333333343</v>
      </c>
    </row>
    <row r="917" spans="1:17" x14ac:dyDescent="0.2">
      <c r="A917" s="135" t="s">
        <v>28</v>
      </c>
      <c r="B917" s="139">
        <v>2018</v>
      </c>
      <c r="C917" s="139" t="s">
        <v>54</v>
      </c>
      <c r="D917" s="136" t="s">
        <v>29</v>
      </c>
      <c r="E917" s="141">
        <v>13</v>
      </c>
      <c r="F917" s="141"/>
      <c r="G917" s="141"/>
      <c r="H917" s="141">
        <v>12</v>
      </c>
      <c r="I917" s="141">
        <v>12</v>
      </c>
      <c r="J917" s="141">
        <v>12</v>
      </c>
      <c r="K917" s="141"/>
      <c r="L917" s="141"/>
      <c r="M917" s="141"/>
      <c r="N917" s="141"/>
      <c r="O917" s="141">
        <v>31</v>
      </c>
      <c r="P917" s="141">
        <v>30.5</v>
      </c>
      <c r="Q917" s="140">
        <v>18.416666666666668</v>
      </c>
    </row>
    <row r="918" spans="1:17" x14ac:dyDescent="0.2">
      <c r="A918" s="135" t="s">
        <v>30</v>
      </c>
      <c r="B918" s="139">
        <v>2018</v>
      </c>
      <c r="C918" s="139" t="s">
        <v>54</v>
      </c>
      <c r="D918" s="136" t="s">
        <v>24</v>
      </c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>
        <v>67</v>
      </c>
      <c r="Q918" s="140">
        <v>67</v>
      </c>
    </row>
    <row r="919" spans="1:17" x14ac:dyDescent="0.2">
      <c r="A919" s="135" t="s">
        <v>31</v>
      </c>
      <c r="B919" s="139">
        <v>2018</v>
      </c>
      <c r="C919" s="139" t="s">
        <v>54</v>
      </c>
      <c r="D919" s="136" t="s">
        <v>24</v>
      </c>
      <c r="E919" s="141">
        <v>30</v>
      </c>
      <c r="F919" s="141"/>
      <c r="G919" s="141"/>
      <c r="H919" s="141"/>
      <c r="I919" s="141">
        <v>22</v>
      </c>
      <c r="J919" s="141"/>
      <c r="K919" s="141"/>
      <c r="L919" s="141"/>
      <c r="M919" s="141"/>
      <c r="N919" s="141"/>
      <c r="O919" s="141"/>
      <c r="P919" s="141">
        <v>39</v>
      </c>
      <c r="Q919" s="140">
        <v>30.333333333333332</v>
      </c>
    </row>
    <row r="920" spans="1:17" x14ac:dyDescent="0.2">
      <c r="A920" s="135" t="s">
        <v>38</v>
      </c>
      <c r="B920" s="139">
        <v>2018</v>
      </c>
      <c r="C920" s="139" t="s">
        <v>122</v>
      </c>
      <c r="D920" s="136" t="s">
        <v>24</v>
      </c>
      <c r="E920" s="141">
        <v>64.714285714285708</v>
      </c>
      <c r="F920" s="141">
        <v>62.5</v>
      </c>
      <c r="G920" s="141">
        <v>64</v>
      </c>
      <c r="H920" s="141">
        <v>64.5</v>
      </c>
      <c r="I920" s="141">
        <v>66</v>
      </c>
      <c r="J920" s="141">
        <v>67.5</v>
      </c>
      <c r="K920" s="141">
        <v>69.333333333333329</v>
      </c>
      <c r="L920" s="141">
        <v>65.333333333333329</v>
      </c>
      <c r="M920" s="141">
        <v>68.666666666666671</v>
      </c>
      <c r="N920" s="141">
        <v>66</v>
      </c>
      <c r="O920" s="141">
        <v>92.5</v>
      </c>
      <c r="P920" s="141" t="s">
        <v>63</v>
      </c>
      <c r="Q920" s="140">
        <v>68.277056277056275</v>
      </c>
    </row>
    <row r="921" spans="1:17" x14ac:dyDescent="0.2">
      <c r="A921" s="135" t="s">
        <v>60</v>
      </c>
      <c r="B921" s="139">
        <v>2018</v>
      </c>
      <c r="C921" s="139" t="s">
        <v>122</v>
      </c>
      <c r="D921" s="136" t="s">
        <v>24</v>
      </c>
      <c r="E921" s="141">
        <v>64.428571428571431</v>
      </c>
      <c r="F921" s="141">
        <v>62.25</v>
      </c>
      <c r="G921" s="141">
        <v>64.5</v>
      </c>
      <c r="H921" s="141">
        <v>64.5</v>
      </c>
      <c r="I921" s="141">
        <v>64.666666666666671</v>
      </c>
      <c r="J921" s="141">
        <v>63.5</v>
      </c>
      <c r="K921" s="141">
        <v>72.666666666666671</v>
      </c>
      <c r="L921" s="141">
        <v>65.666666666666671</v>
      </c>
      <c r="M921" s="141">
        <v>70</v>
      </c>
      <c r="N921" s="141">
        <v>67.75</v>
      </c>
      <c r="O921" s="141">
        <v>100</v>
      </c>
      <c r="P921" s="141" t="s">
        <v>63</v>
      </c>
      <c r="Q921" s="140">
        <v>69.084415584415581</v>
      </c>
    </row>
    <row r="922" spans="1:17" x14ac:dyDescent="0.2">
      <c r="A922" s="135" t="s">
        <v>35</v>
      </c>
      <c r="B922" s="139">
        <v>2018</v>
      </c>
      <c r="C922" s="139" t="s">
        <v>122</v>
      </c>
      <c r="D922" s="136" t="s">
        <v>24</v>
      </c>
      <c r="E922" s="141">
        <v>39.285714285714285</v>
      </c>
      <c r="F922" s="141">
        <v>36.5</v>
      </c>
      <c r="G922" s="141">
        <v>39</v>
      </c>
      <c r="H922" s="141">
        <v>39.5</v>
      </c>
      <c r="I922" s="141">
        <v>39.333333333333336</v>
      </c>
      <c r="J922" s="141">
        <v>43</v>
      </c>
      <c r="K922" s="141">
        <v>48</v>
      </c>
      <c r="L922" s="141" t="s">
        <v>63</v>
      </c>
      <c r="M922" s="141" t="s">
        <v>63</v>
      </c>
      <c r="N922" s="141">
        <v>41.25</v>
      </c>
      <c r="O922" s="141" t="s">
        <v>63</v>
      </c>
      <c r="P922" s="141" t="s">
        <v>63</v>
      </c>
      <c r="Q922" s="140">
        <v>40.733630952380949</v>
      </c>
    </row>
    <row r="923" spans="1:17" x14ac:dyDescent="0.2">
      <c r="A923" s="135" t="s">
        <v>27</v>
      </c>
      <c r="B923" s="139">
        <v>2018</v>
      </c>
      <c r="C923" s="139" t="s">
        <v>122</v>
      </c>
      <c r="D923" s="136" t="s">
        <v>24</v>
      </c>
      <c r="E923" s="141">
        <v>89.166666666666671</v>
      </c>
      <c r="F923" s="141">
        <v>87.75</v>
      </c>
      <c r="G923" s="141">
        <v>88</v>
      </c>
      <c r="H923" s="141">
        <v>90.5</v>
      </c>
      <c r="I923" s="141">
        <v>91.666666666666671</v>
      </c>
      <c r="J923" s="141">
        <v>90.5</v>
      </c>
      <c r="K923" s="141">
        <v>91</v>
      </c>
      <c r="L923" s="141">
        <v>91.666666666666671</v>
      </c>
      <c r="M923" s="141">
        <v>91</v>
      </c>
      <c r="N923" s="141">
        <v>90</v>
      </c>
      <c r="O923" s="141">
        <v>115</v>
      </c>
      <c r="P923" s="141" t="s">
        <v>63</v>
      </c>
      <c r="Q923" s="140">
        <v>92.38636363636364</v>
      </c>
    </row>
    <row r="924" spans="1:17" x14ac:dyDescent="0.2">
      <c r="A924" s="135" t="s">
        <v>76</v>
      </c>
      <c r="B924" s="139">
        <v>2018</v>
      </c>
      <c r="C924" s="139" t="s">
        <v>122</v>
      </c>
      <c r="D924" s="136" t="s">
        <v>24</v>
      </c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0" t="s">
        <v>19</v>
      </c>
    </row>
    <row r="925" spans="1:17" x14ac:dyDescent="0.2">
      <c r="A925" s="135" t="s">
        <v>77</v>
      </c>
      <c r="B925" s="139">
        <v>2018</v>
      </c>
      <c r="C925" s="139" t="s">
        <v>122</v>
      </c>
      <c r="D925" s="136" t="s">
        <v>24</v>
      </c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0" t="s">
        <v>19</v>
      </c>
    </row>
    <row r="926" spans="1:17" x14ac:dyDescent="0.2">
      <c r="A926" s="135" t="s">
        <v>37</v>
      </c>
      <c r="B926" s="139">
        <v>2018</v>
      </c>
      <c r="C926" s="139" t="s">
        <v>122</v>
      </c>
      <c r="D926" s="136" t="s">
        <v>24</v>
      </c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0" t="s">
        <v>19</v>
      </c>
    </row>
    <row r="927" spans="1:17" x14ac:dyDescent="0.2">
      <c r="A927" s="135" t="s">
        <v>33</v>
      </c>
      <c r="B927" s="139">
        <v>2018</v>
      </c>
      <c r="C927" s="139" t="s">
        <v>122</v>
      </c>
      <c r="D927" s="136" t="s">
        <v>24</v>
      </c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0" t="s">
        <v>19</v>
      </c>
    </row>
    <row r="928" spans="1:17" x14ac:dyDescent="0.2">
      <c r="A928" s="135" t="s">
        <v>26</v>
      </c>
      <c r="B928" s="139">
        <v>2018</v>
      </c>
      <c r="C928" s="139" t="s">
        <v>122</v>
      </c>
      <c r="D928" s="136" t="s">
        <v>24</v>
      </c>
      <c r="E928" s="141">
        <v>65.599999999999994</v>
      </c>
      <c r="F928" s="141">
        <v>61.75</v>
      </c>
      <c r="G928" s="141">
        <v>59.5</v>
      </c>
      <c r="H928" s="141">
        <v>64</v>
      </c>
      <c r="I928" s="141">
        <v>64.666666666666671</v>
      </c>
      <c r="J928" s="141">
        <v>66.5</v>
      </c>
      <c r="K928" s="141">
        <v>87</v>
      </c>
      <c r="L928" s="141">
        <v>64</v>
      </c>
      <c r="M928" s="141">
        <v>70</v>
      </c>
      <c r="N928" s="141">
        <v>67</v>
      </c>
      <c r="O928" s="141">
        <v>105</v>
      </c>
      <c r="P928" s="141" t="s">
        <v>63</v>
      </c>
      <c r="Q928" s="140">
        <v>70.456060606060603</v>
      </c>
    </row>
    <row r="929" spans="1:17" x14ac:dyDescent="0.2">
      <c r="A929" s="135" t="s">
        <v>79</v>
      </c>
      <c r="B929" s="139">
        <v>2018</v>
      </c>
      <c r="C929" s="139" t="s">
        <v>122</v>
      </c>
      <c r="D929" s="136" t="s">
        <v>24</v>
      </c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0" t="s">
        <v>19</v>
      </c>
    </row>
    <row r="930" spans="1:17" x14ac:dyDescent="0.2">
      <c r="A930" s="135" t="s">
        <v>36</v>
      </c>
      <c r="B930" s="139">
        <v>2018</v>
      </c>
      <c r="C930" s="139" t="s">
        <v>122</v>
      </c>
      <c r="D930" s="136" t="s">
        <v>24</v>
      </c>
      <c r="E930" s="141">
        <v>115.66666666666667</v>
      </c>
      <c r="F930" s="141">
        <v>110.75</v>
      </c>
      <c r="G930" s="141">
        <v>109.5</v>
      </c>
      <c r="H930" s="141">
        <v>112</v>
      </c>
      <c r="I930" s="141">
        <v>111</v>
      </c>
      <c r="J930" s="141" t="s">
        <v>63</v>
      </c>
      <c r="K930" s="141">
        <v>132.5</v>
      </c>
      <c r="L930" s="141" t="s">
        <v>63</v>
      </c>
      <c r="M930" s="141" t="s">
        <v>63</v>
      </c>
      <c r="N930" s="141" t="s">
        <v>63</v>
      </c>
      <c r="O930" s="141">
        <v>125</v>
      </c>
      <c r="P930" s="141" t="s">
        <v>63</v>
      </c>
      <c r="Q930" s="140">
        <v>116.63095238095239</v>
      </c>
    </row>
    <row r="931" spans="1:17" x14ac:dyDescent="0.2">
      <c r="A931" s="135" t="s">
        <v>34</v>
      </c>
      <c r="B931" s="139">
        <v>2018</v>
      </c>
      <c r="C931" s="139" t="s">
        <v>122</v>
      </c>
      <c r="D931" s="136" t="s">
        <v>24</v>
      </c>
      <c r="E931" s="141">
        <v>82.333333333333329</v>
      </c>
      <c r="F931" s="141">
        <v>75.75</v>
      </c>
      <c r="G931" s="141">
        <v>83</v>
      </c>
      <c r="H931" s="141">
        <v>84</v>
      </c>
      <c r="I931" s="141">
        <v>82</v>
      </c>
      <c r="J931" s="141" t="s">
        <v>63</v>
      </c>
      <c r="K931" s="141">
        <v>95.5</v>
      </c>
      <c r="L931" s="141" t="s">
        <v>63</v>
      </c>
      <c r="M931" s="141" t="s">
        <v>63</v>
      </c>
      <c r="N931" s="141" t="s">
        <v>63</v>
      </c>
      <c r="O931" s="141">
        <v>100</v>
      </c>
      <c r="P931" s="141" t="s">
        <v>63</v>
      </c>
      <c r="Q931" s="140">
        <v>86.083333333333329</v>
      </c>
    </row>
    <row r="932" spans="1:17" x14ac:dyDescent="0.2">
      <c r="A932" s="135" t="s">
        <v>80</v>
      </c>
      <c r="B932" s="139">
        <v>2018</v>
      </c>
      <c r="C932" s="139" t="s">
        <v>122</v>
      </c>
      <c r="D932" s="136" t="s">
        <v>24</v>
      </c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0" t="s">
        <v>19</v>
      </c>
    </row>
    <row r="933" spans="1:17" x14ac:dyDescent="0.2">
      <c r="A933" s="135" t="s">
        <v>82</v>
      </c>
      <c r="B933" s="139">
        <v>2018</v>
      </c>
      <c r="C933" s="139" t="s">
        <v>122</v>
      </c>
      <c r="D933" s="136" t="s">
        <v>86</v>
      </c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0" t="s">
        <v>19</v>
      </c>
    </row>
    <row r="934" spans="1:17" x14ac:dyDescent="0.2">
      <c r="A934" s="135" t="s">
        <v>83</v>
      </c>
      <c r="B934" s="139">
        <v>2018</v>
      </c>
      <c r="C934" s="139" t="s">
        <v>122</v>
      </c>
      <c r="D934" s="136" t="s">
        <v>24</v>
      </c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0" t="s">
        <v>19</v>
      </c>
    </row>
    <row r="935" spans="1:17" x14ac:dyDescent="0.2">
      <c r="A935" s="135" t="s">
        <v>23</v>
      </c>
      <c r="B935" s="139">
        <v>2018</v>
      </c>
      <c r="C935" s="139" t="s">
        <v>122</v>
      </c>
      <c r="D935" s="136" t="s">
        <v>24</v>
      </c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0" t="s">
        <v>19</v>
      </c>
    </row>
    <row r="936" spans="1:17" x14ac:dyDescent="0.2">
      <c r="A936" s="135" t="s">
        <v>25</v>
      </c>
      <c r="B936" s="139">
        <v>2018</v>
      </c>
      <c r="C936" s="139" t="s">
        <v>122</v>
      </c>
      <c r="D936" s="136" t="s">
        <v>24</v>
      </c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0" t="s">
        <v>19</v>
      </c>
    </row>
    <row r="937" spans="1:17" x14ac:dyDescent="0.2">
      <c r="A937" s="135" t="s">
        <v>41</v>
      </c>
      <c r="B937" s="139">
        <v>2018</v>
      </c>
      <c r="C937" s="139" t="s">
        <v>122</v>
      </c>
      <c r="D937" s="136" t="s">
        <v>24</v>
      </c>
      <c r="E937" s="141">
        <v>84</v>
      </c>
      <c r="F937" s="141" t="s">
        <v>63</v>
      </c>
      <c r="G937" s="141">
        <v>83</v>
      </c>
      <c r="H937" s="141" t="s">
        <v>63</v>
      </c>
      <c r="I937" s="141">
        <v>82</v>
      </c>
      <c r="J937" s="141">
        <v>85</v>
      </c>
      <c r="K937" s="141">
        <v>90</v>
      </c>
      <c r="L937" s="141">
        <v>85</v>
      </c>
      <c r="M937" s="141" t="s">
        <v>63</v>
      </c>
      <c r="N937" s="141">
        <v>83.5</v>
      </c>
      <c r="O937" s="141">
        <v>110</v>
      </c>
      <c r="P937" s="141" t="s">
        <v>63</v>
      </c>
      <c r="Q937" s="140">
        <v>87.8125</v>
      </c>
    </row>
    <row r="938" spans="1:17" x14ac:dyDescent="0.2">
      <c r="A938" s="135" t="s">
        <v>28</v>
      </c>
      <c r="B938" s="139">
        <v>2018</v>
      </c>
      <c r="C938" s="139" t="s">
        <v>122</v>
      </c>
      <c r="D938" s="136" t="s">
        <v>29</v>
      </c>
      <c r="E938" s="141">
        <v>13</v>
      </c>
      <c r="F938" s="141" t="s">
        <v>63</v>
      </c>
      <c r="G938" s="141" t="s">
        <v>63</v>
      </c>
      <c r="H938" s="141">
        <v>12</v>
      </c>
      <c r="I938" s="141">
        <v>12</v>
      </c>
      <c r="J938" s="141">
        <v>12</v>
      </c>
      <c r="K938" s="141" t="s">
        <v>63</v>
      </c>
      <c r="L938" s="141" t="s">
        <v>63</v>
      </c>
      <c r="M938" s="141" t="s">
        <v>63</v>
      </c>
      <c r="N938" s="141" t="s">
        <v>63</v>
      </c>
      <c r="O938" s="141">
        <v>31</v>
      </c>
      <c r="P938" s="141">
        <v>30.5</v>
      </c>
      <c r="Q938" s="140">
        <v>18.416666666666668</v>
      </c>
    </row>
    <row r="939" spans="1:17" x14ac:dyDescent="0.2">
      <c r="A939" s="135" t="s">
        <v>30</v>
      </c>
      <c r="B939" s="139">
        <v>2018</v>
      </c>
      <c r="C939" s="139" t="s">
        <v>122</v>
      </c>
      <c r="D939" s="136" t="s">
        <v>24</v>
      </c>
      <c r="E939" s="141" t="s">
        <v>63</v>
      </c>
      <c r="F939" s="141" t="s">
        <v>63</v>
      </c>
      <c r="G939" s="141" t="s">
        <v>63</v>
      </c>
      <c r="H939" s="141" t="s">
        <v>63</v>
      </c>
      <c r="I939" s="141" t="s">
        <v>63</v>
      </c>
      <c r="J939" s="141" t="s">
        <v>63</v>
      </c>
      <c r="K939" s="141" t="s">
        <v>63</v>
      </c>
      <c r="L939" s="141" t="s">
        <v>63</v>
      </c>
      <c r="M939" s="141" t="s">
        <v>63</v>
      </c>
      <c r="N939" s="141" t="s">
        <v>63</v>
      </c>
      <c r="O939" s="141" t="s">
        <v>63</v>
      </c>
      <c r="P939" s="141">
        <v>67</v>
      </c>
      <c r="Q939" s="140">
        <v>67</v>
      </c>
    </row>
    <row r="940" spans="1:17" x14ac:dyDescent="0.2">
      <c r="A940" s="135" t="s">
        <v>31</v>
      </c>
      <c r="B940" s="139">
        <v>2018</v>
      </c>
      <c r="C940" s="139" t="s">
        <v>122</v>
      </c>
      <c r="D940" s="136" t="s">
        <v>24</v>
      </c>
      <c r="E940" s="141">
        <v>30</v>
      </c>
      <c r="F940" s="141" t="s">
        <v>63</v>
      </c>
      <c r="G940" s="141" t="s">
        <v>63</v>
      </c>
      <c r="H940" s="141" t="s">
        <v>63</v>
      </c>
      <c r="I940" s="141">
        <v>22</v>
      </c>
      <c r="J940" s="141" t="s">
        <v>63</v>
      </c>
      <c r="K940" s="141" t="s">
        <v>63</v>
      </c>
      <c r="L940" s="141" t="s">
        <v>63</v>
      </c>
      <c r="M940" s="141" t="s">
        <v>63</v>
      </c>
      <c r="N940" s="141" t="s">
        <v>63</v>
      </c>
      <c r="O940" s="141" t="s">
        <v>63</v>
      </c>
      <c r="P940" s="141">
        <v>39</v>
      </c>
      <c r="Q940" s="140">
        <v>30.333333333333332</v>
      </c>
    </row>
  </sheetData>
  <autoFilter ref="A16:Q898"/>
  <sortState ref="A17:R170">
    <sortCondition ref="C17:C170"/>
  </sortState>
  <mergeCells count="8">
    <mergeCell ref="A14:D14"/>
    <mergeCell ref="H14:L14"/>
    <mergeCell ref="A1:E1"/>
    <mergeCell ref="A2:E2"/>
    <mergeCell ref="A3:E3"/>
    <mergeCell ref="E7:H7"/>
    <mergeCell ref="A9:P9"/>
    <mergeCell ref="A10:P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ANUAL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ANTES</vt:lpstr>
      <vt:lpstr>BD_REGIONAL_FERTIL_2009_15</vt:lpstr>
      <vt:lpstr>BD_PROV_FERTIL_2009_15</vt:lpstr>
      <vt:lpstr>ABR!Área_de_impresión</vt:lpstr>
      <vt:lpstr>ANUAL!Área_de_impresión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SEGUNDO</cp:lastModifiedBy>
  <cp:lastPrinted>2016-09-22T18:52:14Z</cp:lastPrinted>
  <dcterms:created xsi:type="dcterms:W3CDTF">2009-03-10T13:14:21Z</dcterms:created>
  <dcterms:modified xsi:type="dcterms:W3CDTF">2019-04-07T03:46:47Z</dcterms:modified>
</cp:coreProperties>
</file>