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ERCIO EXTERIOR\"/>
    </mc:Choice>
  </mc:AlternateContent>
  <bookViews>
    <workbookView xWindow="0" yWindow="0" windowWidth="20490" windowHeight="7755"/>
  </bookViews>
  <sheets>
    <sheet name="esparrag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1" l="1"/>
  <c r="N57" i="1"/>
  <c r="M57" i="1"/>
  <c r="L57" i="1"/>
  <c r="K57" i="1"/>
  <c r="J57" i="1"/>
  <c r="I57" i="1"/>
  <c r="H57" i="1"/>
  <c r="G57" i="1"/>
  <c r="F57" i="1"/>
  <c r="E57" i="1"/>
  <c r="D57" i="1"/>
  <c r="O56" i="1"/>
  <c r="N56" i="1"/>
  <c r="M56" i="1"/>
  <c r="L56" i="1"/>
  <c r="K56" i="1"/>
  <c r="J56" i="1"/>
  <c r="I56" i="1"/>
  <c r="H56" i="1"/>
  <c r="G56" i="1"/>
  <c r="F56" i="1"/>
  <c r="E56" i="1"/>
  <c r="D56" i="1"/>
  <c r="O55" i="1"/>
  <c r="N55" i="1"/>
  <c r="M55" i="1"/>
  <c r="L55" i="1"/>
  <c r="K55" i="1"/>
  <c r="J55" i="1"/>
  <c r="I55" i="1"/>
  <c r="H55" i="1"/>
  <c r="G55" i="1"/>
  <c r="F55" i="1"/>
  <c r="E55" i="1"/>
  <c r="D55" i="1"/>
  <c r="O54" i="1"/>
  <c r="N54" i="1"/>
  <c r="M54" i="1"/>
  <c r="L54" i="1"/>
  <c r="K54" i="1"/>
  <c r="J54" i="1"/>
  <c r="I54" i="1"/>
  <c r="H54" i="1"/>
  <c r="G54" i="1"/>
  <c r="F54" i="1"/>
  <c r="E54" i="1"/>
  <c r="D54" i="1"/>
  <c r="O53" i="1"/>
  <c r="N53" i="1"/>
  <c r="M53" i="1"/>
  <c r="L53" i="1"/>
  <c r="K53" i="1"/>
  <c r="J53" i="1"/>
  <c r="I53" i="1"/>
  <c r="H53" i="1"/>
  <c r="G53" i="1"/>
  <c r="F53" i="1"/>
  <c r="E53" i="1"/>
  <c r="D53" i="1"/>
  <c r="O52" i="1"/>
  <c r="N52" i="1"/>
  <c r="M52" i="1"/>
  <c r="L52" i="1"/>
  <c r="K52" i="1"/>
  <c r="J52" i="1"/>
  <c r="I52" i="1"/>
  <c r="H52" i="1"/>
  <c r="G52" i="1"/>
  <c r="F52" i="1"/>
  <c r="E52" i="1"/>
  <c r="D52" i="1"/>
  <c r="O51" i="1"/>
  <c r="N51" i="1"/>
  <c r="M51" i="1"/>
  <c r="L51" i="1"/>
  <c r="K51" i="1"/>
  <c r="J51" i="1"/>
  <c r="I51" i="1"/>
  <c r="H51" i="1"/>
  <c r="G51" i="1"/>
  <c r="F51" i="1"/>
  <c r="E51" i="1"/>
  <c r="D51" i="1"/>
  <c r="O50" i="1"/>
  <c r="N50" i="1"/>
  <c r="M50" i="1"/>
  <c r="L50" i="1"/>
  <c r="K50" i="1"/>
  <c r="J50" i="1"/>
  <c r="I50" i="1"/>
  <c r="H50" i="1"/>
  <c r="G50" i="1"/>
  <c r="F50" i="1"/>
  <c r="E50" i="1"/>
  <c r="D50" i="1"/>
  <c r="O49" i="1"/>
  <c r="N49" i="1"/>
  <c r="M49" i="1"/>
  <c r="L49" i="1"/>
  <c r="K49" i="1"/>
  <c r="J49" i="1"/>
  <c r="I49" i="1"/>
  <c r="H49" i="1"/>
  <c r="G49" i="1"/>
  <c r="F49" i="1"/>
  <c r="E49" i="1"/>
  <c r="D49" i="1"/>
  <c r="O48" i="1"/>
  <c r="N48" i="1"/>
  <c r="M48" i="1"/>
  <c r="L48" i="1"/>
  <c r="K48" i="1"/>
  <c r="J48" i="1"/>
  <c r="I48" i="1"/>
  <c r="H48" i="1"/>
  <c r="G48" i="1"/>
  <c r="F48" i="1"/>
  <c r="E48" i="1"/>
  <c r="D48" i="1"/>
  <c r="O47" i="1"/>
  <c r="N47" i="1"/>
  <c r="M47" i="1"/>
  <c r="L47" i="1"/>
  <c r="K47" i="1"/>
  <c r="J47" i="1"/>
  <c r="I47" i="1"/>
  <c r="H47" i="1"/>
  <c r="G47" i="1"/>
  <c r="F47" i="1"/>
  <c r="E47" i="1"/>
  <c r="D47" i="1"/>
  <c r="O46" i="1"/>
  <c r="N46" i="1"/>
  <c r="M46" i="1"/>
  <c r="L46" i="1"/>
  <c r="K46" i="1"/>
  <c r="J46" i="1"/>
  <c r="I46" i="1"/>
  <c r="H46" i="1"/>
  <c r="G46" i="1"/>
  <c r="F46" i="1"/>
  <c r="E46" i="1"/>
  <c r="D46" i="1"/>
  <c r="O39" i="1"/>
  <c r="N39" i="1"/>
  <c r="K39" i="1"/>
  <c r="F39" i="1"/>
  <c r="O38" i="1"/>
  <c r="N38" i="1"/>
  <c r="M38" i="1"/>
  <c r="M39" i="1" s="1"/>
  <c r="L38" i="1"/>
  <c r="L39" i="1" s="1"/>
  <c r="K38" i="1"/>
  <c r="J38" i="1"/>
  <c r="I38" i="1"/>
  <c r="H38" i="1"/>
  <c r="H39" i="1" s="1"/>
  <c r="G38" i="1"/>
  <c r="G39" i="1" s="1"/>
  <c r="F38" i="1"/>
  <c r="E38" i="1"/>
  <c r="D38" i="1"/>
  <c r="E39" i="1" s="1"/>
  <c r="U37" i="1"/>
  <c r="T37" i="1"/>
  <c r="S37" i="1"/>
  <c r="R37" i="1"/>
  <c r="Q37" i="1"/>
  <c r="P37" i="1"/>
  <c r="Y37" i="1" s="1"/>
  <c r="U36" i="1"/>
  <c r="T36" i="1"/>
  <c r="S36" i="1"/>
  <c r="R36" i="1"/>
  <c r="Q36" i="1"/>
  <c r="P36" i="1"/>
  <c r="Y36" i="1" s="1"/>
  <c r="U35" i="1"/>
  <c r="T35" i="1"/>
  <c r="S35" i="1"/>
  <c r="R35" i="1"/>
  <c r="Q35" i="1"/>
  <c r="P35" i="1"/>
  <c r="Y35" i="1" s="1"/>
  <c r="U34" i="1"/>
  <c r="T34" i="1"/>
  <c r="S34" i="1"/>
  <c r="R34" i="1"/>
  <c r="Q34" i="1"/>
  <c r="P34" i="1"/>
  <c r="Y34" i="1" s="1"/>
  <c r="U33" i="1"/>
  <c r="T33" i="1"/>
  <c r="S33" i="1"/>
  <c r="R33" i="1"/>
  <c r="Q33" i="1"/>
  <c r="P33" i="1"/>
  <c r="Y33" i="1" s="1"/>
  <c r="U32" i="1"/>
  <c r="T32" i="1"/>
  <c r="S32" i="1"/>
  <c r="R32" i="1"/>
  <c r="Q32" i="1"/>
  <c r="P32" i="1"/>
  <c r="Y32" i="1" s="1"/>
  <c r="U31" i="1"/>
  <c r="T31" i="1"/>
  <c r="S31" i="1"/>
  <c r="R31" i="1"/>
  <c r="Q31" i="1"/>
  <c r="P31" i="1"/>
  <c r="Y31" i="1" s="1"/>
  <c r="U30" i="1"/>
  <c r="T30" i="1"/>
  <c r="S30" i="1"/>
  <c r="R30" i="1"/>
  <c r="Q30" i="1"/>
  <c r="P30" i="1"/>
  <c r="Y30" i="1" s="1"/>
  <c r="U29" i="1"/>
  <c r="T29" i="1"/>
  <c r="S29" i="1"/>
  <c r="R29" i="1"/>
  <c r="Q29" i="1"/>
  <c r="P29" i="1"/>
  <c r="Y29" i="1" s="1"/>
  <c r="U28" i="1"/>
  <c r="T28" i="1"/>
  <c r="S28" i="1"/>
  <c r="R28" i="1"/>
  <c r="Q28" i="1"/>
  <c r="P28" i="1"/>
  <c r="Y28" i="1" s="1"/>
  <c r="U27" i="1"/>
  <c r="T27" i="1"/>
  <c r="S27" i="1"/>
  <c r="R27" i="1"/>
  <c r="Q27" i="1"/>
  <c r="P27" i="1"/>
  <c r="Y27" i="1" s="1"/>
  <c r="U26" i="1"/>
  <c r="U38" i="1" s="1"/>
  <c r="T26" i="1"/>
  <c r="T38" i="1" s="1"/>
  <c r="T39" i="1" s="1"/>
  <c r="S26" i="1"/>
  <c r="S38" i="1" s="1"/>
  <c r="R26" i="1"/>
  <c r="R38" i="1" s="1"/>
  <c r="R39" i="1" s="1"/>
  <c r="Q26" i="1"/>
  <c r="Q38" i="1" s="1"/>
  <c r="P26" i="1"/>
  <c r="Y26" i="1" s="1"/>
  <c r="H19" i="1"/>
  <c r="O18" i="1"/>
  <c r="O19" i="1" s="1"/>
  <c r="N18" i="1"/>
  <c r="N19" i="1" s="1"/>
  <c r="M18" i="1"/>
  <c r="M19" i="1" s="1"/>
  <c r="L18" i="1"/>
  <c r="L58" i="1" s="1"/>
  <c r="K18" i="1"/>
  <c r="K19" i="1" s="1"/>
  <c r="J18" i="1"/>
  <c r="J58" i="1" s="1"/>
  <c r="I18" i="1"/>
  <c r="I19" i="1" s="1"/>
  <c r="H18" i="1"/>
  <c r="H58" i="1" s="1"/>
  <c r="G18" i="1"/>
  <c r="G58" i="1" s="1"/>
  <c r="G59" i="1" s="1"/>
  <c r="F18" i="1"/>
  <c r="F58" i="1" s="1"/>
  <c r="E18" i="1"/>
  <c r="F19" i="1" s="1"/>
  <c r="D18" i="1"/>
  <c r="D58" i="1" s="1"/>
  <c r="U17" i="1"/>
  <c r="U57" i="1" s="1"/>
  <c r="T17" i="1"/>
  <c r="T57" i="1" s="1"/>
  <c r="S17" i="1"/>
  <c r="S57" i="1" s="1"/>
  <c r="R17" i="1"/>
  <c r="R57" i="1" s="1"/>
  <c r="Q17" i="1"/>
  <c r="Q57" i="1" s="1"/>
  <c r="P17" i="1"/>
  <c r="P57" i="1" s="1"/>
  <c r="U16" i="1"/>
  <c r="U56" i="1" s="1"/>
  <c r="T16" i="1"/>
  <c r="T56" i="1" s="1"/>
  <c r="S16" i="1"/>
  <c r="S56" i="1" s="1"/>
  <c r="R16" i="1"/>
  <c r="R56" i="1" s="1"/>
  <c r="Q16" i="1"/>
  <c r="Q56" i="1" s="1"/>
  <c r="P16" i="1"/>
  <c r="P56" i="1" s="1"/>
  <c r="U15" i="1"/>
  <c r="U55" i="1" s="1"/>
  <c r="T15" i="1"/>
  <c r="T55" i="1" s="1"/>
  <c r="S15" i="1"/>
  <c r="S55" i="1" s="1"/>
  <c r="R15" i="1"/>
  <c r="R55" i="1" s="1"/>
  <c r="Q15" i="1"/>
  <c r="Q55" i="1" s="1"/>
  <c r="P15" i="1"/>
  <c r="P55" i="1" s="1"/>
  <c r="U14" i="1"/>
  <c r="U54" i="1" s="1"/>
  <c r="T14" i="1"/>
  <c r="T54" i="1" s="1"/>
  <c r="S14" i="1"/>
  <c r="S54" i="1" s="1"/>
  <c r="R14" i="1"/>
  <c r="R54" i="1" s="1"/>
  <c r="Q14" i="1"/>
  <c r="Q54" i="1" s="1"/>
  <c r="P14" i="1"/>
  <c r="P54" i="1" s="1"/>
  <c r="U13" i="1"/>
  <c r="U53" i="1" s="1"/>
  <c r="T13" i="1"/>
  <c r="T53" i="1" s="1"/>
  <c r="S13" i="1"/>
  <c r="S53" i="1" s="1"/>
  <c r="R13" i="1"/>
  <c r="R53" i="1" s="1"/>
  <c r="Q13" i="1"/>
  <c r="Q53" i="1" s="1"/>
  <c r="P13" i="1"/>
  <c r="P53" i="1" s="1"/>
  <c r="U12" i="1"/>
  <c r="U52" i="1" s="1"/>
  <c r="T12" i="1"/>
  <c r="T52" i="1" s="1"/>
  <c r="S12" i="1"/>
  <c r="S52" i="1" s="1"/>
  <c r="R12" i="1"/>
  <c r="R52" i="1" s="1"/>
  <c r="Q12" i="1"/>
  <c r="Q52" i="1" s="1"/>
  <c r="P12" i="1"/>
  <c r="P52" i="1" s="1"/>
  <c r="U11" i="1"/>
  <c r="U51" i="1" s="1"/>
  <c r="T11" i="1"/>
  <c r="T51" i="1" s="1"/>
  <c r="S11" i="1"/>
  <c r="S51" i="1" s="1"/>
  <c r="R11" i="1"/>
  <c r="R51" i="1" s="1"/>
  <c r="Q11" i="1"/>
  <c r="Q51" i="1" s="1"/>
  <c r="P11" i="1"/>
  <c r="P51" i="1" s="1"/>
  <c r="U10" i="1"/>
  <c r="U50" i="1" s="1"/>
  <c r="T10" i="1"/>
  <c r="T50" i="1" s="1"/>
  <c r="S10" i="1"/>
  <c r="S50" i="1" s="1"/>
  <c r="R10" i="1"/>
  <c r="R50" i="1" s="1"/>
  <c r="Q10" i="1"/>
  <c r="Q50" i="1" s="1"/>
  <c r="P10" i="1"/>
  <c r="P50" i="1" s="1"/>
  <c r="U9" i="1"/>
  <c r="U49" i="1" s="1"/>
  <c r="T9" i="1"/>
  <c r="T49" i="1" s="1"/>
  <c r="S9" i="1"/>
  <c r="S49" i="1" s="1"/>
  <c r="R9" i="1"/>
  <c r="R49" i="1" s="1"/>
  <c r="Q9" i="1"/>
  <c r="Q49" i="1" s="1"/>
  <c r="P9" i="1"/>
  <c r="P49" i="1" s="1"/>
  <c r="U8" i="1"/>
  <c r="U48" i="1" s="1"/>
  <c r="T8" i="1"/>
  <c r="T48" i="1" s="1"/>
  <c r="S8" i="1"/>
  <c r="S48" i="1" s="1"/>
  <c r="R8" i="1"/>
  <c r="R48" i="1" s="1"/>
  <c r="Q8" i="1"/>
  <c r="Q48" i="1" s="1"/>
  <c r="P8" i="1"/>
  <c r="P48" i="1" s="1"/>
  <c r="U7" i="1"/>
  <c r="U47" i="1" s="1"/>
  <c r="T7" i="1"/>
  <c r="T47" i="1" s="1"/>
  <c r="S7" i="1"/>
  <c r="S47" i="1" s="1"/>
  <c r="R7" i="1"/>
  <c r="R47" i="1" s="1"/>
  <c r="Q7" i="1"/>
  <c r="Q47" i="1" s="1"/>
  <c r="P7" i="1"/>
  <c r="P47" i="1" s="1"/>
  <c r="U6" i="1"/>
  <c r="U18" i="1" s="1"/>
  <c r="T6" i="1"/>
  <c r="T46" i="1" s="1"/>
  <c r="S6" i="1"/>
  <c r="S18" i="1" s="1"/>
  <c r="R6" i="1"/>
  <c r="R18" i="1" s="1"/>
  <c r="Q6" i="1"/>
  <c r="Q18" i="1" s="1"/>
  <c r="P6" i="1"/>
  <c r="P46" i="1" s="1"/>
  <c r="Q58" i="1" l="1"/>
  <c r="U58" i="1"/>
  <c r="R58" i="1"/>
  <c r="R59" i="1" s="1"/>
  <c r="R19" i="1"/>
  <c r="F59" i="1"/>
  <c r="U39" i="1"/>
  <c r="S58" i="1"/>
  <c r="S19" i="1"/>
  <c r="H59" i="1"/>
  <c r="L59" i="1"/>
  <c r="S39" i="1"/>
  <c r="P18" i="1"/>
  <c r="T18" i="1"/>
  <c r="G19" i="1"/>
  <c r="L19" i="1"/>
  <c r="I39" i="1"/>
  <c r="Q46" i="1"/>
  <c r="U46" i="1"/>
  <c r="E58" i="1"/>
  <c r="E59" i="1" s="1"/>
  <c r="I58" i="1"/>
  <c r="I59" i="1" s="1"/>
  <c r="M58" i="1"/>
  <c r="M59" i="1" s="1"/>
  <c r="P38" i="1"/>
  <c r="Y38" i="1" s="1"/>
  <c r="Z30" i="1" s="1"/>
  <c r="R46" i="1"/>
  <c r="N58" i="1"/>
  <c r="N59" i="1" s="1"/>
  <c r="E19" i="1"/>
  <c r="S46" i="1"/>
  <c r="K58" i="1"/>
  <c r="K59" i="1" s="1"/>
  <c r="O58" i="1"/>
  <c r="O59" i="1" s="1"/>
  <c r="T58" i="1" l="1"/>
  <c r="T59" i="1" s="1"/>
  <c r="T19" i="1"/>
  <c r="Z31" i="1"/>
  <c r="S59" i="1"/>
  <c r="Z36" i="1"/>
  <c r="Z28" i="1"/>
  <c r="P58" i="1"/>
  <c r="Z37" i="1"/>
  <c r="Z29" i="1"/>
  <c r="Z34" i="1"/>
  <c r="Z26" i="1"/>
  <c r="Z35" i="1"/>
  <c r="Z27" i="1"/>
  <c r="Q39" i="1"/>
  <c r="U19" i="1"/>
  <c r="Z32" i="1"/>
  <c r="Q19" i="1"/>
  <c r="Z33" i="1"/>
  <c r="U59" i="1"/>
  <c r="Q59" i="1"/>
</calcChain>
</file>

<file path=xl/sharedStrings.xml><?xml version="1.0" encoding="utf-8"?>
<sst xmlns="http://schemas.openxmlformats.org/spreadsheetml/2006/main" count="75" uniqueCount="31">
  <si>
    <t>LA LIBERTAD: EXPORTACIONES ESPÁRRAGOS SEGÚN TIPOS ( Valores FOB en miles de US$)</t>
  </si>
  <si>
    <t>AÑO</t>
  </si>
  <si>
    <t xml:space="preserve">ESPÁRRAGOS PREPARADOS </t>
  </si>
  <si>
    <t xml:space="preserve">ESPÁRRAGOS FRESCOS </t>
  </si>
  <si>
    <t>ESPÁRRAGOS ( t)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</si>
  <si>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</si>
  <si>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</si>
  <si>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</si>
  <si>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</si>
  <si>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</si>
  <si>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</si>
  <si>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</si>
  <si>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</si>
  <si>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</si>
  <si>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</si>
  <si>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</si>
  <si>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</si>
  <si>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</si>
  <si>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</si>
  <si>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LA LIBERTAD: EXPORTACIONES ESPÁRRAGOS SEGÚN TIPO ( Valores t)</t>
  </si>
  <si>
    <t>ESPÁRRAGOS PREPARADOS ( Valores t)</t>
  </si>
  <si>
    <t>ESPÁRRAGOS FRESCOS ( Valores t)</t>
  </si>
  <si>
    <t>2012-17 (t)</t>
  </si>
  <si>
    <t>Estacionalidad</t>
  </si>
  <si>
    <t>LA LIBERTAD: VALOR FOB DE LAS EXPORTACIONES DE ESPÁRRAGOS SEGÚN TIPO ( Valores  ( $/kg))</t>
  </si>
  <si>
    <t>ESPÁRRAGOS PREPARADOS ( $/kg)</t>
  </si>
  <si>
    <t xml:space="preserve"> ESPÁRRAGOS FRESCOS ( Valores  ( $/kg))</t>
  </si>
  <si>
    <t>ESPÁRRAGOS ( ( $/kg))</t>
  </si>
  <si>
    <t>promedio</t>
  </si>
  <si>
    <t>Fuente: SUNAT_SUNAD- BCR TRUJILLO</t>
  </si>
  <si>
    <t>Elabora: GRLL-GGR-GRSA-OIA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</si>
</sst>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3" fillId="2" borderId="1" xfId="3" applyFill="1" applyBorder="1" applyAlignment="1">
      <alignment horizontal="left" indent="1"/>
    </xf>
    <xf numFmtId="17" fontId="4" fillId="0" borderId="1" xfId="3" applyNumberFormat="1" applyFont="1" applyFill="1" applyBorder="1" applyAlignment="1">
      <alignment horizontal="center" vertical="center"/>
    </xf>
    <xf numFmtId="3" fontId="3" fillId="2" borderId="1" xfId="3" applyNumberFormat="1" applyFill="1" applyBorder="1"/>
    <xf numFmtId="17" fontId="4" fillId="0" borderId="0" xfId="3" applyNumberFormat="1" applyFont="1" applyFill="1" applyBorder="1" applyAlignment="1">
      <alignment horizontal="center" vertical="center"/>
    </xf>
    <xf numFmtId="3" fontId="0" fillId="0" borderId="0" xfId="0" applyNumberFormat="1" applyBorder="1"/>
    <xf numFmtId="10" fontId="0" fillId="0" borderId="0" xfId="2" applyNumberFormat="1" applyFont="1" applyBorder="1"/>
    <xf numFmtId="165" fontId="0" fillId="0" borderId="1" xfId="1" applyNumberFormat="1" applyFont="1" applyFill="1" applyBorder="1"/>
    <xf numFmtId="0" fontId="3" fillId="2" borderId="0" xfId="3" applyFill="1" applyBorder="1" applyAlignment="1">
      <alignment horizontal="left" indent="1"/>
    </xf>
    <xf numFmtId="0" fontId="2" fillId="0" borderId="1" xfId="0" applyFont="1" applyBorder="1"/>
    <xf numFmtId="165" fontId="0" fillId="0" borderId="1" xfId="1" applyNumberFormat="1" applyFont="1" applyBorder="1"/>
    <xf numFmtId="0" fontId="2" fillId="0" borderId="0" xfId="0" applyFont="1" applyBorder="1"/>
    <xf numFmtId="9" fontId="3" fillId="2" borderId="1" xfId="2" applyFont="1" applyFill="1" applyBorder="1"/>
    <xf numFmtId="9" fontId="0" fillId="0" borderId="1" xfId="2" applyFont="1" applyBorder="1"/>
    <xf numFmtId="3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1" xfId="0" applyNumberFormat="1" applyBorder="1"/>
    <xf numFmtId="10" fontId="0" fillId="0" borderId="1" xfId="2" applyNumberFormat="1" applyFont="1" applyBorder="1"/>
    <xf numFmtId="165" fontId="3" fillId="2" borderId="1" xfId="1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" fontId="3" fillId="2" borderId="1" xfId="3" applyNumberFormat="1" applyFill="1" applyBorder="1"/>
  </cellXfs>
  <cellStyles count="4">
    <cellStyle name="Millares" xfId="1" builtinId="3"/>
    <cellStyle name="Normal" xfId="0" builtinId="0"/>
    <cellStyle name="Normal 6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2:Z61"/>
  <sheetViews>
    <sheetView tabSelected="1" topLeftCell="A40" zoomScale="91" zoomScaleNormal="91" workbookViewId="0">
      <selection activeCell="G62" sqref="G62"/>
    </sheetView>
  </sheetViews>
  <sheetFormatPr baseColWidth="10" defaultRowHeight="15" x14ac:dyDescent="0.25"/>
  <cols>
    <col min="3" max="3" width="12.5703125" customWidth="1"/>
    <col min="4" max="8" width="11" bestFit="1" customWidth="1"/>
    <col min="9" max="9" width="10.7109375" bestFit="1" customWidth="1"/>
    <col min="10" max="12" width="10.85546875" customWidth="1"/>
    <col min="13" max="15" width="11" bestFit="1" customWidth="1"/>
    <col min="16" max="20" width="10.85546875" customWidth="1"/>
    <col min="21" max="21" width="9.7109375" customWidth="1"/>
  </cols>
  <sheetData>
    <row r="2" spans="3:26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4" spans="3:26" ht="18.75" customHeight="1" x14ac:dyDescent="0.25">
      <c r="C4" s="2" t="s">
        <v>1</v>
      </c>
      <c r="D4" s="3" t="s">
        <v>2</v>
      </c>
      <c r="E4" s="4"/>
      <c r="F4" s="4"/>
      <c r="G4" s="4"/>
      <c r="H4" s="4"/>
      <c r="I4" s="5"/>
      <c r="J4" s="3" t="s">
        <v>3</v>
      </c>
      <c r="K4" s="4"/>
      <c r="L4" s="4"/>
      <c r="M4" s="4"/>
      <c r="N4" s="4"/>
      <c r="O4" s="5"/>
      <c r="P4" s="2" t="s">
        <v>4</v>
      </c>
      <c r="Q4" s="2"/>
      <c r="R4" s="2"/>
      <c r="S4" s="2"/>
      <c r="T4" s="2"/>
      <c r="U4" s="2"/>
      <c r="W4" s="6"/>
      <c r="X4" s="7"/>
      <c r="Y4" s="7"/>
      <c r="Z4" s="7"/>
    </row>
    <row r="5" spans="3:26" x14ac:dyDescent="0.25">
      <c r="C5" s="2"/>
      <c r="D5" s="8">
        <v>2012</v>
      </c>
      <c r="E5" s="8">
        <v>2013</v>
      </c>
      <c r="F5" s="8">
        <v>2014</v>
      </c>
      <c r="G5" s="8">
        <v>2015</v>
      </c>
      <c r="H5" s="8">
        <v>2016</v>
      </c>
      <c r="I5" s="8">
        <v>2017</v>
      </c>
      <c r="J5" s="8">
        <v>2012</v>
      </c>
      <c r="K5" s="8">
        <v>2013</v>
      </c>
      <c r="L5" s="8">
        <v>2014</v>
      </c>
      <c r="M5" s="8">
        <v>2015</v>
      </c>
      <c r="N5" s="8">
        <v>2016</v>
      </c>
      <c r="O5" s="8">
        <v>2017</v>
      </c>
      <c r="P5" s="8">
        <v>2012</v>
      </c>
      <c r="Q5" s="8">
        <v>2013</v>
      </c>
      <c r="R5" s="8">
        <v>2014</v>
      </c>
      <c r="S5" s="8">
        <v>2015</v>
      </c>
      <c r="T5" s="8">
        <v>2016</v>
      </c>
      <c r="U5" s="8">
        <v>2017</v>
      </c>
      <c r="W5" s="6"/>
      <c r="X5" s="7"/>
      <c r="Y5" s="7"/>
      <c r="Z5" s="7"/>
    </row>
    <row r="6" spans="3:26" x14ac:dyDescent="0.25">
      <c r="C6" s="9" t="s">
        <v>5</v>
      </c>
      <c r="D6" s="10">
        <v>10580.47552</v>
      </c>
      <c r="E6" s="10">
        <v>10075.911910000003</v>
      </c>
      <c r="F6" s="10">
        <v>8325.9168299999983</v>
      </c>
      <c r="G6" s="10">
        <v>8771.7330299999976</v>
      </c>
      <c r="H6" s="10">
        <v>7880.9419899999994</v>
      </c>
      <c r="I6" s="10">
        <v>7754.2392800000071</v>
      </c>
      <c r="J6" s="10">
        <v>6001.3580500000025</v>
      </c>
      <c r="K6" s="10">
        <v>6380.0327200000029</v>
      </c>
      <c r="L6" s="10">
        <v>7376.7263100000037</v>
      </c>
      <c r="M6" s="10">
        <v>8323.6910100000023</v>
      </c>
      <c r="N6" s="10">
        <v>11231.415210000008</v>
      </c>
      <c r="O6" s="10">
        <v>13749.46624999999</v>
      </c>
      <c r="P6" s="10">
        <f>+D6+J6</f>
        <v>16581.833570000003</v>
      </c>
      <c r="Q6" s="10">
        <f>+E6+K6</f>
        <v>16455.944630000005</v>
      </c>
      <c r="R6" s="10">
        <f>+F6+L6</f>
        <v>15702.643140000002</v>
      </c>
      <c r="S6" s="10">
        <f t="shared" ref="S6:U17" si="0">+G6+M6</f>
        <v>17095.424039999998</v>
      </c>
      <c r="T6" s="10">
        <f t="shared" si="0"/>
        <v>19112.357200000006</v>
      </c>
      <c r="U6" s="10">
        <f t="shared" si="0"/>
        <v>21503.705529999999</v>
      </c>
      <c r="W6" s="6"/>
      <c r="X6" s="11"/>
      <c r="Y6" s="12"/>
      <c r="Z6" s="13"/>
    </row>
    <row r="7" spans="3:26" x14ac:dyDescent="0.25">
      <c r="C7" s="9" t="s">
        <v>6</v>
      </c>
      <c r="D7" s="10">
        <v>7821.2047800000037</v>
      </c>
      <c r="E7" s="10">
        <v>8178.0186600000006</v>
      </c>
      <c r="F7" s="10">
        <v>10022.082800000007</v>
      </c>
      <c r="G7" s="10">
        <v>9678.7854200000038</v>
      </c>
      <c r="H7" s="10">
        <v>8809.3419999999969</v>
      </c>
      <c r="I7" s="10">
        <v>5981.1230100000012</v>
      </c>
      <c r="J7" s="10">
        <v>7503.6792900000009</v>
      </c>
      <c r="K7" s="10">
        <v>4097.8277900000003</v>
      </c>
      <c r="L7" s="10">
        <v>6248.7729899999995</v>
      </c>
      <c r="M7" s="14">
        <v>8555.6538299999957</v>
      </c>
      <c r="N7" s="14">
        <v>9281.3961300000046</v>
      </c>
      <c r="O7" s="14">
        <v>6620.588150000006</v>
      </c>
      <c r="P7" s="10">
        <f t="shared" ref="P7:R17" si="1">+D7+J7</f>
        <v>15324.884070000004</v>
      </c>
      <c r="Q7" s="10">
        <f t="shared" si="1"/>
        <v>12275.846450000001</v>
      </c>
      <c r="R7" s="10">
        <f t="shared" si="1"/>
        <v>16270.855790000007</v>
      </c>
      <c r="S7" s="10">
        <f t="shared" si="0"/>
        <v>18234.439249999999</v>
      </c>
      <c r="T7" s="10">
        <f t="shared" si="0"/>
        <v>18090.738130000002</v>
      </c>
      <c r="U7" s="10">
        <f t="shared" si="0"/>
        <v>12601.711160000006</v>
      </c>
      <c r="W7" s="6"/>
      <c r="X7" s="11"/>
      <c r="Y7" s="12"/>
      <c r="Z7" s="13"/>
    </row>
    <row r="8" spans="3:26" x14ac:dyDescent="0.25">
      <c r="C8" s="9" t="s">
        <v>7</v>
      </c>
      <c r="D8" s="10">
        <v>8938.4322300000022</v>
      </c>
      <c r="E8" s="10">
        <v>10665.12616</v>
      </c>
      <c r="F8" s="10">
        <v>12824.138349999996</v>
      </c>
      <c r="G8" s="10">
        <v>11469.55586</v>
      </c>
      <c r="H8" s="10">
        <v>9370.3707199999917</v>
      </c>
      <c r="I8" s="10">
        <v>7621.8072500000007</v>
      </c>
      <c r="J8" s="10">
        <v>9139.7163600000094</v>
      </c>
      <c r="K8" s="10">
        <v>4311.4322900000025</v>
      </c>
      <c r="L8" s="10">
        <v>6771.4361699999972</v>
      </c>
      <c r="M8" s="10">
        <v>6995.9423299999999</v>
      </c>
      <c r="N8" s="10">
        <v>3468.6601700000015</v>
      </c>
      <c r="O8" s="10">
        <v>4090.9723800000002</v>
      </c>
      <c r="P8" s="10">
        <f t="shared" si="1"/>
        <v>18078.148590000012</v>
      </c>
      <c r="Q8" s="10">
        <f t="shared" si="1"/>
        <v>14976.558450000002</v>
      </c>
      <c r="R8" s="10">
        <f t="shared" si="1"/>
        <v>19595.574519999995</v>
      </c>
      <c r="S8" s="10">
        <f t="shared" si="0"/>
        <v>18465.498189999998</v>
      </c>
      <c r="T8" s="10">
        <f t="shared" si="0"/>
        <v>12839.030889999993</v>
      </c>
      <c r="U8" s="10">
        <f t="shared" si="0"/>
        <v>11712.779630000001</v>
      </c>
      <c r="W8" s="6"/>
      <c r="X8" s="11"/>
      <c r="Y8" s="12"/>
      <c r="Z8" s="13"/>
    </row>
    <row r="9" spans="3:26" x14ac:dyDescent="0.25">
      <c r="C9" s="9" t="s">
        <v>8</v>
      </c>
      <c r="D9" s="10">
        <v>6225.1036000000013</v>
      </c>
      <c r="E9" s="10">
        <v>11727.752580000008</v>
      </c>
      <c r="F9" s="10">
        <v>11405.698140000004</v>
      </c>
      <c r="G9" s="10">
        <v>7996.2531600000038</v>
      </c>
      <c r="H9" s="10">
        <v>11104.253169999996</v>
      </c>
      <c r="I9" s="10">
        <v>5337.7361099999998</v>
      </c>
      <c r="J9" s="10">
        <v>1611.1946399999999</v>
      </c>
      <c r="K9" s="10">
        <v>2255.9618799999998</v>
      </c>
      <c r="L9" s="10">
        <v>2616.512410000003</v>
      </c>
      <c r="M9" s="10">
        <v>3378.7106899999999</v>
      </c>
      <c r="N9" s="10">
        <v>2682.9124300000026</v>
      </c>
      <c r="O9" s="10">
        <v>1624.5147699999998</v>
      </c>
      <c r="P9" s="10">
        <f t="shared" si="1"/>
        <v>7836.298240000001</v>
      </c>
      <c r="Q9" s="10">
        <f t="shared" si="1"/>
        <v>13983.714460000007</v>
      </c>
      <c r="R9" s="10">
        <f t="shared" si="1"/>
        <v>14022.210550000007</v>
      </c>
      <c r="S9" s="10">
        <f t="shared" si="0"/>
        <v>11374.963850000004</v>
      </c>
      <c r="T9" s="10">
        <f t="shared" si="0"/>
        <v>13787.165599999998</v>
      </c>
      <c r="U9" s="10">
        <f t="shared" si="0"/>
        <v>6962.2508799999996</v>
      </c>
      <c r="W9" s="6"/>
      <c r="X9" s="11"/>
      <c r="Y9" s="12"/>
      <c r="Z9" s="13"/>
    </row>
    <row r="10" spans="3:26" x14ac:dyDescent="0.25">
      <c r="C10" s="9" t="s">
        <v>9</v>
      </c>
      <c r="D10" s="10">
        <v>9248.7737800000032</v>
      </c>
      <c r="E10" s="10">
        <v>11051.387909999996</v>
      </c>
      <c r="F10" s="10">
        <v>10838.598679999994</v>
      </c>
      <c r="G10" s="10">
        <v>10743.153419999999</v>
      </c>
      <c r="H10" s="10">
        <v>9096.474750000003</v>
      </c>
      <c r="I10" s="10">
        <v>7427.5928500000036</v>
      </c>
      <c r="J10" s="10">
        <v>2531.3724700000021</v>
      </c>
      <c r="K10" s="10">
        <v>3561.7524000000021</v>
      </c>
      <c r="L10" s="10">
        <v>3332.9204999999965</v>
      </c>
      <c r="M10" s="10">
        <v>4352.9240799999998</v>
      </c>
      <c r="N10" s="10">
        <v>5015.3356699999968</v>
      </c>
      <c r="O10" s="10">
        <v>5799.8735199999946</v>
      </c>
      <c r="P10" s="10">
        <f t="shared" si="1"/>
        <v>11780.146250000005</v>
      </c>
      <c r="Q10" s="10">
        <f t="shared" si="1"/>
        <v>14613.140309999999</v>
      </c>
      <c r="R10" s="10">
        <f t="shared" si="1"/>
        <v>14171.51917999999</v>
      </c>
      <c r="S10" s="10">
        <f t="shared" si="0"/>
        <v>15096.077499999999</v>
      </c>
      <c r="T10" s="10">
        <f t="shared" si="0"/>
        <v>14111.81042</v>
      </c>
      <c r="U10" s="10">
        <f t="shared" si="0"/>
        <v>13227.466369999998</v>
      </c>
      <c r="W10" s="6"/>
      <c r="X10" s="11"/>
      <c r="Y10" s="12"/>
      <c r="Z10" s="13"/>
    </row>
    <row r="11" spans="3:26" x14ac:dyDescent="0.25">
      <c r="C11" s="9" t="s">
        <v>10</v>
      </c>
      <c r="D11" s="10">
        <v>11413.806389999994</v>
      </c>
      <c r="E11" s="10">
        <v>10708.053860000004</v>
      </c>
      <c r="F11" s="10">
        <v>11662.287920000008</v>
      </c>
      <c r="G11" s="10">
        <v>10457.987419999989</v>
      </c>
      <c r="H11" s="10">
        <v>8546.8566299999984</v>
      </c>
      <c r="I11" s="10">
        <v>5350.5736600000018</v>
      </c>
      <c r="J11" s="10">
        <v>5899.8745999999946</v>
      </c>
      <c r="K11" s="10">
        <v>4702.0288599999958</v>
      </c>
      <c r="L11" s="10">
        <v>5346.8911600000029</v>
      </c>
      <c r="M11" s="10">
        <v>6531.0029800000029</v>
      </c>
      <c r="N11" s="10">
        <v>6867.9619999999986</v>
      </c>
      <c r="O11" s="10">
        <v>5837.3679999999968</v>
      </c>
      <c r="P11" s="10">
        <f t="shared" si="1"/>
        <v>17313.68098999999</v>
      </c>
      <c r="Q11" s="10">
        <f t="shared" si="1"/>
        <v>15410.082719999999</v>
      </c>
      <c r="R11" s="10">
        <f t="shared" si="1"/>
        <v>17009.179080000009</v>
      </c>
      <c r="S11" s="10">
        <f t="shared" si="0"/>
        <v>16988.990399999991</v>
      </c>
      <c r="T11" s="10">
        <f t="shared" si="0"/>
        <v>15414.818629999998</v>
      </c>
      <c r="U11" s="10">
        <f t="shared" si="0"/>
        <v>11187.941659999999</v>
      </c>
      <c r="W11" s="6"/>
      <c r="X11" s="11"/>
      <c r="Y11" s="12"/>
      <c r="Z11" s="13"/>
    </row>
    <row r="12" spans="3:26" x14ac:dyDescent="0.25">
      <c r="C12" s="9" t="s">
        <v>11</v>
      </c>
      <c r="D12" s="10">
        <v>10165.200989999999</v>
      </c>
      <c r="E12" s="10">
        <v>6773.4614399999982</v>
      </c>
      <c r="F12" s="10">
        <v>7910.5524799999976</v>
      </c>
      <c r="G12" s="10">
        <v>7063.187100000001</v>
      </c>
      <c r="H12" s="10">
        <v>9810.1095499999974</v>
      </c>
      <c r="I12" s="10">
        <v>6849.0273000000025</v>
      </c>
      <c r="J12" s="10">
        <v>6512.9831000000077</v>
      </c>
      <c r="K12" s="10">
        <v>9670.0197199999911</v>
      </c>
      <c r="L12" s="10">
        <v>13125.426820000015</v>
      </c>
      <c r="M12" s="10">
        <v>12468.984970000001</v>
      </c>
      <c r="N12" s="10">
        <v>10359.513159999997</v>
      </c>
      <c r="O12" s="10">
        <v>16514.284730000018</v>
      </c>
      <c r="P12" s="10">
        <f t="shared" si="1"/>
        <v>16678.184090000006</v>
      </c>
      <c r="Q12" s="10">
        <f t="shared" si="1"/>
        <v>16443.481159999988</v>
      </c>
      <c r="R12" s="10">
        <f t="shared" si="1"/>
        <v>21035.979300000014</v>
      </c>
      <c r="S12" s="10">
        <f t="shared" si="0"/>
        <v>19532.172070000001</v>
      </c>
      <c r="T12" s="10">
        <f t="shared" si="0"/>
        <v>20169.622709999996</v>
      </c>
      <c r="U12" s="10">
        <f t="shared" si="0"/>
        <v>23363.312030000019</v>
      </c>
      <c r="W12" s="6"/>
      <c r="X12" s="11"/>
      <c r="Y12" s="12"/>
      <c r="Z12" s="13"/>
    </row>
    <row r="13" spans="3:26" x14ac:dyDescent="0.25">
      <c r="C13" s="9" t="s">
        <v>12</v>
      </c>
      <c r="D13" s="10">
        <v>8334.8094899999978</v>
      </c>
      <c r="E13" s="10">
        <v>5395.427139999998</v>
      </c>
      <c r="F13" s="10">
        <v>7044.3010899999981</v>
      </c>
      <c r="G13" s="10">
        <v>7852.8160700000008</v>
      </c>
      <c r="H13" s="10">
        <v>7844.8749499999994</v>
      </c>
      <c r="I13" s="10">
        <v>4653.7937400000001</v>
      </c>
      <c r="J13" s="10">
        <v>6388.9007800000036</v>
      </c>
      <c r="K13" s="10">
        <v>8481.5075399999987</v>
      </c>
      <c r="L13" s="10">
        <v>8812.0777900000121</v>
      </c>
      <c r="M13" s="10">
        <v>11870.009689999986</v>
      </c>
      <c r="N13" s="10">
        <v>13194.922269999992</v>
      </c>
      <c r="O13" s="10">
        <v>13818.395300000013</v>
      </c>
      <c r="P13" s="10">
        <f t="shared" si="1"/>
        <v>14723.710270000001</v>
      </c>
      <c r="Q13" s="10">
        <f t="shared" si="1"/>
        <v>13876.934679999997</v>
      </c>
      <c r="R13" s="10">
        <f t="shared" si="1"/>
        <v>15856.378880000011</v>
      </c>
      <c r="S13" s="10">
        <f t="shared" si="0"/>
        <v>19722.825759999985</v>
      </c>
      <c r="T13" s="10">
        <f t="shared" si="0"/>
        <v>21039.797219999993</v>
      </c>
      <c r="U13" s="10">
        <f t="shared" si="0"/>
        <v>18472.189040000012</v>
      </c>
      <c r="W13" s="6"/>
      <c r="X13" s="11"/>
      <c r="Y13" s="12"/>
      <c r="Z13" s="13"/>
    </row>
    <row r="14" spans="3:26" x14ac:dyDescent="0.25">
      <c r="C14" s="9" t="s">
        <v>13</v>
      </c>
      <c r="D14" s="10">
        <v>9539.2762500000026</v>
      </c>
      <c r="E14" s="10">
        <v>10811.737589999995</v>
      </c>
      <c r="F14" s="10">
        <v>12629.749369999992</v>
      </c>
      <c r="G14" s="10">
        <v>9620.4698499999977</v>
      </c>
      <c r="H14" s="10">
        <v>7928.1654399999989</v>
      </c>
      <c r="I14" s="10">
        <v>4469.0666199999996</v>
      </c>
      <c r="J14" s="10">
        <v>4342.3235999999997</v>
      </c>
      <c r="K14" s="10">
        <v>4989.0511100000012</v>
      </c>
      <c r="L14" s="10">
        <v>8991.7809600000001</v>
      </c>
      <c r="M14" s="10">
        <v>11287.797440000004</v>
      </c>
      <c r="N14" s="10">
        <v>9912.679340000017</v>
      </c>
      <c r="O14" s="10">
        <v>15554.808130000001</v>
      </c>
      <c r="P14" s="10">
        <f t="shared" si="1"/>
        <v>13881.599850000002</v>
      </c>
      <c r="Q14" s="10">
        <f t="shared" si="1"/>
        <v>15800.788699999997</v>
      </c>
      <c r="R14" s="10">
        <f t="shared" si="1"/>
        <v>21621.530329999994</v>
      </c>
      <c r="S14" s="10">
        <f t="shared" si="0"/>
        <v>20908.267290000003</v>
      </c>
      <c r="T14" s="10">
        <f t="shared" si="0"/>
        <v>17840.844780000014</v>
      </c>
      <c r="U14" s="10">
        <f t="shared" si="0"/>
        <v>20023.874750000003</v>
      </c>
      <c r="W14" s="6"/>
      <c r="X14" s="11"/>
      <c r="Y14" s="12"/>
      <c r="Z14" s="13"/>
    </row>
    <row r="15" spans="3:26" x14ac:dyDescent="0.25">
      <c r="C15" s="9" t="s">
        <v>14</v>
      </c>
      <c r="D15" s="10">
        <v>13210.292240000013</v>
      </c>
      <c r="E15" s="10">
        <v>13933.840029999998</v>
      </c>
      <c r="F15" s="10">
        <v>15496.439949999985</v>
      </c>
      <c r="G15" s="10">
        <v>13440.332559999995</v>
      </c>
      <c r="H15" s="10">
        <v>7974.733339999998</v>
      </c>
      <c r="I15" s="10">
        <v>7156.0556500000048</v>
      </c>
      <c r="J15" s="10">
        <v>4274.781420000003</v>
      </c>
      <c r="K15" s="10">
        <v>5914.7758199999989</v>
      </c>
      <c r="L15" s="10">
        <v>7414.331119999998</v>
      </c>
      <c r="M15" s="10">
        <v>5724.2872699999944</v>
      </c>
      <c r="N15" s="10">
        <v>8592.3063999999977</v>
      </c>
      <c r="O15" s="10">
        <v>10260.839989999997</v>
      </c>
      <c r="P15" s="10">
        <f t="shared" si="1"/>
        <v>17485.073660000016</v>
      </c>
      <c r="Q15" s="10">
        <f t="shared" si="1"/>
        <v>19848.615849999995</v>
      </c>
      <c r="R15" s="10">
        <f t="shared" si="1"/>
        <v>22910.771069999984</v>
      </c>
      <c r="S15" s="10">
        <f t="shared" si="0"/>
        <v>19164.619829999989</v>
      </c>
      <c r="T15" s="10">
        <f t="shared" si="0"/>
        <v>16567.039739999997</v>
      </c>
      <c r="U15" s="10">
        <f t="shared" si="0"/>
        <v>17416.895640000002</v>
      </c>
      <c r="W15" s="6"/>
      <c r="X15" s="11"/>
      <c r="Y15" s="12"/>
      <c r="Z15" s="13"/>
    </row>
    <row r="16" spans="3:26" x14ac:dyDescent="0.25">
      <c r="C16" s="9" t="s">
        <v>15</v>
      </c>
      <c r="D16" s="10">
        <v>15490.139150000014</v>
      </c>
      <c r="E16" s="10">
        <v>14438.091360000004</v>
      </c>
      <c r="F16" s="10">
        <v>14988.621819999998</v>
      </c>
      <c r="G16" s="10">
        <v>10245.551410000004</v>
      </c>
      <c r="H16" s="10">
        <v>9357.1906900000031</v>
      </c>
      <c r="I16" s="10">
        <v>8547.1545800000004</v>
      </c>
      <c r="J16" s="10">
        <v>6982.168390000008</v>
      </c>
      <c r="K16" s="10">
        <v>9394.5451700000012</v>
      </c>
      <c r="L16" s="10">
        <v>8243.5868399999999</v>
      </c>
      <c r="M16" s="10">
        <v>8988.5185700000075</v>
      </c>
      <c r="N16" s="10">
        <v>11586.304679999996</v>
      </c>
      <c r="O16" s="10">
        <v>11568.555849999988</v>
      </c>
      <c r="P16" s="10">
        <f t="shared" si="1"/>
        <v>22472.307540000023</v>
      </c>
      <c r="Q16" s="10">
        <f t="shared" si="1"/>
        <v>23832.636530000003</v>
      </c>
      <c r="R16" s="10">
        <f t="shared" si="1"/>
        <v>23232.208659999997</v>
      </c>
      <c r="S16" s="10">
        <f t="shared" si="0"/>
        <v>19234.069980000011</v>
      </c>
      <c r="T16" s="10">
        <f t="shared" si="0"/>
        <v>20943.495369999997</v>
      </c>
      <c r="U16" s="10">
        <f t="shared" si="0"/>
        <v>20115.710429999988</v>
      </c>
      <c r="W16" s="6"/>
      <c r="X16" s="11"/>
      <c r="Y16" s="12"/>
      <c r="Z16" s="13"/>
    </row>
    <row r="17" spans="3:26" x14ac:dyDescent="0.25">
      <c r="C17" s="9" t="s">
        <v>16</v>
      </c>
      <c r="D17" s="10">
        <v>17866.316240000033</v>
      </c>
      <c r="E17" s="10">
        <v>16659.043150000001</v>
      </c>
      <c r="F17" s="10">
        <v>14305.714359999991</v>
      </c>
      <c r="G17" s="10">
        <v>12547.660680000003</v>
      </c>
      <c r="H17" s="10">
        <v>10147.72568</v>
      </c>
      <c r="I17" s="10">
        <v>8815.3960699999971</v>
      </c>
      <c r="J17" s="10">
        <v>7369.1894199999961</v>
      </c>
      <c r="K17" s="10">
        <v>10108.422339999997</v>
      </c>
      <c r="L17" s="10">
        <v>9116.4862599999833</v>
      </c>
      <c r="M17" s="10">
        <v>12218.419990000004</v>
      </c>
      <c r="N17" s="10">
        <v>16960.993060000012</v>
      </c>
      <c r="O17" s="10">
        <v>13782.089170000014</v>
      </c>
      <c r="P17" s="10">
        <f t="shared" si="1"/>
        <v>25235.505660000028</v>
      </c>
      <c r="Q17" s="10">
        <f t="shared" si="1"/>
        <v>26767.465489999999</v>
      </c>
      <c r="R17" s="10">
        <f t="shared" si="1"/>
        <v>23422.200619999974</v>
      </c>
      <c r="S17" s="10">
        <f t="shared" si="0"/>
        <v>24766.080670000007</v>
      </c>
      <c r="T17" s="10">
        <f t="shared" si="0"/>
        <v>27108.718740000011</v>
      </c>
      <c r="U17" s="10">
        <f t="shared" si="0"/>
        <v>22597.485240000009</v>
      </c>
      <c r="W17" s="15"/>
      <c r="X17" s="11"/>
      <c r="Y17" s="12"/>
      <c r="Z17" s="13"/>
    </row>
    <row r="18" spans="3:26" x14ac:dyDescent="0.25">
      <c r="C18" s="16" t="s">
        <v>17</v>
      </c>
      <c r="D18" s="17">
        <f>SUM(D6:D17)</f>
        <v>128833.83066000007</v>
      </c>
      <c r="E18" s="17">
        <f t="shared" ref="E18:I18" si="2">SUM(E6:E17)</f>
        <v>130417.85179</v>
      </c>
      <c r="F18" s="17">
        <f t="shared" si="2"/>
        <v>137454.10178999996</v>
      </c>
      <c r="G18" s="17">
        <f t="shared" si="2"/>
        <v>119887.48597999998</v>
      </c>
      <c r="H18" s="17">
        <f t="shared" si="2"/>
        <v>107871.03890999997</v>
      </c>
      <c r="I18" s="17">
        <f t="shared" si="2"/>
        <v>79963.566120000018</v>
      </c>
      <c r="J18" s="17">
        <f>SUM(J6:J17)</f>
        <v>68557.542120000027</v>
      </c>
      <c r="K18" s="17">
        <f t="shared" ref="K18:O18" si="3">SUM(K6:K17)</f>
        <v>73867.357639999973</v>
      </c>
      <c r="L18" s="17">
        <f t="shared" si="3"/>
        <v>87396.949330000032</v>
      </c>
      <c r="M18" s="17">
        <f t="shared" si="3"/>
        <v>100695.94285000001</v>
      </c>
      <c r="N18" s="17">
        <f t="shared" si="3"/>
        <v>109154.40052000002</v>
      </c>
      <c r="O18" s="17">
        <f t="shared" si="3"/>
        <v>119221.75624000002</v>
      </c>
      <c r="P18" s="17">
        <f>SUM(P6:P17)</f>
        <v>197391.37278000009</v>
      </c>
      <c r="Q18" s="17">
        <f t="shared" ref="Q18:U18" si="4">SUM(Q6:Q17)</f>
        <v>204285.20943000002</v>
      </c>
      <c r="R18" s="17">
        <f t="shared" si="4"/>
        <v>224851.05112000002</v>
      </c>
      <c r="S18" s="17">
        <f t="shared" si="4"/>
        <v>220583.42882999996</v>
      </c>
      <c r="T18" s="17">
        <f t="shared" si="4"/>
        <v>217025.43943000003</v>
      </c>
      <c r="U18" s="17">
        <f t="shared" si="4"/>
        <v>199185.32236000002</v>
      </c>
      <c r="W18" s="6"/>
      <c r="X18" s="18"/>
      <c r="Y18" s="12"/>
      <c r="Z18" s="6"/>
    </row>
    <row r="19" spans="3:26" x14ac:dyDescent="0.25">
      <c r="C19" s="16" t="s">
        <v>18</v>
      </c>
      <c r="D19" s="19">
        <v>1</v>
      </c>
      <c r="E19" s="20">
        <f>+E18/D18-1</f>
        <v>1.2295071270373548E-2</v>
      </c>
      <c r="F19" s="20">
        <f>+F18/E18-1</f>
        <v>5.3951586408046204E-2</v>
      </c>
      <c r="G19" s="20">
        <f t="shared" ref="G19:I19" si="5">+G18/F18-1</f>
        <v>-0.12779986614614058</v>
      </c>
      <c r="H19" s="20">
        <f t="shared" si="5"/>
        <v>-0.10023103722439086</v>
      </c>
      <c r="I19" s="20">
        <f t="shared" si="5"/>
        <v>-0.25871144907841293</v>
      </c>
      <c r="J19" s="19">
        <v>1</v>
      </c>
      <c r="K19" s="20">
        <f>+K18/J18-1</f>
        <v>7.7450494224339028E-2</v>
      </c>
      <c r="L19" s="20">
        <f>+L18/K18-1</f>
        <v>0.18316062902829011</v>
      </c>
      <c r="M19" s="20">
        <f t="shared" ref="M19:N19" si="6">+M18/L18-1</f>
        <v>0.15216770862086526</v>
      </c>
      <c r="N19" s="20">
        <f t="shared" si="6"/>
        <v>8.3999984811702122E-2</v>
      </c>
      <c r="O19" s="20">
        <f>+O18/N18-1</f>
        <v>9.223041555851319E-2</v>
      </c>
      <c r="P19" s="19">
        <v>1</v>
      </c>
      <c r="Q19" s="20">
        <f>+Q18/P18-1</f>
        <v>3.4924711008942344E-2</v>
      </c>
      <c r="R19" s="20">
        <f t="shared" ref="R19:U19" si="7">+R18/Q18-1</f>
        <v>0.10067220112206443</v>
      </c>
      <c r="S19" s="20">
        <f t="shared" si="7"/>
        <v>-1.8979774694148466E-2</v>
      </c>
      <c r="T19" s="20">
        <f t="shared" si="7"/>
        <v>-1.6129903406035151E-2</v>
      </c>
      <c r="U19" s="20">
        <f t="shared" si="7"/>
        <v>-8.220288421880706E-2</v>
      </c>
    </row>
    <row r="20" spans="3:26" x14ac:dyDescent="0.25">
      <c r="Y20" s="21"/>
    </row>
    <row r="22" spans="3:26" x14ac:dyDescent="0.25">
      <c r="C22" s="1" t="s">
        <v>19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4" spans="3:26" ht="18.75" customHeight="1" x14ac:dyDescent="0.25">
      <c r="C24" s="2" t="s">
        <v>1</v>
      </c>
      <c r="D24" s="3" t="s">
        <v>20</v>
      </c>
      <c r="E24" s="4"/>
      <c r="F24" s="4"/>
      <c r="G24" s="4"/>
      <c r="H24" s="4"/>
      <c r="I24" s="5"/>
      <c r="J24" s="3" t="s">
        <v>21</v>
      </c>
      <c r="K24" s="4"/>
      <c r="L24" s="4"/>
      <c r="M24" s="4"/>
      <c r="N24" s="4"/>
      <c r="O24" s="5"/>
      <c r="P24" s="2" t="s">
        <v>4</v>
      </c>
      <c r="Q24" s="2"/>
      <c r="R24" s="2"/>
      <c r="S24" s="2"/>
      <c r="T24" s="2"/>
      <c r="U24" s="2"/>
      <c r="X24" s="2" t="s">
        <v>1</v>
      </c>
      <c r="Y24" s="22" t="s">
        <v>22</v>
      </c>
      <c r="Z24" s="22" t="s">
        <v>23</v>
      </c>
    </row>
    <row r="25" spans="3:26" x14ac:dyDescent="0.25">
      <c r="C25" s="2"/>
      <c r="D25" s="8">
        <v>2012</v>
      </c>
      <c r="E25" s="8">
        <v>2013</v>
      </c>
      <c r="F25" s="8">
        <v>2014</v>
      </c>
      <c r="G25" s="8">
        <v>2015</v>
      </c>
      <c r="H25" s="8">
        <v>2016</v>
      </c>
      <c r="I25" s="8">
        <v>2017</v>
      </c>
      <c r="J25" s="8">
        <v>2012</v>
      </c>
      <c r="K25" s="8">
        <v>2013</v>
      </c>
      <c r="L25" s="8">
        <v>2014</v>
      </c>
      <c r="M25" s="8">
        <v>2015</v>
      </c>
      <c r="N25" s="8">
        <v>2016</v>
      </c>
      <c r="O25" s="8">
        <v>2017</v>
      </c>
      <c r="P25" s="8">
        <v>2012</v>
      </c>
      <c r="Q25" s="8">
        <v>2013</v>
      </c>
      <c r="R25" s="8">
        <v>2014</v>
      </c>
      <c r="S25" s="8">
        <v>2015</v>
      </c>
      <c r="T25" s="8">
        <v>2016</v>
      </c>
      <c r="U25" s="8">
        <v>2017</v>
      </c>
      <c r="X25" s="2"/>
      <c r="Y25" s="23"/>
      <c r="Z25" s="23"/>
    </row>
    <row r="26" spans="3:26" x14ac:dyDescent="0.25">
      <c r="C26" s="9" t="s">
        <v>5</v>
      </c>
      <c r="D26" s="10">
        <v>4024.3839220000023</v>
      </c>
      <c r="E26" s="10">
        <v>3408.465040000001</v>
      </c>
      <c r="F26" s="10">
        <v>2631.9644599999997</v>
      </c>
      <c r="G26" s="10">
        <v>2548.4085359999981</v>
      </c>
      <c r="H26" s="10">
        <v>2332.3271409999998</v>
      </c>
      <c r="I26" s="10">
        <v>2219.892433999999</v>
      </c>
      <c r="J26" s="10">
        <v>1979.0439200000001</v>
      </c>
      <c r="K26" s="10">
        <v>1639.28531</v>
      </c>
      <c r="L26" s="10">
        <v>2427.8457649999991</v>
      </c>
      <c r="M26" s="10">
        <v>2618.5403579999997</v>
      </c>
      <c r="N26" s="10">
        <v>2678.7334650000003</v>
      </c>
      <c r="O26" s="10">
        <v>3419.7126900000017</v>
      </c>
      <c r="P26" s="10">
        <f>+D26+J26</f>
        <v>6003.4278420000028</v>
      </c>
      <c r="Q26" s="10">
        <f t="shared" ref="Q26:U37" si="8">+E26+K26</f>
        <v>5047.7503500000012</v>
      </c>
      <c r="R26" s="10">
        <f t="shared" si="8"/>
        <v>5059.8102249999993</v>
      </c>
      <c r="S26" s="10">
        <f t="shared" si="8"/>
        <v>5166.9488939999974</v>
      </c>
      <c r="T26" s="10">
        <f t="shared" si="8"/>
        <v>5011.060606</v>
      </c>
      <c r="U26" s="10">
        <f t="shared" si="8"/>
        <v>5639.6051240000006</v>
      </c>
      <c r="X26" s="9" t="s">
        <v>5</v>
      </c>
      <c r="Y26" s="24">
        <f t="shared" ref="Y26:Y38" si="9">SUM(P26:U26)</f>
        <v>31928.603041000002</v>
      </c>
      <c r="Z26" s="25">
        <f>+Y26/$Y$38</f>
        <v>8.2227948286250407E-2</v>
      </c>
    </row>
    <row r="27" spans="3:26" x14ac:dyDescent="0.25">
      <c r="C27" s="9" t="s">
        <v>6</v>
      </c>
      <c r="D27" s="10">
        <v>3172.5147819999997</v>
      </c>
      <c r="E27" s="10">
        <v>2701.2132699999997</v>
      </c>
      <c r="F27" s="10">
        <v>2954.8238909999973</v>
      </c>
      <c r="G27" s="10">
        <v>2726.7037249999976</v>
      </c>
      <c r="H27" s="10">
        <v>2550.298522999999</v>
      </c>
      <c r="I27" s="10">
        <v>1810.1694190000012</v>
      </c>
      <c r="J27" s="10">
        <v>2266.6260450000004</v>
      </c>
      <c r="K27" s="10">
        <v>1116.626698</v>
      </c>
      <c r="L27" s="10">
        <v>1626.5340209999995</v>
      </c>
      <c r="M27" s="10">
        <v>2354.1370170000005</v>
      </c>
      <c r="N27" s="10">
        <v>2046.1842599999998</v>
      </c>
      <c r="O27" s="10">
        <v>1616.3541959999986</v>
      </c>
      <c r="P27" s="10">
        <f t="shared" ref="P27:P37" si="10">+D27+J27</f>
        <v>5439.1408270000002</v>
      </c>
      <c r="Q27" s="10">
        <f t="shared" si="8"/>
        <v>3817.8399679999998</v>
      </c>
      <c r="R27" s="10">
        <f t="shared" si="8"/>
        <v>4581.3579119999968</v>
      </c>
      <c r="S27" s="10">
        <f t="shared" si="8"/>
        <v>5080.8407419999985</v>
      </c>
      <c r="T27" s="10">
        <f t="shared" si="8"/>
        <v>4596.4827829999986</v>
      </c>
      <c r="U27" s="10">
        <f t="shared" si="8"/>
        <v>3426.5236150000001</v>
      </c>
      <c r="X27" s="9" t="s">
        <v>6</v>
      </c>
      <c r="Y27" s="24">
        <f t="shared" si="9"/>
        <v>26942.185846999993</v>
      </c>
      <c r="Z27" s="25">
        <f t="shared" ref="Z27:Z37" si="11">+Y27/$Y$38</f>
        <v>6.938608186837468E-2</v>
      </c>
    </row>
    <row r="28" spans="3:26" x14ac:dyDescent="0.25">
      <c r="C28" s="9" t="s">
        <v>7</v>
      </c>
      <c r="D28" s="10">
        <v>3757.8048430000013</v>
      </c>
      <c r="E28" s="10">
        <v>3413.4553080000005</v>
      </c>
      <c r="F28" s="10">
        <v>3662.9086429999979</v>
      </c>
      <c r="G28" s="10">
        <v>3272.5441339999984</v>
      </c>
      <c r="H28" s="10">
        <v>2719.180601999999</v>
      </c>
      <c r="I28" s="10">
        <v>2167.6034110000001</v>
      </c>
      <c r="J28" s="10">
        <v>2825.4158699999984</v>
      </c>
      <c r="K28" s="10">
        <v>1214.2939999999999</v>
      </c>
      <c r="L28" s="10">
        <v>1813.8913300000002</v>
      </c>
      <c r="M28" s="10">
        <v>1926.5119200000004</v>
      </c>
      <c r="N28" s="10">
        <v>809.81380000000047</v>
      </c>
      <c r="O28" s="10">
        <v>980.78496000000007</v>
      </c>
      <c r="P28" s="10">
        <f t="shared" si="10"/>
        <v>6583.2207129999997</v>
      </c>
      <c r="Q28" s="10">
        <f t="shared" si="8"/>
        <v>4627.7493080000004</v>
      </c>
      <c r="R28" s="10">
        <f t="shared" si="8"/>
        <v>5476.7999729999983</v>
      </c>
      <c r="S28" s="10">
        <f t="shared" si="8"/>
        <v>5199.0560539999988</v>
      </c>
      <c r="T28" s="10">
        <f t="shared" si="8"/>
        <v>3528.9944019999994</v>
      </c>
      <c r="U28" s="10">
        <f t="shared" si="8"/>
        <v>3148.388371</v>
      </c>
      <c r="X28" s="9" t="s">
        <v>7</v>
      </c>
      <c r="Y28" s="24">
        <f t="shared" si="9"/>
        <v>28564.208820999997</v>
      </c>
      <c r="Z28" s="25">
        <f t="shared" si="11"/>
        <v>7.3563390254022268E-2</v>
      </c>
    </row>
    <row r="29" spans="3:26" x14ac:dyDescent="0.25">
      <c r="C29" s="9" t="s">
        <v>8</v>
      </c>
      <c r="D29" s="10">
        <v>2522.4243739999997</v>
      </c>
      <c r="E29" s="10">
        <v>3734.7227169999965</v>
      </c>
      <c r="F29" s="10">
        <v>3439.5051170000002</v>
      </c>
      <c r="G29" s="10">
        <v>2465.9122340000004</v>
      </c>
      <c r="H29" s="10">
        <v>3114.5234109999997</v>
      </c>
      <c r="I29" s="10">
        <v>1517.2423699999993</v>
      </c>
      <c r="J29" s="10">
        <v>581.08674000000019</v>
      </c>
      <c r="K29" s="10">
        <v>700.42223200000012</v>
      </c>
      <c r="L29" s="10">
        <v>1033.4915100000005</v>
      </c>
      <c r="M29" s="10">
        <v>892.02662999999995</v>
      </c>
      <c r="N29" s="10">
        <v>759.89712000000077</v>
      </c>
      <c r="O29" s="10">
        <v>432.9397019999999</v>
      </c>
      <c r="P29" s="10">
        <f t="shared" si="10"/>
        <v>3103.5111139999999</v>
      </c>
      <c r="Q29" s="10">
        <f t="shared" si="8"/>
        <v>4435.1449489999968</v>
      </c>
      <c r="R29" s="10">
        <f t="shared" si="8"/>
        <v>4472.9966270000004</v>
      </c>
      <c r="S29" s="10">
        <f t="shared" si="8"/>
        <v>3357.9388640000002</v>
      </c>
      <c r="T29" s="10">
        <f t="shared" si="8"/>
        <v>3874.4205310000007</v>
      </c>
      <c r="U29" s="10">
        <f t="shared" si="8"/>
        <v>1950.1820719999992</v>
      </c>
      <c r="X29" s="9" t="s">
        <v>8</v>
      </c>
      <c r="Y29" s="24">
        <f t="shared" si="9"/>
        <v>21194.194156999998</v>
      </c>
      <c r="Z29" s="25">
        <f t="shared" si="11"/>
        <v>5.4582879773119049E-2</v>
      </c>
    </row>
    <row r="30" spans="3:26" x14ac:dyDescent="0.25">
      <c r="C30" s="9" t="s">
        <v>9</v>
      </c>
      <c r="D30" s="10">
        <v>3607.8554240000026</v>
      </c>
      <c r="E30" s="10">
        <v>3548.4686710000005</v>
      </c>
      <c r="F30" s="10">
        <v>3109.2789270000003</v>
      </c>
      <c r="G30" s="10">
        <v>2961.8243309999989</v>
      </c>
      <c r="H30" s="10">
        <v>2421.7877870000007</v>
      </c>
      <c r="I30" s="10">
        <v>2214.8494999999994</v>
      </c>
      <c r="J30" s="10">
        <v>881.93955200000096</v>
      </c>
      <c r="K30" s="10">
        <v>1274.647252</v>
      </c>
      <c r="L30" s="10">
        <v>1411.2981899999997</v>
      </c>
      <c r="M30" s="10">
        <v>1594.2499000000009</v>
      </c>
      <c r="N30" s="10">
        <v>1638.0603400000005</v>
      </c>
      <c r="O30" s="10">
        <v>1840.563140000002</v>
      </c>
      <c r="P30" s="10">
        <f t="shared" si="10"/>
        <v>4489.7949760000038</v>
      </c>
      <c r="Q30" s="10">
        <f t="shared" si="8"/>
        <v>4823.1159230000003</v>
      </c>
      <c r="R30" s="10">
        <f t="shared" si="8"/>
        <v>4520.5771169999998</v>
      </c>
      <c r="S30" s="10">
        <f t="shared" si="8"/>
        <v>4556.0742309999996</v>
      </c>
      <c r="T30" s="10">
        <f t="shared" si="8"/>
        <v>4059.8481270000011</v>
      </c>
      <c r="U30" s="10">
        <f t="shared" si="8"/>
        <v>4055.4126400000014</v>
      </c>
      <c r="X30" s="9" t="s">
        <v>9</v>
      </c>
      <c r="Y30" s="24">
        <f t="shared" si="9"/>
        <v>26504.823014000005</v>
      </c>
      <c r="Z30" s="25">
        <f t="shared" si="11"/>
        <v>6.8259710997464057E-2</v>
      </c>
    </row>
    <row r="31" spans="3:26" x14ac:dyDescent="0.25">
      <c r="C31" s="9" t="s">
        <v>10</v>
      </c>
      <c r="D31" s="10">
        <v>4344.9865870000031</v>
      </c>
      <c r="E31" s="10">
        <v>3348.5822740000017</v>
      </c>
      <c r="F31" s="10">
        <v>3322.3339879999962</v>
      </c>
      <c r="G31" s="10">
        <v>2981.2161220000012</v>
      </c>
      <c r="H31" s="10">
        <v>2344.2968900000005</v>
      </c>
      <c r="I31" s="10">
        <v>1542.380574</v>
      </c>
      <c r="J31" s="10">
        <v>1900.3784799999996</v>
      </c>
      <c r="K31" s="10">
        <v>1814.7090679999985</v>
      </c>
      <c r="L31" s="10">
        <v>2127.8252499999981</v>
      </c>
      <c r="M31" s="10">
        <v>2264.6322300000006</v>
      </c>
      <c r="N31" s="10">
        <v>2225.5917999999974</v>
      </c>
      <c r="O31" s="10">
        <v>1857.114068000001</v>
      </c>
      <c r="P31" s="10">
        <f t="shared" si="10"/>
        <v>6245.3650670000025</v>
      </c>
      <c r="Q31" s="10">
        <f t="shared" si="8"/>
        <v>5163.2913420000004</v>
      </c>
      <c r="R31" s="10">
        <f t="shared" si="8"/>
        <v>5450.1592379999947</v>
      </c>
      <c r="S31" s="10">
        <f t="shared" si="8"/>
        <v>5245.8483520000018</v>
      </c>
      <c r="T31" s="10">
        <f t="shared" si="8"/>
        <v>4569.888689999998</v>
      </c>
      <c r="U31" s="10">
        <f t="shared" si="8"/>
        <v>3399.494642000001</v>
      </c>
      <c r="X31" s="9" t="s">
        <v>10</v>
      </c>
      <c r="Y31" s="24">
        <f t="shared" si="9"/>
        <v>30074.047330999998</v>
      </c>
      <c r="Z31" s="25">
        <f t="shared" si="11"/>
        <v>7.7451782200310848E-2</v>
      </c>
    </row>
    <row r="32" spans="3:26" x14ac:dyDescent="0.25">
      <c r="C32" s="9" t="s">
        <v>11</v>
      </c>
      <c r="D32" s="10">
        <v>4027.2266370000016</v>
      </c>
      <c r="E32" s="10">
        <v>2345.3793840000012</v>
      </c>
      <c r="F32" s="10">
        <v>2324.0421359999991</v>
      </c>
      <c r="G32" s="10">
        <v>2111.1800120000003</v>
      </c>
      <c r="H32" s="10">
        <v>2832.7167139999997</v>
      </c>
      <c r="I32" s="10">
        <v>1833.1880500000007</v>
      </c>
      <c r="J32" s="10">
        <v>2206.3980900000024</v>
      </c>
      <c r="K32" s="10">
        <v>2345.0466509999974</v>
      </c>
      <c r="L32" s="10">
        <v>3727.5549059999962</v>
      </c>
      <c r="M32" s="10">
        <v>3504.0004999999996</v>
      </c>
      <c r="N32" s="10">
        <v>3488.3813000000023</v>
      </c>
      <c r="O32" s="10">
        <v>3556.3381599999971</v>
      </c>
      <c r="P32" s="10">
        <f t="shared" si="10"/>
        <v>6233.624727000004</v>
      </c>
      <c r="Q32" s="10">
        <f t="shared" si="8"/>
        <v>4690.4260349999986</v>
      </c>
      <c r="R32" s="10">
        <f t="shared" si="8"/>
        <v>6051.5970419999958</v>
      </c>
      <c r="S32" s="10">
        <f t="shared" si="8"/>
        <v>5615.1805119999999</v>
      </c>
      <c r="T32" s="10">
        <f t="shared" si="8"/>
        <v>6321.098014000002</v>
      </c>
      <c r="U32" s="10">
        <f t="shared" si="8"/>
        <v>5389.5262099999982</v>
      </c>
      <c r="X32" s="9" t="s">
        <v>11</v>
      </c>
      <c r="Y32" s="24">
        <f t="shared" si="9"/>
        <v>34301.452539999998</v>
      </c>
      <c r="Z32" s="25">
        <f t="shared" si="11"/>
        <v>8.8338912353305807E-2</v>
      </c>
    </row>
    <row r="33" spans="3:26" x14ac:dyDescent="0.25">
      <c r="C33" s="9" t="s">
        <v>12</v>
      </c>
      <c r="D33" s="10">
        <v>3333.0446570000004</v>
      </c>
      <c r="E33" s="10">
        <v>1792.8560339999999</v>
      </c>
      <c r="F33" s="10">
        <v>2210.1457609999993</v>
      </c>
      <c r="G33" s="10">
        <v>2121.0576199999996</v>
      </c>
      <c r="H33" s="10">
        <v>2303.8003669999985</v>
      </c>
      <c r="I33" s="10">
        <v>1258.0634710000002</v>
      </c>
      <c r="J33" s="10">
        <v>1952.8175799999992</v>
      </c>
      <c r="K33" s="10">
        <v>2418.5897659999987</v>
      </c>
      <c r="L33" s="10">
        <v>3166.0897920000002</v>
      </c>
      <c r="M33" s="10">
        <v>3412.2240859999993</v>
      </c>
      <c r="N33" s="10">
        <v>3909.9567000000006</v>
      </c>
      <c r="O33" s="10">
        <v>3778.5999270000016</v>
      </c>
      <c r="P33" s="10">
        <f t="shared" si="10"/>
        <v>5285.8622369999994</v>
      </c>
      <c r="Q33" s="10">
        <f t="shared" si="8"/>
        <v>4211.4457999999986</v>
      </c>
      <c r="R33" s="10">
        <f t="shared" si="8"/>
        <v>5376.2355529999995</v>
      </c>
      <c r="S33" s="10">
        <f t="shared" si="8"/>
        <v>5533.2817059999988</v>
      </c>
      <c r="T33" s="10">
        <f t="shared" si="8"/>
        <v>6213.7570669999986</v>
      </c>
      <c r="U33" s="10">
        <f t="shared" si="8"/>
        <v>5036.6633980000015</v>
      </c>
      <c r="X33" s="9" t="s">
        <v>12</v>
      </c>
      <c r="Y33" s="24">
        <f t="shared" si="9"/>
        <v>31657.245760999995</v>
      </c>
      <c r="Z33" s="25">
        <f t="shared" si="11"/>
        <v>8.1529103042119758E-2</v>
      </c>
    </row>
    <row r="34" spans="3:26" x14ac:dyDescent="0.25">
      <c r="C34" s="9" t="s">
        <v>13</v>
      </c>
      <c r="D34" s="10">
        <v>3514.6961220000012</v>
      </c>
      <c r="E34" s="10">
        <v>3440.0938929999988</v>
      </c>
      <c r="F34" s="10">
        <v>3693.3222230000006</v>
      </c>
      <c r="G34" s="10">
        <v>2781.5820699999995</v>
      </c>
      <c r="H34" s="10">
        <v>2354.8478539999992</v>
      </c>
      <c r="I34" s="10">
        <v>1309.6060100000004</v>
      </c>
      <c r="J34" s="10">
        <v>1623.4264159999993</v>
      </c>
      <c r="K34" s="10">
        <v>1786.1844389999999</v>
      </c>
      <c r="L34" s="10">
        <v>3166.2401500000028</v>
      </c>
      <c r="M34" s="10">
        <v>3293.5498699999998</v>
      </c>
      <c r="N34" s="10">
        <v>3019.1171039999981</v>
      </c>
      <c r="O34" s="10">
        <v>3540.1167740000014</v>
      </c>
      <c r="P34" s="10">
        <f t="shared" si="10"/>
        <v>5138.1225380000005</v>
      </c>
      <c r="Q34" s="10">
        <f t="shared" si="8"/>
        <v>5226.278331999999</v>
      </c>
      <c r="R34" s="10">
        <f t="shared" si="8"/>
        <v>6859.5623730000034</v>
      </c>
      <c r="S34" s="10">
        <f t="shared" si="8"/>
        <v>6075.1319399999993</v>
      </c>
      <c r="T34" s="10">
        <f t="shared" si="8"/>
        <v>5373.9649579999968</v>
      </c>
      <c r="U34" s="10">
        <f t="shared" si="8"/>
        <v>4849.7227840000014</v>
      </c>
      <c r="X34" s="9" t="s">
        <v>13</v>
      </c>
      <c r="Y34" s="24">
        <f t="shared" si="9"/>
        <v>33522.782925</v>
      </c>
      <c r="Z34" s="25">
        <f t="shared" si="11"/>
        <v>8.633355042901257E-2</v>
      </c>
    </row>
    <row r="35" spans="3:26" x14ac:dyDescent="0.25">
      <c r="C35" s="9" t="s">
        <v>14</v>
      </c>
      <c r="D35" s="10">
        <v>4759.303520000004</v>
      </c>
      <c r="E35" s="10">
        <v>4063.0782829999998</v>
      </c>
      <c r="F35" s="10">
        <v>4397.832402</v>
      </c>
      <c r="G35" s="10">
        <v>4077.6132820000003</v>
      </c>
      <c r="H35" s="10">
        <v>2322.882834999999</v>
      </c>
      <c r="I35" s="10">
        <v>2110.417195</v>
      </c>
      <c r="J35" s="10">
        <v>1598.4604119999999</v>
      </c>
      <c r="K35" s="10">
        <v>2098.3003599999975</v>
      </c>
      <c r="L35" s="10">
        <v>2634.5831799999974</v>
      </c>
      <c r="M35" s="10">
        <v>1869.4608500000006</v>
      </c>
      <c r="N35" s="10">
        <v>2543.6538399999999</v>
      </c>
      <c r="O35" s="10">
        <v>3462.9660399999993</v>
      </c>
      <c r="P35" s="10">
        <f t="shared" si="10"/>
        <v>6357.7639320000035</v>
      </c>
      <c r="Q35" s="10">
        <f t="shared" si="8"/>
        <v>6161.3786429999973</v>
      </c>
      <c r="R35" s="10">
        <f t="shared" si="8"/>
        <v>7032.4155819999978</v>
      </c>
      <c r="S35" s="10">
        <f t="shared" si="8"/>
        <v>5947.0741320000006</v>
      </c>
      <c r="T35" s="10">
        <f t="shared" si="8"/>
        <v>4866.5366749999994</v>
      </c>
      <c r="U35" s="10">
        <f t="shared" si="8"/>
        <v>5573.3832349999993</v>
      </c>
      <c r="X35" s="9" t="s">
        <v>14</v>
      </c>
      <c r="Y35" s="24">
        <f t="shared" si="9"/>
        <v>35938.552198999998</v>
      </c>
      <c r="Z35" s="25">
        <f t="shared" si="11"/>
        <v>9.2555048772642048E-2</v>
      </c>
    </row>
    <row r="36" spans="3:26" x14ac:dyDescent="0.25">
      <c r="C36" s="9" t="s">
        <v>15</v>
      </c>
      <c r="D36" s="10">
        <v>5400.126769999998</v>
      </c>
      <c r="E36" s="10">
        <v>4401.2176079999999</v>
      </c>
      <c r="F36" s="10">
        <v>4197.8522719999992</v>
      </c>
      <c r="G36" s="10">
        <v>3129.9812300000008</v>
      </c>
      <c r="H36" s="10">
        <v>2828.1351399999999</v>
      </c>
      <c r="I36" s="10">
        <v>2559.9709259999991</v>
      </c>
      <c r="J36" s="10">
        <v>2645.7472799999969</v>
      </c>
      <c r="K36" s="10">
        <v>3194.9904879999999</v>
      </c>
      <c r="L36" s="10">
        <v>3009.6585799999989</v>
      </c>
      <c r="M36" s="10">
        <v>2906.079070000002</v>
      </c>
      <c r="N36" s="10">
        <v>3283.310354000002</v>
      </c>
      <c r="O36" s="10">
        <v>3686.3226200000017</v>
      </c>
      <c r="P36" s="10">
        <f t="shared" si="10"/>
        <v>8045.8740499999949</v>
      </c>
      <c r="Q36" s="10">
        <f t="shared" si="8"/>
        <v>7596.2080960000003</v>
      </c>
      <c r="R36" s="10">
        <f t="shared" si="8"/>
        <v>7207.5108519999976</v>
      </c>
      <c r="S36" s="10">
        <f t="shared" si="8"/>
        <v>6036.0603000000028</v>
      </c>
      <c r="T36" s="10">
        <f t="shared" si="8"/>
        <v>6111.4454940000014</v>
      </c>
      <c r="U36" s="10">
        <f t="shared" si="8"/>
        <v>6246.2935460000008</v>
      </c>
      <c r="X36" s="9" t="s">
        <v>15</v>
      </c>
      <c r="Y36" s="24">
        <f t="shared" si="9"/>
        <v>41243.392337999998</v>
      </c>
      <c r="Z36" s="25">
        <f t="shared" si="11"/>
        <v>0.10621697190959792</v>
      </c>
    </row>
    <row r="37" spans="3:26" x14ac:dyDescent="0.25">
      <c r="C37" s="9" t="s">
        <v>16</v>
      </c>
      <c r="D37" s="10">
        <v>5970.5843199999908</v>
      </c>
      <c r="E37" s="10">
        <v>5236.740181000001</v>
      </c>
      <c r="F37" s="10">
        <v>3964.5357639999997</v>
      </c>
      <c r="G37" s="10">
        <v>4066.2128649999972</v>
      </c>
      <c r="H37" s="10">
        <v>2752.4664749999979</v>
      </c>
      <c r="I37" s="10">
        <v>2651.931769999997</v>
      </c>
      <c r="J37" s="10">
        <v>2709.7434749999989</v>
      </c>
      <c r="K37" s="10">
        <v>3263.2454200000002</v>
      </c>
      <c r="L37" s="10">
        <v>3202.6185199999959</v>
      </c>
      <c r="M37" s="10">
        <v>3422.6532599999964</v>
      </c>
      <c r="N37" s="10">
        <v>4565.6547199999941</v>
      </c>
      <c r="O37" s="10">
        <v>4615.9317590000001</v>
      </c>
      <c r="P37" s="10">
        <f t="shared" si="10"/>
        <v>8680.3277949999901</v>
      </c>
      <c r="Q37" s="10">
        <f t="shared" si="8"/>
        <v>8499.9856010000003</v>
      </c>
      <c r="R37" s="10">
        <f t="shared" si="8"/>
        <v>7167.1542839999956</v>
      </c>
      <c r="S37" s="10">
        <f t="shared" si="8"/>
        <v>7488.8661249999932</v>
      </c>
      <c r="T37" s="10">
        <f t="shared" si="8"/>
        <v>7318.1211949999924</v>
      </c>
      <c r="U37" s="10">
        <f t="shared" si="8"/>
        <v>7267.8635289999966</v>
      </c>
      <c r="X37" s="9" t="s">
        <v>16</v>
      </c>
      <c r="Y37" s="24">
        <f t="shared" si="9"/>
        <v>46422.318528999967</v>
      </c>
      <c r="Z37" s="25">
        <f t="shared" si="11"/>
        <v>0.11955462011378054</v>
      </c>
    </row>
    <row r="38" spans="3:26" x14ac:dyDescent="0.25">
      <c r="C38" s="16" t="s">
        <v>17</v>
      </c>
      <c r="D38" s="26">
        <f>SUM(D26:D37)</f>
        <v>48434.951957999991</v>
      </c>
      <c r="E38" s="26">
        <f t="shared" ref="E38:I38" si="12">SUM(E26:E37)</f>
        <v>41434.272662999996</v>
      </c>
      <c r="F38" s="26">
        <f t="shared" si="12"/>
        <v>39908.545583999985</v>
      </c>
      <c r="G38" s="26">
        <f t="shared" si="12"/>
        <v>35244.236160999993</v>
      </c>
      <c r="H38" s="26">
        <f t="shared" si="12"/>
        <v>30877.263738999995</v>
      </c>
      <c r="I38" s="26">
        <f t="shared" si="12"/>
        <v>23195.315129999992</v>
      </c>
      <c r="J38" s="26">
        <f>SUM(J26:J37)</f>
        <v>23171.083859999999</v>
      </c>
      <c r="K38" s="26">
        <f t="shared" ref="K38:O38" si="13">SUM(K26:K37)</f>
        <v>22866.341683999992</v>
      </c>
      <c r="L38" s="26">
        <f t="shared" si="13"/>
        <v>29347.631193999987</v>
      </c>
      <c r="M38" s="26">
        <f t="shared" si="13"/>
        <v>30058.065691</v>
      </c>
      <c r="N38" s="26">
        <f t="shared" si="13"/>
        <v>30968.354802999995</v>
      </c>
      <c r="O38" s="26">
        <f t="shared" si="13"/>
        <v>32787.744036000011</v>
      </c>
      <c r="P38" s="26">
        <f>SUM(P26:P37)</f>
        <v>71606.035818000004</v>
      </c>
      <c r="Q38" s="26">
        <f t="shared" ref="Q38:U38" si="14">SUM(Q26:Q37)</f>
        <v>64300.614347000002</v>
      </c>
      <c r="R38" s="26">
        <f t="shared" si="14"/>
        <v>69256.176777999979</v>
      </c>
      <c r="S38" s="26">
        <f t="shared" si="14"/>
        <v>65302.301851999997</v>
      </c>
      <c r="T38" s="26">
        <f t="shared" si="14"/>
        <v>61845.618541999989</v>
      </c>
      <c r="U38" s="26">
        <f t="shared" si="14"/>
        <v>55983.059165999999</v>
      </c>
      <c r="X38" s="16" t="s">
        <v>17</v>
      </c>
      <c r="Y38" s="24">
        <f t="shared" si="9"/>
        <v>388293.80650299997</v>
      </c>
      <c r="Z38" s="27"/>
    </row>
    <row r="39" spans="3:26" x14ac:dyDescent="0.25">
      <c r="C39" s="16" t="s">
        <v>18</v>
      </c>
      <c r="D39" s="19">
        <v>1</v>
      </c>
      <c r="E39" s="20">
        <f>+E38/D38-1</f>
        <v>-0.14453775655792089</v>
      </c>
      <c r="F39" s="20">
        <f>+F38/E38-1</f>
        <v>-3.6822827599975128E-2</v>
      </c>
      <c r="G39" s="20">
        <f t="shared" ref="G39:I39" si="15">+G38/F38-1</f>
        <v>-0.11687495384121416</v>
      </c>
      <c r="H39" s="20">
        <f t="shared" si="15"/>
        <v>-0.12390600273052121</v>
      </c>
      <c r="I39" s="20">
        <f t="shared" si="15"/>
        <v>-0.2487898109733474</v>
      </c>
      <c r="J39" s="19">
        <v>1</v>
      </c>
      <c r="K39" s="20">
        <f>+K38/J38-1</f>
        <v>-1.315183086994387E-2</v>
      </c>
      <c r="L39" s="20">
        <f>+L38/K38-1</f>
        <v>0.28344234506628907</v>
      </c>
      <c r="M39" s="20">
        <f t="shared" ref="M39:O39" si="16">+M38/L38-1</f>
        <v>2.4207558433038345E-2</v>
      </c>
      <c r="N39" s="20">
        <f t="shared" si="16"/>
        <v>3.028435433463561E-2</v>
      </c>
      <c r="O39" s="20">
        <f t="shared" si="16"/>
        <v>5.8749947957318138E-2</v>
      </c>
      <c r="P39" s="19">
        <v>1</v>
      </c>
      <c r="Q39" s="20">
        <f>+Q38/P38-1</f>
        <v>-0.10202242572913944</v>
      </c>
      <c r="R39" s="20">
        <f>+R38/Q38-1</f>
        <v>7.7068663827333683E-2</v>
      </c>
      <c r="S39" s="20">
        <f t="shared" ref="S39:U39" si="17">+S38/R38-1</f>
        <v>-5.7090574587651433E-2</v>
      </c>
      <c r="T39" s="20">
        <f t="shared" si="17"/>
        <v>-5.293355995067639E-2</v>
      </c>
      <c r="U39" s="20">
        <f t="shared" si="17"/>
        <v>-9.4793447203032954E-2</v>
      </c>
    </row>
    <row r="42" spans="3:26" x14ac:dyDescent="0.25">
      <c r="C42" s="1" t="s">
        <v>24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4" spans="3:26" ht="18.75" customHeight="1" x14ac:dyDescent="0.25">
      <c r="C44" s="2" t="s">
        <v>1</v>
      </c>
      <c r="D44" s="3" t="s">
        <v>25</v>
      </c>
      <c r="E44" s="4"/>
      <c r="F44" s="4"/>
      <c r="G44" s="4"/>
      <c r="H44" s="4"/>
      <c r="I44" s="5"/>
      <c r="J44" s="2" t="s">
        <v>26</v>
      </c>
      <c r="K44" s="2"/>
      <c r="L44" s="2"/>
      <c r="M44" s="2"/>
      <c r="N44" s="28"/>
      <c r="O44" s="28"/>
      <c r="P44" s="2" t="s">
        <v>27</v>
      </c>
      <c r="Q44" s="2"/>
      <c r="R44" s="2"/>
      <c r="S44" s="2"/>
      <c r="T44" s="2"/>
      <c r="U44" s="2"/>
    </row>
    <row r="45" spans="3:26" x14ac:dyDescent="0.25">
      <c r="C45" s="2"/>
      <c r="D45" s="8">
        <v>2012</v>
      </c>
      <c r="E45" s="8">
        <v>2013</v>
      </c>
      <c r="F45" s="8">
        <v>2014</v>
      </c>
      <c r="G45" s="8">
        <v>2015</v>
      </c>
      <c r="H45" s="8">
        <v>2016</v>
      </c>
      <c r="I45" s="8">
        <v>2017</v>
      </c>
      <c r="J45" s="8">
        <v>2012</v>
      </c>
      <c r="K45" s="8">
        <v>2013</v>
      </c>
      <c r="L45" s="8">
        <v>2014</v>
      </c>
      <c r="M45" s="8">
        <v>2015</v>
      </c>
      <c r="N45" s="8">
        <v>2016</v>
      </c>
      <c r="O45" s="8">
        <v>2017</v>
      </c>
      <c r="P45" s="8">
        <v>2012</v>
      </c>
      <c r="Q45" s="8">
        <v>2013</v>
      </c>
      <c r="R45" s="8">
        <v>2014</v>
      </c>
      <c r="S45" s="8">
        <v>2015</v>
      </c>
      <c r="T45" s="8">
        <v>2016</v>
      </c>
      <c r="U45" s="8">
        <v>2017</v>
      </c>
    </row>
    <row r="46" spans="3:26" x14ac:dyDescent="0.25">
      <c r="C46" s="9" t="s">
        <v>5</v>
      </c>
      <c r="D46" s="29">
        <f>+D6/D26</f>
        <v>2.6290919865174818</v>
      </c>
      <c r="E46" s="29">
        <f t="shared" ref="E46:U58" si="18">+E6/E26</f>
        <v>2.956143540201897</v>
      </c>
      <c r="F46" s="29">
        <f t="shared" si="18"/>
        <v>3.163384975950625</v>
      </c>
      <c r="G46" s="29">
        <f t="shared" si="18"/>
        <v>3.4420434973774565</v>
      </c>
      <c r="H46" s="29">
        <f t="shared" si="18"/>
        <v>3.3790036789697506</v>
      </c>
      <c r="I46" s="29">
        <f t="shared" si="18"/>
        <v>3.4930698268238753</v>
      </c>
      <c r="J46" s="29">
        <f t="shared" si="18"/>
        <v>3.0324531908316628</v>
      </c>
      <c r="K46" s="29">
        <f t="shared" si="18"/>
        <v>3.8919599175814019</v>
      </c>
      <c r="L46" s="29">
        <f t="shared" si="18"/>
        <v>3.0383834164193733</v>
      </c>
      <c r="M46" s="29">
        <f t="shared" si="18"/>
        <v>3.1787522329262505</v>
      </c>
      <c r="N46" s="29">
        <f t="shared" si="18"/>
        <v>4.1928080403475327</v>
      </c>
      <c r="O46" s="29">
        <f t="shared" si="18"/>
        <v>4.0206495388359613</v>
      </c>
      <c r="P46" s="29">
        <f t="shared" si="18"/>
        <v>2.7620609435818375</v>
      </c>
      <c r="Q46" s="29">
        <f t="shared" si="18"/>
        <v>3.2600551709139105</v>
      </c>
      <c r="R46" s="29">
        <f t="shared" si="18"/>
        <v>3.1034055511439669</v>
      </c>
      <c r="S46" s="29">
        <f t="shared" si="18"/>
        <v>3.3086110179745871</v>
      </c>
      <c r="T46" s="29">
        <f t="shared" si="18"/>
        <v>3.8140343337926903</v>
      </c>
      <c r="U46" s="29">
        <f t="shared" si="18"/>
        <v>3.8129807064839452</v>
      </c>
    </row>
    <row r="47" spans="3:26" x14ac:dyDescent="0.25">
      <c r="C47" s="9" t="s">
        <v>6</v>
      </c>
      <c r="D47" s="29">
        <f t="shared" ref="D47:D58" si="19">+D7/D27</f>
        <v>2.4653012885473151</v>
      </c>
      <c r="E47" s="29">
        <f t="shared" si="18"/>
        <v>3.0275353489582115</v>
      </c>
      <c r="F47" s="29">
        <f t="shared" si="18"/>
        <v>3.391769922575063</v>
      </c>
      <c r="G47" s="29">
        <f t="shared" si="18"/>
        <v>3.5496285611301657</v>
      </c>
      <c r="H47" s="29">
        <f t="shared" si="18"/>
        <v>3.4542395411958604</v>
      </c>
      <c r="I47" s="29">
        <f t="shared" si="18"/>
        <v>3.3041785742376399</v>
      </c>
      <c r="J47" s="29">
        <f t="shared" si="18"/>
        <v>3.3105060742386376</v>
      </c>
      <c r="K47" s="29">
        <f t="shared" si="18"/>
        <v>3.6698278819050771</v>
      </c>
      <c r="L47" s="29">
        <f t="shared" si="18"/>
        <v>3.8417720805853355</v>
      </c>
      <c r="M47" s="29">
        <f t="shared" si="18"/>
        <v>3.6343058064236682</v>
      </c>
      <c r="N47" s="29">
        <f t="shared" si="18"/>
        <v>4.5359532430378513</v>
      </c>
      <c r="O47" s="29">
        <f t="shared" si="18"/>
        <v>4.0960008433696125</v>
      </c>
      <c r="P47" s="29">
        <f t="shared" si="18"/>
        <v>2.8175192658971033</v>
      </c>
      <c r="Q47" s="29">
        <f t="shared" si="18"/>
        <v>3.2153905226233941</v>
      </c>
      <c r="R47" s="29">
        <f t="shared" si="18"/>
        <v>3.5515356151025856</v>
      </c>
      <c r="S47" s="29">
        <f t="shared" si="18"/>
        <v>3.5888625871044875</v>
      </c>
      <c r="T47" s="29">
        <f t="shared" si="18"/>
        <v>3.9357785037090189</v>
      </c>
      <c r="U47" s="29">
        <f t="shared" si="18"/>
        <v>3.6776956985892553</v>
      </c>
    </row>
    <row r="48" spans="3:26" x14ac:dyDescent="0.25">
      <c r="C48" s="9" t="s">
        <v>7</v>
      </c>
      <c r="D48" s="29">
        <f t="shared" si="19"/>
        <v>2.3786313029667889</v>
      </c>
      <c r="E48" s="29">
        <f t="shared" si="18"/>
        <v>3.12443702866257</v>
      </c>
      <c r="F48" s="29">
        <f t="shared" si="18"/>
        <v>3.5010805891944825</v>
      </c>
      <c r="G48" s="29">
        <f t="shared" si="18"/>
        <v>3.5047826371040793</v>
      </c>
      <c r="H48" s="29">
        <f t="shared" si="18"/>
        <v>3.4460273484990074</v>
      </c>
      <c r="I48" s="29">
        <f t="shared" si="18"/>
        <v>3.5162369699740248</v>
      </c>
      <c r="J48" s="29">
        <f t="shared" si="18"/>
        <v>3.2348216264531757</v>
      </c>
      <c r="K48" s="29">
        <f t="shared" si="18"/>
        <v>3.550567070248229</v>
      </c>
      <c r="L48" s="29">
        <f t="shared" si="18"/>
        <v>3.7330991432656533</v>
      </c>
      <c r="M48" s="29">
        <f t="shared" si="18"/>
        <v>3.6314036042922582</v>
      </c>
      <c r="N48" s="29">
        <f t="shared" si="18"/>
        <v>4.2832811320330668</v>
      </c>
      <c r="O48" s="29">
        <f t="shared" si="18"/>
        <v>4.1711206297453822</v>
      </c>
      <c r="P48" s="29">
        <f t="shared" si="18"/>
        <v>2.7460948642206056</v>
      </c>
      <c r="Q48" s="29">
        <f t="shared" si="18"/>
        <v>3.2362510268458129</v>
      </c>
      <c r="R48" s="29">
        <f t="shared" si="18"/>
        <v>3.5779240827862897</v>
      </c>
      <c r="S48" s="29">
        <f t="shared" si="18"/>
        <v>3.5517020778787707</v>
      </c>
      <c r="T48" s="29">
        <f t="shared" si="18"/>
        <v>3.6381556408034208</v>
      </c>
      <c r="U48" s="29">
        <f t="shared" si="18"/>
        <v>3.7202461227106345</v>
      </c>
    </row>
    <row r="49" spans="3:21" x14ac:dyDescent="0.25">
      <c r="C49" s="9" t="s">
        <v>8</v>
      </c>
      <c r="D49" s="29">
        <f t="shared" si="19"/>
        <v>2.4679049505569051</v>
      </c>
      <c r="E49" s="29">
        <f t="shared" si="18"/>
        <v>3.1401936552389089</v>
      </c>
      <c r="F49" s="29">
        <f t="shared" si="18"/>
        <v>3.3160869811260127</v>
      </c>
      <c r="G49" s="29">
        <f t="shared" si="18"/>
        <v>3.2427160422612196</v>
      </c>
      <c r="H49" s="29">
        <f t="shared" si="18"/>
        <v>3.5653137590109441</v>
      </c>
      <c r="I49" s="29">
        <f t="shared" si="18"/>
        <v>3.5180510480998515</v>
      </c>
      <c r="J49" s="29">
        <f t="shared" si="18"/>
        <v>2.7727265640238139</v>
      </c>
      <c r="K49" s="29">
        <f t="shared" si="18"/>
        <v>3.2208598998325333</v>
      </c>
      <c r="L49" s="29">
        <f t="shared" si="18"/>
        <v>2.5317212426834561</v>
      </c>
      <c r="M49" s="29">
        <f t="shared" si="18"/>
        <v>3.7876791750040018</v>
      </c>
      <c r="N49" s="29">
        <f t="shared" si="18"/>
        <v>3.5306258694598025</v>
      </c>
      <c r="O49" s="29">
        <f t="shared" si="18"/>
        <v>3.7522887425094598</v>
      </c>
      <c r="P49" s="29">
        <f t="shared" si="18"/>
        <v>2.5249783075208931</v>
      </c>
      <c r="Q49" s="29">
        <f t="shared" si="18"/>
        <v>3.1529329076726005</v>
      </c>
      <c r="R49" s="29">
        <f t="shared" si="18"/>
        <v>3.1348582883695535</v>
      </c>
      <c r="S49" s="29">
        <f t="shared" si="18"/>
        <v>3.3874839032804984</v>
      </c>
      <c r="T49" s="29">
        <f t="shared" si="18"/>
        <v>3.5585103603716157</v>
      </c>
      <c r="U49" s="29">
        <f t="shared" si="18"/>
        <v>3.570051730021238</v>
      </c>
    </row>
    <row r="50" spans="3:21" x14ac:dyDescent="0.25">
      <c r="C50" s="9" t="s">
        <v>9</v>
      </c>
      <c r="D50" s="29">
        <f t="shared" si="19"/>
        <v>2.5635100892557263</v>
      </c>
      <c r="E50" s="29">
        <f t="shared" si="18"/>
        <v>3.1144104498703618</v>
      </c>
      <c r="F50" s="29">
        <f t="shared" si="18"/>
        <v>3.4858881864476716</v>
      </c>
      <c r="G50" s="29">
        <f t="shared" si="18"/>
        <v>3.6272081728671579</v>
      </c>
      <c r="H50" s="29">
        <f t="shared" si="18"/>
        <v>3.7560990268549905</v>
      </c>
      <c r="I50" s="29">
        <f t="shared" si="18"/>
        <v>3.3535429156698937</v>
      </c>
      <c r="J50" s="29">
        <f t="shared" si="18"/>
        <v>2.8702335259367064</v>
      </c>
      <c r="K50" s="29">
        <f t="shared" si="18"/>
        <v>2.7943043806130623</v>
      </c>
      <c r="L50" s="29">
        <f t="shared" si="18"/>
        <v>2.3615990749623204</v>
      </c>
      <c r="M50" s="29">
        <f t="shared" si="18"/>
        <v>2.7303900599272404</v>
      </c>
      <c r="N50" s="29">
        <f t="shared" si="18"/>
        <v>3.061752700758261</v>
      </c>
      <c r="O50" s="29">
        <f t="shared" si="18"/>
        <v>3.1511407535847904</v>
      </c>
      <c r="P50" s="29">
        <f t="shared" si="18"/>
        <v>2.6237603972943631</v>
      </c>
      <c r="Q50" s="29">
        <f t="shared" si="18"/>
        <v>3.0298132044295878</v>
      </c>
      <c r="R50" s="29">
        <f t="shared" si="18"/>
        <v>3.1348915886661537</v>
      </c>
      <c r="S50" s="29">
        <f t="shared" si="18"/>
        <v>3.3133958611307799</v>
      </c>
      <c r="T50" s="29">
        <f t="shared" si="18"/>
        <v>3.4759453995703606</v>
      </c>
      <c r="U50" s="29">
        <f t="shared" si="18"/>
        <v>3.26168199002309</v>
      </c>
    </row>
    <row r="51" spans="3:21" x14ac:dyDescent="0.25">
      <c r="C51" s="9" t="s">
        <v>10</v>
      </c>
      <c r="D51" s="29">
        <f t="shared" si="19"/>
        <v>2.6268910528169567</v>
      </c>
      <c r="E51" s="29">
        <f t="shared" si="18"/>
        <v>3.1977872973713288</v>
      </c>
      <c r="F51" s="29">
        <f t="shared" si="18"/>
        <v>3.5102695761844704</v>
      </c>
      <c r="G51" s="29">
        <f t="shared" si="18"/>
        <v>3.5079601719663533</v>
      </c>
      <c r="H51" s="29">
        <f t="shared" si="18"/>
        <v>3.6458081169062151</v>
      </c>
      <c r="I51" s="29">
        <f t="shared" si="18"/>
        <v>3.4690359501376875</v>
      </c>
      <c r="J51" s="29">
        <f t="shared" si="18"/>
        <v>3.1045787258125528</v>
      </c>
      <c r="K51" s="29">
        <f t="shared" si="18"/>
        <v>2.5910648394908442</v>
      </c>
      <c r="L51" s="29">
        <f t="shared" si="18"/>
        <v>2.5128431763839667</v>
      </c>
      <c r="M51" s="29">
        <f t="shared" si="18"/>
        <v>2.8839132877659348</v>
      </c>
      <c r="N51" s="29">
        <f t="shared" si="18"/>
        <v>3.0859037133404277</v>
      </c>
      <c r="O51" s="29">
        <f t="shared" si="18"/>
        <v>3.1432468799757074</v>
      </c>
      <c r="P51" s="29">
        <f t="shared" si="18"/>
        <v>2.7722448254440821</v>
      </c>
      <c r="Q51" s="29">
        <f t="shared" si="18"/>
        <v>2.984546425774786</v>
      </c>
      <c r="R51" s="29">
        <f t="shared" si="18"/>
        <v>3.1208591047042038</v>
      </c>
      <c r="S51" s="29">
        <f t="shared" si="18"/>
        <v>3.2385591919604133</v>
      </c>
      <c r="T51" s="29">
        <f t="shared" si="18"/>
        <v>3.3731278102530773</v>
      </c>
      <c r="U51" s="29">
        <f t="shared" si="18"/>
        <v>3.2910602422417337</v>
      </c>
    </row>
    <row r="52" spans="3:21" x14ac:dyDescent="0.25">
      <c r="C52" s="9" t="s">
        <v>11</v>
      </c>
      <c r="D52" s="29">
        <f t="shared" si="19"/>
        <v>2.5241194266564433</v>
      </c>
      <c r="E52" s="29">
        <f t="shared" si="18"/>
        <v>2.8880024639970974</v>
      </c>
      <c r="F52" s="29">
        <f t="shared" si="18"/>
        <v>3.4037904724116417</v>
      </c>
      <c r="G52" s="29">
        <f t="shared" si="18"/>
        <v>3.3456110136760806</v>
      </c>
      <c r="H52" s="29">
        <f t="shared" si="18"/>
        <v>3.4631452914144094</v>
      </c>
      <c r="I52" s="29">
        <f t="shared" si="18"/>
        <v>3.7361291439795279</v>
      </c>
      <c r="J52" s="29">
        <f t="shared" si="18"/>
        <v>2.9518621909249387</v>
      </c>
      <c r="K52" s="29">
        <f t="shared" si="18"/>
        <v>4.1235937527624058</v>
      </c>
      <c r="L52" s="29">
        <f t="shared" si="18"/>
        <v>3.5211893992152583</v>
      </c>
      <c r="M52" s="29">
        <f t="shared" si="18"/>
        <v>3.5584997690496913</v>
      </c>
      <c r="N52" s="29">
        <f t="shared" si="18"/>
        <v>2.9697192677876099</v>
      </c>
      <c r="O52" s="29">
        <f t="shared" si="18"/>
        <v>4.6436204846166911</v>
      </c>
      <c r="P52" s="29">
        <f t="shared" si="18"/>
        <v>2.675519432178997</v>
      </c>
      <c r="Q52" s="29">
        <f t="shared" si="18"/>
        <v>3.5057542827237</v>
      </c>
      <c r="R52" s="29">
        <f t="shared" si="18"/>
        <v>3.4761037712861036</v>
      </c>
      <c r="S52" s="29">
        <f t="shared" si="18"/>
        <v>3.4784584446142914</v>
      </c>
      <c r="T52" s="29">
        <f t="shared" si="18"/>
        <v>3.1908416331036484</v>
      </c>
      <c r="U52" s="29">
        <f t="shared" si="18"/>
        <v>4.3349472884370712</v>
      </c>
    </row>
    <row r="53" spans="3:21" x14ac:dyDescent="0.25">
      <c r="C53" s="9" t="s">
        <v>12</v>
      </c>
      <c r="D53" s="29">
        <f t="shared" si="19"/>
        <v>2.5006594113569349</v>
      </c>
      <c r="E53" s="29">
        <f t="shared" si="18"/>
        <v>3.0094034533059437</v>
      </c>
      <c r="F53" s="29">
        <f t="shared" si="18"/>
        <v>3.187256340420165</v>
      </c>
      <c r="G53" s="29">
        <f t="shared" si="18"/>
        <v>3.7023115241914089</v>
      </c>
      <c r="H53" s="29">
        <f t="shared" si="18"/>
        <v>3.4051886883825664</v>
      </c>
      <c r="I53" s="29">
        <f t="shared" si="18"/>
        <v>3.6991724561407278</v>
      </c>
      <c r="J53" s="29">
        <f t="shared" si="18"/>
        <v>3.2716321511198223</v>
      </c>
      <c r="K53" s="29">
        <f t="shared" si="18"/>
        <v>3.5067987383520598</v>
      </c>
      <c r="L53" s="29">
        <f t="shared" si="18"/>
        <v>2.7832684380165587</v>
      </c>
      <c r="M53" s="29">
        <f t="shared" si="18"/>
        <v>3.4786723822451759</v>
      </c>
      <c r="N53" s="29">
        <f t="shared" si="18"/>
        <v>3.3746977990830409</v>
      </c>
      <c r="O53" s="29">
        <f t="shared" si="18"/>
        <v>3.6570146527714171</v>
      </c>
      <c r="P53" s="29">
        <f t="shared" si="18"/>
        <v>2.785488839821991</v>
      </c>
      <c r="Q53" s="29">
        <f t="shared" si="18"/>
        <v>3.2950524211898919</v>
      </c>
      <c r="R53" s="29">
        <f t="shared" si="18"/>
        <v>2.9493460105467242</v>
      </c>
      <c r="S53" s="29">
        <f t="shared" si="18"/>
        <v>3.5643993579097182</v>
      </c>
      <c r="T53" s="29">
        <f t="shared" si="18"/>
        <v>3.3860025413188555</v>
      </c>
      <c r="U53" s="29">
        <f t="shared" si="18"/>
        <v>3.6675448765019905</v>
      </c>
    </row>
    <row r="54" spans="3:21" x14ac:dyDescent="0.25">
      <c r="C54" s="9" t="s">
        <v>13</v>
      </c>
      <c r="D54" s="29">
        <f t="shared" si="19"/>
        <v>2.7141112400271399</v>
      </c>
      <c r="E54" s="29">
        <f t="shared" si="18"/>
        <v>3.1428611910855189</v>
      </c>
      <c r="F54" s="29">
        <f t="shared" si="18"/>
        <v>3.4196175170822594</v>
      </c>
      <c r="G54" s="29">
        <f t="shared" si="18"/>
        <v>3.458632392608139</v>
      </c>
      <c r="H54" s="29">
        <f t="shared" si="18"/>
        <v>3.3667421130978941</v>
      </c>
      <c r="I54" s="29">
        <f t="shared" si="18"/>
        <v>3.4125275738464258</v>
      </c>
      <c r="J54" s="29">
        <f t="shared" si="18"/>
        <v>2.6747892957779746</v>
      </c>
      <c r="K54" s="29">
        <f t="shared" si="18"/>
        <v>2.7931332291715267</v>
      </c>
      <c r="L54" s="29">
        <f t="shared" si="18"/>
        <v>2.8398922804386748</v>
      </c>
      <c r="M54" s="29">
        <f t="shared" si="18"/>
        <v>3.4272435170383511</v>
      </c>
      <c r="N54" s="29">
        <f t="shared" si="18"/>
        <v>3.2833040251624581</v>
      </c>
      <c r="O54" s="29">
        <f t="shared" si="18"/>
        <v>4.3938686554750337</v>
      </c>
      <c r="P54" s="29">
        <f t="shared" si="18"/>
        <v>2.701687191641672</v>
      </c>
      <c r="Q54" s="29">
        <f t="shared" si="18"/>
        <v>3.0233347128210317</v>
      </c>
      <c r="R54" s="29">
        <f t="shared" si="18"/>
        <v>3.1520276592432093</v>
      </c>
      <c r="S54" s="29">
        <f t="shared" si="18"/>
        <v>3.4416153421023488</v>
      </c>
      <c r="T54" s="29">
        <f t="shared" si="18"/>
        <v>3.3198662290198029</v>
      </c>
      <c r="U54" s="29">
        <f t="shared" si="18"/>
        <v>4.1288699667663309</v>
      </c>
    </row>
    <row r="55" spans="3:21" x14ac:dyDescent="0.25">
      <c r="C55" s="9" t="s">
        <v>14</v>
      </c>
      <c r="D55" s="29">
        <f t="shared" si="19"/>
        <v>2.775677614274116</v>
      </c>
      <c r="E55" s="29">
        <f t="shared" si="18"/>
        <v>3.4293801545245781</v>
      </c>
      <c r="F55" s="29">
        <f t="shared" si="18"/>
        <v>3.5236540489702786</v>
      </c>
      <c r="G55" s="29">
        <f t="shared" si="18"/>
        <v>3.2961273251022325</v>
      </c>
      <c r="H55" s="29">
        <f t="shared" si="18"/>
        <v>3.4331190621588115</v>
      </c>
      <c r="I55" s="29">
        <f t="shared" si="18"/>
        <v>3.3908251254558248</v>
      </c>
      <c r="J55" s="29">
        <f t="shared" si="18"/>
        <v>2.674311723898986</v>
      </c>
      <c r="K55" s="29">
        <f t="shared" si="18"/>
        <v>2.8188413502440643</v>
      </c>
      <c r="L55" s="29">
        <f t="shared" si="18"/>
        <v>2.8142330734837553</v>
      </c>
      <c r="M55" s="29">
        <f t="shared" si="18"/>
        <v>3.0619990089656022</v>
      </c>
      <c r="N55" s="29">
        <f t="shared" si="18"/>
        <v>3.3779385641561972</v>
      </c>
      <c r="O55" s="29">
        <f t="shared" si="18"/>
        <v>2.9630206798100738</v>
      </c>
      <c r="P55" s="29">
        <f t="shared" si="18"/>
        <v>2.7501923391640655</v>
      </c>
      <c r="Q55" s="29">
        <f t="shared" si="18"/>
        <v>3.2214569173654346</v>
      </c>
      <c r="R55" s="29">
        <f t="shared" si="18"/>
        <v>3.2578807100993639</v>
      </c>
      <c r="S55" s="29">
        <f t="shared" si="18"/>
        <v>3.2225291638587543</v>
      </c>
      <c r="T55" s="29">
        <f t="shared" si="18"/>
        <v>3.4042771782871641</v>
      </c>
      <c r="U55" s="29">
        <f t="shared" si="18"/>
        <v>3.1250131034637176</v>
      </c>
    </row>
    <row r="56" spans="3:21" x14ac:dyDescent="0.25">
      <c r="C56" s="9" t="s">
        <v>15</v>
      </c>
      <c r="D56" s="29">
        <f t="shared" si="19"/>
        <v>2.8684769468847153</v>
      </c>
      <c r="E56" s="29">
        <f t="shared" si="18"/>
        <v>3.2804765966936493</v>
      </c>
      <c r="F56" s="29">
        <f t="shared" si="18"/>
        <v>3.5705453286136986</v>
      </c>
      <c r="G56" s="29">
        <f t="shared" si="18"/>
        <v>3.2733587383206131</v>
      </c>
      <c r="H56" s="29">
        <f t="shared" si="18"/>
        <v>3.3086080497553607</v>
      </c>
      <c r="I56" s="29">
        <f t="shared" si="18"/>
        <v>3.3387701763297306</v>
      </c>
      <c r="J56" s="29">
        <f t="shared" si="18"/>
        <v>2.6390156167901329</v>
      </c>
      <c r="K56" s="29">
        <f t="shared" si="18"/>
        <v>2.9403984785822628</v>
      </c>
      <c r="L56" s="29">
        <f t="shared" si="18"/>
        <v>2.7390438552668002</v>
      </c>
      <c r="M56" s="29">
        <f t="shared" si="18"/>
        <v>3.0930055079334098</v>
      </c>
      <c r="N56" s="29">
        <f t="shared" si="18"/>
        <v>3.5288484580461894</v>
      </c>
      <c r="O56" s="29">
        <f t="shared" si="18"/>
        <v>3.1382374909985451</v>
      </c>
      <c r="P56" s="29">
        <f t="shared" si="18"/>
        <v>2.793022535569027</v>
      </c>
      <c r="Q56" s="29">
        <f t="shared" si="18"/>
        <v>3.1374386047361917</v>
      </c>
      <c r="R56" s="29">
        <f t="shared" si="18"/>
        <v>3.2233331502446978</v>
      </c>
      <c r="S56" s="29">
        <f t="shared" si="18"/>
        <v>3.1865271425469359</v>
      </c>
      <c r="T56" s="29">
        <f t="shared" si="18"/>
        <v>3.4269299121724264</v>
      </c>
      <c r="U56" s="29">
        <f t="shared" si="18"/>
        <v>3.2204234850412496</v>
      </c>
    </row>
    <row r="57" spans="3:21" x14ac:dyDescent="0.25">
      <c r="C57" s="9" t="s">
        <v>16</v>
      </c>
      <c r="D57" s="29">
        <f t="shared" si="19"/>
        <v>2.9923899039751038</v>
      </c>
      <c r="E57" s="29">
        <f t="shared" si="18"/>
        <v>3.1811857327660684</v>
      </c>
      <c r="F57" s="29">
        <f t="shared" si="18"/>
        <v>3.6084210640507144</v>
      </c>
      <c r="G57" s="29">
        <f t="shared" si="18"/>
        <v>3.0858346812101809</v>
      </c>
      <c r="H57" s="29">
        <f t="shared" si="18"/>
        <v>3.6867753966013366</v>
      </c>
      <c r="I57" s="29">
        <f t="shared" si="18"/>
        <v>3.3241413560198825</v>
      </c>
      <c r="J57" s="29">
        <f t="shared" si="18"/>
        <v>2.7195155142868273</v>
      </c>
      <c r="K57" s="29">
        <f t="shared" si="18"/>
        <v>3.0976592437843662</v>
      </c>
      <c r="L57" s="29">
        <f t="shared" si="18"/>
        <v>2.8465726414396664</v>
      </c>
      <c r="M57" s="29">
        <f t="shared" si="18"/>
        <v>3.5698678954116483</v>
      </c>
      <c r="N57" s="29">
        <f t="shared" si="18"/>
        <v>3.7149092737350129</v>
      </c>
      <c r="O57" s="29">
        <f t="shared" si="18"/>
        <v>2.9857653643011783</v>
      </c>
      <c r="P57" s="29">
        <f t="shared" si="18"/>
        <v>2.9072065313634918</v>
      </c>
      <c r="Q57" s="29">
        <f t="shared" si="18"/>
        <v>3.1491189216662767</v>
      </c>
      <c r="R57" s="29">
        <f t="shared" si="18"/>
        <v>3.2679916870616075</v>
      </c>
      <c r="S57" s="29">
        <f t="shared" si="18"/>
        <v>3.3070534653201626</v>
      </c>
      <c r="T57" s="29">
        <f t="shared" si="18"/>
        <v>3.7043276570114303</v>
      </c>
      <c r="U57" s="29">
        <f t="shared" si="18"/>
        <v>3.1092335663475583</v>
      </c>
    </row>
    <row r="58" spans="3:21" x14ac:dyDescent="0.25">
      <c r="C58" s="16" t="s">
        <v>28</v>
      </c>
      <c r="D58" s="29">
        <f t="shared" si="19"/>
        <v>2.6599351388170542</v>
      </c>
      <c r="E58" s="29">
        <f t="shared" si="18"/>
        <v>3.1475839542481125</v>
      </c>
      <c r="F58" s="29">
        <f t="shared" si="18"/>
        <v>3.4442272896336177</v>
      </c>
      <c r="G58" s="29">
        <f t="shared" si="18"/>
        <v>3.4016196416440758</v>
      </c>
      <c r="H58" s="29">
        <f t="shared" si="18"/>
        <v>3.4935426863537726</v>
      </c>
      <c r="I58" s="29">
        <f t="shared" si="18"/>
        <v>3.4474015839766712</v>
      </c>
      <c r="J58" s="29">
        <f t="shared" si="18"/>
        <v>2.9587542185866496</v>
      </c>
      <c r="K58" s="29">
        <f t="shared" si="18"/>
        <v>3.2303968278269166</v>
      </c>
      <c r="L58" s="29">
        <f t="shared" si="18"/>
        <v>2.9779899015450355</v>
      </c>
      <c r="M58" s="29">
        <f t="shared" si="18"/>
        <v>3.3500473345545463</v>
      </c>
      <c r="N58" s="29">
        <f t="shared" si="18"/>
        <v>3.5247077610149935</v>
      </c>
      <c r="O58" s="29">
        <f t="shared" si="18"/>
        <v>3.6361683228067756</v>
      </c>
      <c r="P58" s="29">
        <f t="shared" si="18"/>
        <v>2.7566303667711312</v>
      </c>
      <c r="Q58" s="29">
        <f t="shared" si="18"/>
        <v>3.1770335556604383</v>
      </c>
      <c r="R58" s="29">
        <f t="shared" si="18"/>
        <v>3.2466569998623798</v>
      </c>
      <c r="S58" s="29">
        <f t="shared" si="18"/>
        <v>3.3778813697858063</v>
      </c>
      <c r="T58" s="29">
        <f t="shared" si="18"/>
        <v>3.5091481748640905</v>
      </c>
      <c r="U58" s="29">
        <f t="shared" si="18"/>
        <v>3.5579570914368781</v>
      </c>
    </row>
    <row r="59" spans="3:21" x14ac:dyDescent="0.25">
      <c r="C59" s="16" t="s">
        <v>18</v>
      </c>
      <c r="D59" s="19">
        <v>1</v>
      </c>
      <c r="E59" s="20">
        <f>+E58/D58-1</f>
        <v>0.18333109267015013</v>
      </c>
      <c r="F59" s="20">
        <f>+F58/E58-1</f>
        <v>9.4244773037790663E-2</v>
      </c>
      <c r="G59" s="20">
        <f t="shared" ref="G59:I59" si="20">+G58/F58-1</f>
        <v>-1.2370742232309051E-2</v>
      </c>
      <c r="H59" s="20">
        <f t="shared" si="20"/>
        <v>2.7023316653142393E-2</v>
      </c>
      <c r="I59" s="20">
        <f t="shared" si="20"/>
        <v>-1.3207539314557315E-2</v>
      </c>
      <c r="J59" s="19">
        <v>1</v>
      </c>
      <c r="K59" s="20">
        <f>+K58/J58-1</f>
        <v>9.180979195021699E-2</v>
      </c>
      <c r="L59" s="20">
        <f>+L58/K58-1</f>
        <v>-7.8134959800488346E-2</v>
      </c>
      <c r="M59" s="20">
        <f t="shared" ref="M59:O59" si="21">+M58/L58-1</f>
        <v>0.12493576046597088</v>
      </c>
      <c r="N59" s="20">
        <f t="shared" si="21"/>
        <v>5.2136704057547778E-2</v>
      </c>
      <c r="O59" s="20">
        <f t="shared" si="21"/>
        <v>3.1622639194259117E-2</v>
      </c>
      <c r="P59" s="19">
        <v>1</v>
      </c>
      <c r="Q59" s="20">
        <f>+Q58/P58-1</f>
        <v>0.15250618797388116</v>
      </c>
      <c r="R59" s="20">
        <f>+R58/Q58-1</f>
        <v>2.1914607756627236E-2</v>
      </c>
      <c r="S59" s="20">
        <f t="shared" ref="S59:T59" si="22">+S58/R58-1</f>
        <v>4.0418304098335245E-2</v>
      </c>
      <c r="T59" s="20">
        <f t="shared" si="22"/>
        <v>3.8860691276025427E-2</v>
      </c>
      <c r="U59" s="20">
        <f>+U58/T58-1</f>
        <v>1.3909049758116243E-2</v>
      </c>
    </row>
    <row r="60" spans="3:21" x14ac:dyDescent="0.25">
      <c r="C60" t="s">
        <v>29</v>
      </c>
    </row>
    <row r="61" spans="3:21" x14ac:dyDescent="0.25">
      <c r="C61" t="s">
        <v>30</v>
      </c>
    </row>
  </sheetData>
  <mergeCells count="18">
    <mergeCell ref="Z24:Z25"/>
    <mergeCell ref="C42:U42"/>
    <mergeCell ref="C44:C45"/>
    <mergeCell ref="D44:I44"/>
    <mergeCell ref="J44:M44"/>
    <mergeCell ref="P44:U44"/>
    <mergeCell ref="C24:C25"/>
    <mergeCell ref="D24:I24"/>
    <mergeCell ref="J24:O24"/>
    <mergeCell ref="P24:U24"/>
    <mergeCell ref="X24:X25"/>
    <mergeCell ref="Y24:Y25"/>
    <mergeCell ref="C2:U2"/>
    <mergeCell ref="C4:C5"/>
    <mergeCell ref="D4:I4"/>
    <mergeCell ref="J4:O4"/>
    <mergeCell ref="P4:U4"/>
    <mergeCell ref="C22:U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Segundo Agustín</dc:creator>
  <cp:lastModifiedBy>Segundo Agustín</cp:lastModifiedBy>
  <dcterms:created xsi:type="dcterms:W3CDTF">2018-07-01T03:54:25Z</dcterms:created>
  <dcterms:modified xsi:type="dcterms:W3CDTF">2018-07-01T03:54:56Z</dcterms:modified>
</cp:coreProperties>
</file>