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grometeorologia\ESTACIONES 2020\E.M. JULCAN-2020\"/>
    </mc:Choice>
  </mc:AlternateContent>
  <bookViews>
    <workbookView xWindow="0" yWindow="120" windowWidth="20490" windowHeight="7635" tabRatio="597" activeTab="8"/>
  </bookViews>
  <sheets>
    <sheet name="ANUAL " sheetId="27" r:id="rId1"/>
    <sheet name="ENE" sheetId="2" r:id="rId2"/>
    <sheet name="FEB" sheetId="26" r:id="rId3"/>
    <sheet name="MAR" sheetId="25" r:id="rId4"/>
    <sheet name="ABR" sheetId="24" r:id="rId5"/>
    <sheet name="MAY" sheetId="23" r:id="rId6"/>
    <sheet name="JUN" sheetId="22" r:id="rId7"/>
    <sheet name="JUL" sheetId="21" r:id="rId8"/>
    <sheet name="AGO" sheetId="20" r:id="rId9"/>
    <sheet name="SET" sheetId="19" r:id="rId10"/>
    <sheet name="OCT" sheetId="18" r:id="rId11"/>
    <sheet name="NOV" sheetId="17" r:id="rId12"/>
    <sheet name="DIC" sheetId="28" r:id="rId13"/>
  </sheets>
  <calcPr calcId="152511" calcOnSave="0"/>
</workbook>
</file>

<file path=xl/calcChain.xml><?xml version="1.0" encoding="utf-8"?>
<calcChain xmlns="http://schemas.openxmlformats.org/spreadsheetml/2006/main">
  <c r="AN45" i="20" l="1"/>
  <c r="AK35" i="22" l="1"/>
  <c r="AH35" i="22"/>
  <c r="M35" i="22"/>
  <c r="C206" i="27" l="1"/>
  <c r="C164" i="27"/>
  <c r="C37" i="27"/>
  <c r="C78" i="27"/>
  <c r="M25" i="2"/>
  <c r="S44" i="2" l="1"/>
  <c r="T44" i="2"/>
  <c r="R44" i="2"/>
  <c r="Q30" i="23" l="1"/>
  <c r="H44" i="28" l="1"/>
  <c r="I44" i="28"/>
  <c r="J44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13" i="28"/>
  <c r="K14" i="28"/>
  <c r="L14" i="28"/>
  <c r="M14" i="28"/>
  <c r="K15" i="28"/>
  <c r="L15" i="28"/>
  <c r="M15" i="28"/>
  <c r="K16" i="28"/>
  <c r="L16" i="28"/>
  <c r="M16" i="28"/>
  <c r="K17" i="28"/>
  <c r="L17" i="28"/>
  <c r="M17" i="28"/>
  <c r="K18" i="28"/>
  <c r="L18" i="28"/>
  <c r="M18" i="28"/>
  <c r="K19" i="28"/>
  <c r="L19" i="28"/>
  <c r="M19" i="28"/>
  <c r="K20" i="28"/>
  <c r="L20" i="28"/>
  <c r="M20" i="28"/>
  <c r="K21" i="28"/>
  <c r="L21" i="28"/>
  <c r="M21" i="28"/>
  <c r="K22" i="28"/>
  <c r="L22" i="28"/>
  <c r="M22" i="28"/>
  <c r="K23" i="28"/>
  <c r="L23" i="28"/>
  <c r="M23" i="28"/>
  <c r="K24" i="28"/>
  <c r="L24" i="28"/>
  <c r="M24" i="28"/>
  <c r="K25" i="28"/>
  <c r="L25" i="28"/>
  <c r="M25" i="28"/>
  <c r="K26" i="28"/>
  <c r="L26" i="28"/>
  <c r="M26" i="28"/>
  <c r="K27" i="28"/>
  <c r="L27" i="28"/>
  <c r="M27" i="28"/>
  <c r="K28" i="28"/>
  <c r="L28" i="28"/>
  <c r="M28" i="28"/>
  <c r="K29" i="28"/>
  <c r="L29" i="28"/>
  <c r="M29" i="28"/>
  <c r="K30" i="28"/>
  <c r="L30" i="28"/>
  <c r="M30" i="28"/>
  <c r="K31" i="28"/>
  <c r="L31" i="28"/>
  <c r="M31" i="28"/>
  <c r="K32" i="28"/>
  <c r="L32" i="28"/>
  <c r="M32" i="28"/>
  <c r="K33" i="28"/>
  <c r="L33" i="28"/>
  <c r="M33" i="28"/>
  <c r="K34" i="28"/>
  <c r="L34" i="28"/>
  <c r="M34" i="28"/>
  <c r="K35" i="28"/>
  <c r="L35" i="28"/>
  <c r="M35" i="28"/>
  <c r="K36" i="28"/>
  <c r="L36" i="28"/>
  <c r="M36" i="28"/>
  <c r="K37" i="28"/>
  <c r="L37" i="28"/>
  <c r="M37" i="28"/>
  <c r="K38" i="28"/>
  <c r="L38" i="28"/>
  <c r="M38" i="28"/>
  <c r="K39" i="28"/>
  <c r="L39" i="28"/>
  <c r="M39" i="28"/>
  <c r="K40" i="28"/>
  <c r="L40" i="28"/>
  <c r="M40" i="28"/>
  <c r="K41" i="28"/>
  <c r="L41" i="28"/>
  <c r="M41" i="28"/>
  <c r="K42" i="28"/>
  <c r="L42" i="28"/>
  <c r="M42" i="28"/>
  <c r="K43" i="28"/>
  <c r="L43" i="28"/>
  <c r="M43" i="28"/>
  <c r="L13" i="28"/>
  <c r="M13" i="28"/>
  <c r="K13" i="28"/>
  <c r="O43" i="17"/>
  <c r="P43" i="17"/>
  <c r="H43" i="17"/>
  <c r="I43" i="17"/>
  <c r="J43" i="17"/>
  <c r="K14" i="17"/>
  <c r="L14" i="17"/>
  <c r="M14" i="17"/>
  <c r="K15" i="17"/>
  <c r="L15" i="17"/>
  <c r="M15" i="17"/>
  <c r="K16" i="17"/>
  <c r="L16" i="17"/>
  <c r="M16" i="17"/>
  <c r="K17" i="17"/>
  <c r="L17" i="17"/>
  <c r="M17" i="17"/>
  <c r="K18" i="17"/>
  <c r="L18" i="17"/>
  <c r="M18" i="17"/>
  <c r="K19" i="17"/>
  <c r="L19" i="17"/>
  <c r="M19" i="17"/>
  <c r="K20" i="17"/>
  <c r="L20" i="17"/>
  <c r="M20" i="17"/>
  <c r="K21" i="17"/>
  <c r="L21" i="17"/>
  <c r="M21" i="17"/>
  <c r="K22" i="17"/>
  <c r="L22" i="17"/>
  <c r="M22" i="17"/>
  <c r="K23" i="17"/>
  <c r="L23" i="17"/>
  <c r="M23" i="17"/>
  <c r="K24" i="17"/>
  <c r="L24" i="17"/>
  <c r="M24" i="17"/>
  <c r="K25" i="17"/>
  <c r="L25" i="17"/>
  <c r="M25" i="17"/>
  <c r="K26" i="17"/>
  <c r="L26" i="17"/>
  <c r="M26" i="17"/>
  <c r="K27" i="17"/>
  <c r="L27" i="17"/>
  <c r="M27" i="17"/>
  <c r="K28" i="17"/>
  <c r="L28" i="17"/>
  <c r="M28" i="17"/>
  <c r="K29" i="17"/>
  <c r="L29" i="17"/>
  <c r="M29" i="17"/>
  <c r="K30" i="17"/>
  <c r="L30" i="17"/>
  <c r="M30" i="17"/>
  <c r="K31" i="17"/>
  <c r="L31" i="17"/>
  <c r="M31" i="17"/>
  <c r="K32" i="17"/>
  <c r="L32" i="17"/>
  <c r="M32" i="17"/>
  <c r="K33" i="17"/>
  <c r="L33" i="17"/>
  <c r="M33" i="17"/>
  <c r="K34" i="17"/>
  <c r="L34" i="17"/>
  <c r="M34" i="17"/>
  <c r="K35" i="17"/>
  <c r="L35" i="17"/>
  <c r="M35" i="17"/>
  <c r="K36" i="17"/>
  <c r="L36" i="17"/>
  <c r="M36" i="17"/>
  <c r="K37" i="17"/>
  <c r="L37" i="17"/>
  <c r="M37" i="17"/>
  <c r="K38" i="17"/>
  <c r="L38" i="17"/>
  <c r="M38" i="17"/>
  <c r="K39" i="17"/>
  <c r="L39" i="17"/>
  <c r="M39" i="17"/>
  <c r="K40" i="17"/>
  <c r="L40" i="17"/>
  <c r="M40" i="17"/>
  <c r="K41" i="17"/>
  <c r="L41" i="17"/>
  <c r="M41" i="17"/>
  <c r="K42" i="17"/>
  <c r="L42" i="17"/>
  <c r="M42" i="17"/>
  <c r="L13" i="17"/>
  <c r="M13" i="17"/>
  <c r="K13" i="17"/>
  <c r="D43" i="17"/>
  <c r="E43" i="17"/>
  <c r="F43" i="17"/>
  <c r="G43" i="18"/>
  <c r="G39" i="18"/>
  <c r="O44" i="18"/>
  <c r="P44" i="18"/>
  <c r="R44" i="18"/>
  <c r="S44" i="18"/>
  <c r="T44" i="18"/>
  <c r="H44" i="18"/>
  <c r="I44" i="18"/>
  <c r="J44" i="18"/>
  <c r="K14" i="18"/>
  <c r="L14" i="18"/>
  <c r="M14" i="18"/>
  <c r="K15" i="18"/>
  <c r="L15" i="18"/>
  <c r="M15" i="18"/>
  <c r="K16" i="18"/>
  <c r="L16" i="18"/>
  <c r="M16" i="18"/>
  <c r="K17" i="18"/>
  <c r="L17" i="18"/>
  <c r="M17" i="18"/>
  <c r="K18" i="18"/>
  <c r="L18" i="18"/>
  <c r="M18" i="18"/>
  <c r="K19" i="18"/>
  <c r="L19" i="18"/>
  <c r="M19" i="18"/>
  <c r="K20" i="18"/>
  <c r="L20" i="18"/>
  <c r="M20" i="18"/>
  <c r="K21" i="18"/>
  <c r="L21" i="18"/>
  <c r="M21" i="18"/>
  <c r="K22" i="18"/>
  <c r="L22" i="18"/>
  <c r="M22" i="18"/>
  <c r="K23" i="18"/>
  <c r="L23" i="18"/>
  <c r="M23" i="18"/>
  <c r="K24" i="18"/>
  <c r="L24" i="18"/>
  <c r="M24" i="18"/>
  <c r="K25" i="18"/>
  <c r="L25" i="18"/>
  <c r="M25" i="18"/>
  <c r="K26" i="18"/>
  <c r="L26" i="18"/>
  <c r="M26" i="18"/>
  <c r="K27" i="18"/>
  <c r="L27" i="18"/>
  <c r="M27" i="18"/>
  <c r="K28" i="18"/>
  <c r="L28" i="18"/>
  <c r="M28" i="18"/>
  <c r="K29" i="18"/>
  <c r="L29" i="18"/>
  <c r="M29" i="18"/>
  <c r="K30" i="18"/>
  <c r="L30" i="18"/>
  <c r="M30" i="18"/>
  <c r="K31" i="18"/>
  <c r="L31" i="18"/>
  <c r="M31" i="18"/>
  <c r="K32" i="18"/>
  <c r="L32" i="18"/>
  <c r="M32" i="18"/>
  <c r="K33" i="18"/>
  <c r="L33" i="18"/>
  <c r="M33" i="18"/>
  <c r="K34" i="18"/>
  <c r="L34" i="18"/>
  <c r="M34" i="18"/>
  <c r="K35" i="18"/>
  <c r="L35" i="18"/>
  <c r="M35" i="18"/>
  <c r="K36" i="18"/>
  <c r="L36" i="18"/>
  <c r="M36" i="18"/>
  <c r="K37" i="18"/>
  <c r="L37" i="18"/>
  <c r="M37" i="18"/>
  <c r="K38" i="18"/>
  <c r="L38" i="18"/>
  <c r="M38" i="18"/>
  <c r="K39" i="18"/>
  <c r="L39" i="18"/>
  <c r="M39" i="18"/>
  <c r="K40" i="18"/>
  <c r="L40" i="18"/>
  <c r="M40" i="18"/>
  <c r="K41" i="18"/>
  <c r="L41" i="18"/>
  <c r="M41" i="18"/>
  <c r="K42" i="18"/>
  <c r="L42" i="18"/>
  <c r="M42" i="18"/>
  <c r="K43" i="18"/>
  <c r="L43" i="18"/>
  <c r="M43" i="18"/>
  <c r="L13" i="18"/>
  <c r="M13" i="18"/>
  <c r="K13" i="18"/>
  <c r="K14" i="19"/>
  <c r="L14" i="19"/>
  <c r="M14" i="19"/>
  <c r="K15" i="19"/>
  <c r="L15" i="19"/>
  <c r="M15" i="19"/>
  <c r="K16" i="19"/>
  <c r="L16" i="19"/>
  <c r="M16" i="19"/>
  <c r="K17" i="19"/>
  <c r="L17" i="19"/>
  <c r="M17" i="19"/>
  <c r="K18" i="19"/>
  <c r="L18" i="19"/>
  <c r="M18" i="19"/>
  <c r="K19" i="19"/>
  <c r="L19" i="19"/>
  <c r="M19" i="19"/>
  <c r="K20" i="19"/>
  <c r="L20" i="19"/>
  <c r="M20" i="19"/>
  <c r="K21" i="19"/>
  <c r="L21" i="19"/>
  <c r="M21" i="19"/>
  <c r="K22" i="19"/>
  <c r="L22" i="19"/>
  <c r="M22" i="19"/>
  <c r="K23" i="19"/>
  <c r="L23" i="19"/>
  <c r="M23" i="19"/>
  <c r="K24" i="19"/>
  <c r="L24" i="19"/>
  <c r="M24" i="19"/>
  <c r="K25" i="19"/>
  <c r="L25" i="19"/>
  <c r="M25" i="19"/>
  <c r="K26" i="19"/>
  <c r="L26" i="19"/>
  <c r="M26" i="19"/>
  <c r="K27" i="19"/>
  <c r="L27" i="19"/>
  <c r="M27" i="19"/>
  <c r="K28" i="19"/>
  <c r="L28" i="19"/>
  <c r="M28" i="19"/>
  <c r="K29" i="19"/>
  <c r="L29" i="19"/>
  <c r="M29" i="19"/>
  <c r="K30" i="19"/>
  <c r="L30" i="19"/>
  <c r="M30" i="19"/>
  <c r="K31" i="19"/>
  <c r="L31" i="19"/>
  <c r="M31" i="19"/>
  <c r="K32" i="19"/>
  <c r="L32" i="19"/>
  <c r="M32" i="19"/>
  <c r="K33" i="19"/>
  <c r="L33" i="19"/>
  <c r="M33" i="19"/>
  <c r="K34" i="19"/>
  <c r="L34" i="19"/>
  <c r="M34" i="19"/>
  <c r="K35" i="19"/>
  <c r="L35" i="19"/>
  <c r="M35" i="19"/>
  <c r="K36" i="19"/>
  <c r="L36" i="19"/>
  <c r="M36" i="19"/>
  <c r="K37" i="19"/>
  <c r="L37" i="19"/>
  <c r="M37" i="19"/>
  <c r="K38" i="19"/>
  <c r="L38" i="19"/>
  <c r="M38" i="19"/>
  <c r="K39" i="19"/>
  <c r="L39" i="19"/>
  <c r="M39" i="19"/>
  <c r="K40" i="19"/>
  <c r="L40" i="19"/>
  <c r="M40" i="19"/>
  <c r="K41" i="19"/>
  <c r="L41" i="19"/>
  <c r="M41" i="19"/>
  <c r="K42" i="19"/>
  <c r="L42" i="19"/>
  <c r="M42" i="19"/>
  <c r="L13" i="19"/>
  <c r="M13" i="19"/>
  <c r="K13" i="19"/>
  <c r="C44" i="21"/>
  <c r="D44" i="21"/>
  <c r="E44" i="21"/>
  <c r="F44" i="21"/>
  <c r="C44" i="20"/>
  <c r="D44" i="20"/>
  <c r="E44" i="20"/>
  <c r="F44" i="20"/>
  <c r="B44" i="20"/>
  <c r="K14" i="20"/>
  <c r="L14" i="20"/>
  <c r="M14" i="20"/>
  <c r="K15" i="20"/>
  <c r="L15" i="20"/>
  <c r="M15" i="20"/>
  <c r="K16" i="20"/>
  <c r="L16" i="20"/>
  <c r="M16" i="20"/>
  <c r="K17" i="20"/>
  <c r="L17" i="20"/>
  <c r="M17" i="20"/>
  <c r="K18" i="20"/>
  <c r="L18" i="20"/>
  <c r="M18" i="20"/>
  <c r="K19" i="20"/>
  <c r="L19" i="20"/>
  <c r="M19" i="20"/>
  <c r="K20" i="20"/>
  <c r="L20" i="20"/>
  <c r="M20" i="20"/>
  <c r="K21" i="20"/>
  <c r="L21" i="20"/>
  <c r="M21" i="20"/>
  <c r="K22" i="20"/>
  <c r="L22" i="20"/>
  <c r="M22" i="20"/>
  <c r="K23" i="20"/>
  <c r="L23" i="20"/>
  <c r="M23" i="20"/>
  <c r="K24" i="20"/>
  <c r="L24" i="20"/>
  <c r="M24" i="20"/>
  <c r="K25" i="20"/>
  <c r="L25" i="20"/>
  <c r="M25" i="20"/>
  <c r="K26" i="20"/>
  <c r="L26" i="20"/>
  <c r="M26" i="20"/>
  <c r="K27" i="20"/>
  <c r="L27" i="20"/>
  <c r="M27" i="20"/>
  <c r="K28" i="20"/>
  <c r="L28" i="20"/>
  <c r="M28" i="20"/>
  <c r="K29" i="20"/>
  <c r="L29" i="20"/>
  <c r="M29" i="20"/>
  <c r="K30" i="20"/>
  <c r="L30" i="20"/>
  <c r="M30" i="20"/>
  <c r="K31" i="20"/>
  <c r="L31" i="20"/>
  <c r="M31" i="20"/>
  <c r="K32" i="20"/>
  <c r="L32" i="20"/>
  <c r="M32" i="20"/>
  <c r="K33" i="20"/>
  <c r="L33" i="20"/>
  <c r="M33" i="20"/>
  <c r="K34" i="20"/>
  <c r="L34" i="20"/>
  <c r="M34" i="20"/>
  <c r="K35" i="20"/>
  <c r="L35" i="20"/>
  <c r="M35" i="20"/>
  <c r="K36" i="20"/>
  <c r="L36" i="20"/>
  <c r="M36" i="20"/>
  <c r="K37" i="20"/>
  <c r="L37" i="20"/>
  <c r="M37" i="20"/>
  <c r="K38" i="20"/>
  <c r="L38" i="20"/>
  <c r="M38" i="20"/>
  <c r="K39" i="20"/>
  <c r="L39" i="20"/>
  <c r="M39" i="20"/>
  <c r="K40" i="20"/>
  <c r="L40" i="20"/>
  <c r="M40" i="20"/>
  <c r="K41" i="20"/>
  <c r="L41" i="20"/>
  <c r="M41" i="20"/>
  <c r="K42" i="20"/>
  <c r="L42" i="20"/>
  <c r="M42" i="20"/>
  <c r="K43" i="20"/>
  <c r="L43" i="20"/>
  <c r="M43" i="20"/>
  <c r="L13" i="20"/>
  <c r="M13" i="20"/>
  <c r="K13" i="20"/>
  <c r="H44" i="20"/>
  <c r="I44" i="20"/>
  <c r="J44" i="20"/>
  <c r="K13" i="21"/>
  <c r="L13" i="21"/>
  <c r="K14" i="21"/>
  <c r="L14" i="21"/>
  <c r="K15" i="21"/>
  <c r="L15" i="21"/>
  <c r="K16" i="21"/>
  <c r="L16" i="21"/>
  <c r="K17" i="21"/>
  <c r="L17" i="21"/>
  <c r="K18" i="21"/>
  <c r="L18" i="21"/>
  <c r="K19" i="21"/>
  <c r="L19" i="21"/>
  <c r="K20" i="21"/>
  <c r="L20" i="21"/>
  <c r="K21" i="21"/>
  <c r="L21" i="21"/>
  <c r="K22" i="21"/>
  <c r="L22" i="21"/>
  <c r="K23" i="21"/>
  <c r="L23" i="21"/>
  <c r="K24" i="21"/>
  <c r="L24" i="21"/>
  <c r="K25" i="21"/>
  <c r="L25" i="21"/>
  <c r="K26" i="21"/>
  <c r="L26" i="21"/>
  <c r="K27" i="21"/>
  <c r="L27" i="21"/>
  <c r="K28" i="21"/>
  <c r="L28" i="21"/>
  <c r="K29" i="21"/>
  <c r="L29" i="21"/>
  <c r="K30" i="21"/>
  <c r="L30" i="21"/>
  <c r="K31" i="21"/>
  <c r="L31" i="21"/>
  <c r="K32" i="21"/>
  <c r="L32" i="21"/>
  <c r="K33" i="21"/>
  <c r="L33" i="21"/>
  <c r="K34" i="21"/>
  <c r="L34" i="21"/>
  <c r="K35" i="21"/>
  <c r="L35" i="21"/>
  <c r="K36" i="21"/>
  <c r="L36" i="21"/>
  <c r="K37" i="21"/>
  <c r="L37" i="21"/>
  <c r="K38" i="21"/>
  <c r="L38" i="21"/>
  <c r="K39" i="21"/>
  <c r="L39" i="21"/>
  <c r="K40" i="21"/>
  <c r="L40" i="21"/>
  <c r="K41" i="21"/>
  <c r="L41" i="21"/>
  <c r="K42" i="21"/>
  <c r="L42" i="21"/>
  <c r="K43" i="21"/>
  <c r="L43" i="21"/>
  <c r="Q14" i="21"/>
  <c r="O44" i="21" l="1"/>
  <c r="P44" i="21"/>
  <c r="H44" i="21"/>
  <c r="I44" i="21"/>
  <c r="J44" i="21"/>
  <c r="M14" i="21"/>
  <c r="M15" i="21"/>
  <c r="M16" i="21"/>
  <c r="M17" i="21"/>
  <c r="M18" i="21"/>
  <c r="M19" i="21"/>
  <c r="M20" i="21"/>
  <c r="M21" i="21"/>
  <c r="M22" i="21"/>
  <c r="M23" i="21"/>
  <c r="M24" i="21"/>
  <c r="M25" i="21"/>
  <c r="M26" i="21"/>
  <c r="M27" i="21"/>
  <c r="M28" i="21"/>
  <c r="M29" i="21"/>
  <c r="M30" i="21"/>
  <c r="M31" i="21"/>
  <c r="M32" i="21"/>
  <c r="M33" i="21"/>
  <c r="M34" i="21"/>
  <c r="M35" i="21"/>
  <c r="M36" i="21"/>
  <c r="M37" i="21"/>
  <c r="M38" i="21"/>
  <c r="M39" i="21"/>
  <c r="M40" i="21"/>
  <c r="M41" i="21"/>
  <c r="M42" i="21"/>
  <c r="M43" i="21"/>
  <c r="M13" i="21"/>
  <c r="G43" i="21"/>
  <c r="A171" i="27" l="1"/>
  <c r="I42" i="26" l="1"/>
  <c r="J42" i="26"/>
  <c r="K14" i="2" l="1"/>
  <c r="L14" i="2"/>
  <c r="M14" i="2"/>
  <c r="K15" i="2"/>
  <c r="L15" i="2"/>
  <c r="M15" i="2"/>
  <c r="K16" i="2"/>
  <c r="L16" i="2"/>
  <c r="M16" i="2"/>
  <c r="K17" i="2"/>
  <c r="L17" i="2"/>
  <c r="M17" i="2"/>
  <c r="K18" i="2"/>
  <c r="L18" i="2"/>
  <c r="M18" i="2"/>
  <c r="K19" i="2"/>
  <c r="L19" i="2"/>
  <c r="M19" i="2"/>
  <c r="K20" i="2"/>
  <c r="L20" i="2"/>
  <c r="M20" i="2"/>
  <c r="K21" i="2"/>
  <c r="L21" i="2"/>
  <c r="M21" i="2"/>
  <c r="K22" i="2"/>
  <c r="L22" i="2"/>
  <c r="M22" i="2"/>
  <c r="K23" i="2"/>
  <c r="L23" i="2"/>
  <c r="M23" i="2"/>
  <c r="K24" i="2"/>
  <c r="L24" i="2"/>
  <c r="M24" i="2"/>
  <c r="K25" i="2"/>
  <c r="L25" i="2"/>
  <c r="K26" i="2"/>
  <c r="L26" i="2"/>
  <c r="M26" i="2"/>
  <c r="K27" i="2"/>
  <c r="L27" i="2"/>
  <c r="M27" i="2"/>
  <c r="K28" i="2"/>
  <c r="L28" i="2"/>
  <c r="M28" i="2"/>
  <c r="K29" i="2"/>
  <c r="L29" i="2"/>
  <c r="M29" i="2"/>
  <c r="K30" i="2"/>
  <c r="L30" i="2"/>
  <c r="M30" i="2"/>
  <c r="K31" i="2"/>
  <c r="L31" i="2"/>
  <c r="M31" i="2"/>
  <c r="K32" i="2"/>
  <c r="L32" i="2"/>
  <c r="M32" i="2"/>
  <c r="K33" i="2"/>
  <c r="L33" i="2"/>
  <c r="M33" i="2"/>
  <c r="K34" i="2"/>
  <c r="L34" i="2"/>
  <c r="M34" i="2"/>
  <c r="K35" i="2"/>
  <c r="L35" i="2"/>
  <c r="M35" i="2"/>
  <c r="K36" i="2"/>
  <c r="L36" i="2"/>
  <c r="M36" i="2"/>
  <c r="K37" i="2"/>
  <c r="L37" i="2"/>
  <c r="M37" i="2"/>
  <c r="K38" i="2"/>
  <c r="L38" i="2"/>
  <c r="M38" i="2"/>
  <c r="K39" i="2"/>
  <c r="L39" i="2"/>
  <c r="M39" i="2"/>
  <c r="K40" i="2"/>
  <c r="L40" i="2"/>
  <c r="M40" i="2"/>
  <c r="K41" i="2"/>
  <c r="L41" i="2"/>
  <c r="M41" i="2"/>
  <c r="K42" i="2"/>
  <c r="L42" i="2"/>
  <c r="M42" i="2"/>
  <c r="K43" i="2"/>
  <c r="L43" i="2"/>
  <c r="M43" i="2"/>
  <c r="L13" i="2"/>
  <c r="M13" i="2"/>
  <c r="K13" i="2"/>
  <c r="H42" i="26"/>
  <c r="E42" i="26"/>
  <c r="D42" i="26"/>
  <c r="F42" i="26"/>
  <c r="AK42" i="26" s="1"/>
  <c r="K14" i="26"/>
  <c r="L14" i="26"/>
  <c r="M14" i="26"/>
  <c r="K15" i="26"/>
  <c r="L15" i="26"/>
  <c r="M15" i="26"/>
  <c r="K16" i="26"/>
  <c r="L16" i="26"/>
  <c r="M16" i="26"/>
  <c r="K17" i="26"/>
  <c r="L17" i="26"/>
  <c r="M17" i="26"/>
  <c r="K18" i="26"/>
  <c r="L18" i="26"/>
  <c r="M18" i="26"/>
  <c r="K19" i="26"/>
  <c r="L19" i="26"/>
  <c r="M19" i="26"/>
  <c r="K20" i="26"/>
  <c r="L20" i="26"/>
  <c r="M20" i="26"/>
  <c r="K21" i="26"/>
  <c r="L21" i="26"/>
  <c r="M21" i="26"/>
  <c r="K22" i="26"/>
  <c r="L22" i="26"/>
  <c r="M22" i="26"/>
  <c r="K23" i="26"/>
  <c r="L23" i="26"/>
  <c r="M23" i="26"/>
  <c r="K24" i="26"/>
  <c r="L24" i="26"/>
  <c r="M24" i="26"/>
  <c r="K25" i="26"/>
  <c r="L25" i="26"/>
  <c r="M25" i="26"/>
  <c r="K26" i="26"/>
  <c r="L26" i="26"/>
  <c r="M26" i="26"/>
  <c r="K27" i="26"/>
  <c r="L27" i="26"/>
  <c r="M27" i="26"/>
  <c r="K28" i="26"/>
  <c r="L28" i="26"/>
  <c r="M28" i="26"/>
  <c r="K29" i="26"/>
  <c r="L29" i="26"/>
  <c r="M29" i="26"/>
  <c r="K30" i="26"/>
  <c r="L30" i="26"/>
  <c r="M30" i="26"/>
  <c r="K31" i="26"/>
  <c r="L31" i="26"/>
  <c r="M31" i="26"/>
  <c r="K32" i="26"/>
  <c r="L32" i="26"/>
  <c r="M32" i="26"/>
  <c r="K33" i="26"/>
  <c r="L33" i="26"/>
  <c r="M33" i="26"/>
  <c r="K34" i="26"/>
  <c r="L34" i="26"/>
  <c r="M34" i="26"/>
  <c r="K35" i="26"/>
  <c r="L35" i="26"/>
  <c r="M35" i="26"/>
  <c r="K36" i="26"/>
  <c r="L36" i="26"/>
  <c r="M36" i="26"/>
  <c r="K37" i="26"/>
  <c r="L37" i="26"/>
  <c r="M37" i="26"/>
  <c r="K38" i="26"/>
  <c r="L38" i="26"/>
  <c r="M38" i="26"/>
  <c r="K39" i="26"/>
  <c r="L39" i="26"/>
  <c r="M39" i="26"/>
  <c r="K40" i="26"/>
  <c r="AC40" i="26" s="1"/>
  <c r="L40" i="26"/>
  <c r="AD40" i="26" s="1"/>
  <c r="M40" i="26"/>
  <c r="AE40" i="26" s="1"/>
  <c r="K41" i="26"/>
  <c r="L41" i="26"/>
  <c r="M41" i="26"/>
  <c r="L13" i="26"/>
  <c r="M13" i="26"/>
  <c r="K13" i="26"/>
  <c r="N13" i="2" l="1"/>
  <c r="N29" i="2"/>
  <c r="N34" i="2"/>
  <c r="N18" i="2"/>
  <c r="N14" i="26"/>
  <c r="N25" i="2"/>
  <c r="N17" i="2"/>
  <c r="N21" i="2"/>
  <c r="N15" i="26"/>
  <c r="N26" i="2"/>
  <c r="N39" i="2"/>
  <c r="N33" i="2"/>
  <c r="N31" i="2"/>
  <c r="N23" i="2"/>
  <c r="N15" i="2"/>
  <c r="N20" i="2"/>
  <c r="N38" i="2"/>
  <c r="N22" i="2"/>
  <c r="N14" i="2"/>
  <c r="N37" i="2"/>
  <c r="N19" i="2"/>
  <c r="N40" i="2"/>
  <c r="N32" i="2"/>
  <c r="N24" i="2"/>
  <c r="N16" i="2"/>
  <c r="N36" i="2"/>
  <c r="N30" i="2"/>
  <c r="N43" i="2"/>
  <c r="N35" i="2"/>
  <c r="N27" i="2"/>
  <c r="N42" i="2"/>
  <c r="N28" i="2"/>
  <c r="N41" i="2"/>
  <c r="N40" i="26"/>
  <c r="N39" i="26"/>
  <c r="N38" i="26"/>
  <c r="N37" i="26"/>
  <c r="N36" i="26"/>
  <c r="N35" i="26"/>
  <c r="N34" i="26"/>
  <c r="N33" i="26"/>
  <c r="N32" i="26"/>
  <c r="N31" i="26"/>
  <c r="N30" i="26"/>
  <c r="N29" i="26"/>
  <c r="N28" i="26"/>
  <c r="N27" i="26"/>
  <c r="N26" i="26"/>
  <c r="N25" i="26"/>
  <c r="N24" i="26"/>
  <c r="N23" i="26"/>
  <c r="N22" i="26"/>
  <c r="N21" i="26"/>
  <c r="N20" i="26"/>
  <c r="N19" i="26"/>
  <c r="N18" i="26"/>
  <c r="N17" i="26"/>
  <c r="N16" i="26"/>
  <c r="N13" i="26"/>
  <c r="N41" i="26"/>
  <c r="I44" i="25"/>
  <c r="J44" i="25"/>
  <c r="H44" i="25"/>
  <c r="E44" i="25"/>
  <c r="F44" i="25"/>
  <c r="D44" i="25"/>
  <c r="G14" i="25"/>
  <c r="G13" i="25"/>
  <c r="K14" i="25"/>
  <c r="L14" i="25"/>
  <c r="M14" i="25"/>
  <c r="K15" i="25"/>
  <c r="L15" i="25"/>
  <c r="M15" i="25"/>
  <c r="K16" i="25"/>
  <c r="L16" i="25"/>
  <c r="M16" i="25"/>
  <c r="K17" i="25"/>
  <c r="L17" i="25"/>
  <c r="M17" i="25"/>
  <c r="K18" i="25"/>
  <c r="L18" i="25"/>
  <c r="M18" i="25"/>
  <c r="K19" i="25"/>
  <c r="L19" i="25"/>
  <c r="M19" i="25"/>
  <c r="K20" i="25"/>
  <c r="L20" i="25"/>
  <c r="M20" i="25"/>
  <c r="K21" i="25"/>
  <c r="L21" i="25"/>
  <c r="M21" i="25"/>
  <c r="K22" i="25"/>
  <c r="L22" i="25"/>
  <c r="M22" i="25"/>
  <c r="K23" i="25"/>
  <c r="L23" i="25"/>
  <c r="M23" i="25"/>
  <c r="K24" i="25"/>
  <c r="L24" i="25"/>
  <c r="M24" i="25"/>
  <c r="K25" i="25"/>
  <c r="L25" i="25"/>
  <c r="M25" i="25"/>
  <c r="K26" i="25"/>
  <c r="L26" i="25"/>
  <c r="M26" i="25"/>
  <c r="K27" i="25"/>
  <c r="L27" i="25"/>
  <c r="M27" i="25"/>
  <c r="K28" i="25"/>
  <c r="L28" i="25"/>
  <c r="M28" i="25"/>
  <c r="K29" i="25"/>
  <c r="L29" i="25"/>
  <c r="M29" i="25"/>
  <c r="K30" i="25"/>
  <c r="L30" i="25"/>
  <c r="M30" i="25"/>
  <c r="K31" i="25"/>
  <c r="L31" i="25"/>
  <c r="M31" i="25"/>
  <c r="K32" i="25"/>
  <c r="L32" i="25"/>
  <c r="M32" i="25"/>
  <c r="K33" i="25"/>
  <c r="L33" i="25"/>
  <c r="M33" i="25"/>
  <c r="K34" i="25"/>
  <c r="L34" i="25"/>
  <c r="M34" i="25"/>
  <c r="K35" i="25"/>
  <c r="L35" i="25"/>
  <c r="M35" i="25"/>
  <c r="K36" i="25"/>
  <c r="L36" i="25"/>
  <c r="M36" i="25"/>
  <c r="K37" i="25"/>
  <c r="L37" i="25"/>
  <c r="M37" i="25"/>
  <c r="K38" i="25"/>
  <c r="L38" i="25"/>
  <c r="M38" i="25"/>
  <c r="K39" i="25"/>
  <c r="L39" i="25"/>
  <c r="M39" i="25"/>
  <c r="K40" i="25"/>
  <c r="L40" i="25"/>
  <c r="M40" i="25"/>
  <c r="K41" i="25"/>
  <c r="L41" i="25"/>
  <c r="M41" i="25"/>
  <c r="K42" i="25"/>
  <c r="L42" i="25"/>
  <c r="M42" i="25"/>
  <c r="K43" i="25"/>
  <c r="L43" i="25"/>
  <c r="M43" i="25"/>
  <c r="L13" i="25"/>
  <c r="M13" i="25"/>
  <c r="K13" i="25"/>
  <c r="I43" i="24"/>
  <c r="J43" i="24"/>
  <c r="H43" i="24"/>
  <c r="E43" i="24"/>
  <c r="F43" i="24"/>
  <c r="D4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1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K14" i="24"/>
  <c r="AC14" i="24" s="1"/>
  <c r="K15" i="24"/>
  <c r="K16" i="24"/>
  <c r="K17" i="24"/>
  <c r="K18" i="24"/>
  <c r="K19" i="24"/>
  <c r="K20" i="24"/>
  <c r="K21" i="24"/>
  <c r="K22" i="24"/>
  <c r="K23" i="24"/>
  <c r="K13" i="24"/>
  <c r="L29" i="23"/>
  <c r="L30" i="23"/>
  <c r="L31" i="23"/>
  <c r="L32" i="23"/>
  <c r="L33" i="23"/>
  <c r="L34" i="23"/>
  <c r="L35" i="23"/>
  <c r="L36" i="23"/>
  <c r="L37" i="23"/>
  <c r="L38" i="23"/>
  <c r="L39" i="23"/>
  <c r="L40" i="23"/>
  <c r="L41" i="23"/>
  <c r="L42" i="23"/>
  <c r="L43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M14" i="23"/>
  <c r="M15" i="23"/>
  <c r="M16" i="23"/>
  <c r="M17" i="23"/>
  <c r="M18" i="23"/>
  <c r="M19" i="23"/>
  <c r="M20" i="23"/>
  <c r="M21" i="23"/>
  <c r="M22" i="23"/>
  <c r="M23" i="23"/>
  <c r="M24" i="23"/>
  <c r="M25" i="23"/>
  <c r="M26" i="23"/>
  <c r="M27" i="23"/>
  <c r="M28" i="23"/>
  <c r="M29" i="23"/>
  <c r="M30" i="23"/>
  <c r="M31" i="23"/>
  <c r="M32" i="23"/>
  <c r="M33" i="23"/>
  <c r="M34" i="23"/>
  <c r="M35" i="23"/>
  <c r="M36" i="23"/>
  <c r="M37" i="23"/>
  <c r="M38" i="23"/>
  <c r="M39" i="23"/>
  <c r="M40" i="23"/>
  <c r="M41" i="23"/>
  <c r="M42" i="23"/>
  <c r="M43" i="23"/>
  <c r="M13" i="23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L28" i="23"/>
  <c r="L13" i="23"/>
  <c r="K14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13" i="23"/>
  <c r="I44" i="23"/>
  <c r="J44" i="23"/>
  <c r="H44" i="23"/>
  <c r="E44" i="23"/>
  <c r="F44" i="23"/>
  <c r="D44" i="23"/>
  <c r="C43" i="22"/>
  <c r="D43" i="22"/>
  <c r="E43" i="22"/>
  <c r="F43" i="22"/>
  <c r="J43" i="22"/>
  <c r="I43" i="22"/>
  <c r="H43" i="22"/>
  <c r="G21" i="22"/>
  <c r="M43" i="22" l="1"/>
  <c r="L43" i="22"/>
  <c r="K43" i="22"/>
  <c r="M42" i="22"/>
  <c r="L42" i="22"/>
  <c r="K42" i="22"/>
  <c r="M41" i="22"/>
  <c r="L41" i="22"/>
  <c r="K41" i="22"/>
  <c r="M40" i="22"/>
  <c r="L40" i="22"/>
  <c r="K40" i="22"/>
  <c r="M39" i="22"/>
  <c r="L39" i="22"/>
  <c r="K39" i="22"/>
  <c r="M38" i="22"/>
  <c r="L38" i="22"/>
  <c r="K38" i="22"/>
  <c r="M37" i="22"/>
  <c r="L37" i="22"/>
  <c r="K37" i="22"/>
  <c r="M36" i="22"/>
  <c r="L36" i="22"/>
  <c r="K36" i="22"/>
  <c r="L35" i="22"/>
  <c r="K35" i="22"/>
  <c r="M34" i="22"/>
  <c r="L34" i="22"/>
  <c r="K34" i="22"/>
  <c r="M33" i="22"/>
  <c r="L33" i="22"/>
  <c r="K33" i="22"/>
  <c r="M32" i="22"/>
  <c r="L32" i="22"/>
  <c r="K32" i="22"/>
  <c r="M31" i="22"/>
  <c r="L31" i="22"/>
  <c r="K31" i="22"/>
  <c r="M30" i="22"/>
  <c r="L30" i="22"/>
  <c r="K30" i="22"/>
  <c r="M29" i="22"/>
  <c r="L29" i="22"/>
  <c r="K29" i="22"/>
  <c r="M28" i="22"/>
  <c r="L28" i="22"/>
  <c r="K28" i="22"/>
  <c r="M27" i="22"/>
  <c r="L27" i="22"/>
  <c r="K27" i="22"/>
  <c r="M26" i="22"/>
  <c r="L26" i="22"/>
  <c r="K26" i="22"/>
  <c r="M25" i="22"/>
  <c r="L25" i="22"/>
  <c r="K25" i="22"/>
  <c r="M24" i="22"/>
  <c r="L24" i="22"/>
  <c r="K24" i="22"/>
  <c r="M23" i="22"/>
  <c r="L23" i="22"/>
  <c r="K23" i="22"/>
  <c r="M22" i="22"/>
  <c r="L22" i="22"/>
  <c r="K22" i="22"/>
  <c r="M21" i="22"/>
  <c r="L21" i="22"/>
  <c r="K21" i="22"/>
  <c r="M20" i="22"/>
  <c r="L20" i="22"/>
  <c r="K20" i="22"/>
  <c r="M19" i="22"/>
  <c r="L19" i="22"/>
  <c r="K19" i="22"/>
  <c r="M18" i="22"/>
  <c r="L18" i="22"/>
  <c r="K18" i="22"/>
  <c r="M17" i="22"/>
  <c r="L17" i="22"/>
  <c r="K17" i="22"/>
  <c r="M16" i="22"/>
  <c r="L16" i="22"/>
  <c r="K16" i="22"/>
  <c r="M15" i="22"/>
  <c r="L15" i="22"/>
  <c r="K15" i="22"/>
  <c r="M14" i="22"/>
  <c r="L14" i="22"/>
  <c r="K14" i="22"/>
  <c r="L13" i="22"/>
  <c r="M13" i="22"/>
  <c r="K13" i="22"/>
  <c r="N13" i="22" l="1"/>
  <c r="J44" i="2"/>
  <c r="I44" i="2"/>
  <c r="H44" i="2"/>
  <c r="F44" i="2"/>
  <c r="E44" i="2"/>
  <c r="D44" i="2"/>
  <c r="C44" i="2"/>
  <c r="G43" i="2"/>
  <c r="G14" i="2"/>
  <c r="G13" i="2"/>
  <c r="P44" i="28" l="1"/>
  <c r="O44" i="28"/>
  <c r="Q19" i="28"/>
  <c r="Q18" i="28"/>
  <c r="Q17" i="28"/>
  <c r="N18" i="28" l="1"/>
  <c r="N17" i="28"/>
  <c r="N19" i="28"/>
  <c r="C43" i="17"/>
  <c r="B43" i="17"/>
  <c r="P43" i="19" l="1"/>
  <c r="O43" i="19"/>
  <c r="G43" i="20" l="1"/>
  <c r="B44" i="21" l="1"/>
  <c r="H9" i="27" l="1"/>
  <c r="H10" i="27"/>
  <c r="H11" i="27"/>
  <c r="H12" i="27"/>
  <c r="H13" i="27"/>
  <c r="H14" i="27"/>
  <c r="H15" i="27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H33" i="27"/>
  <c r="H34" i="27"/>
  <c r="H35" i="27"/>
  <c r="H36" i="27"/>
  <c r="H37" i="27"/>
  <c r="H38" i="27"/>
  <c r="P43" i="22"/>
  <c r="O43" i="22"/>
  <c r="B43" i="22"/>
  <c r="M182" i="27" l="1"/>
  <c r="M183" i="27"/>
  <c r="M184" i="27"/>
  <c r="F80" i="27"/>
  <c r="D80" i="27"/>
  <c r="B80" i="27"/>
  <c r="F79" i="27"/>
  <c r="E79" i="27"/>
  <c r="D79" i="27"/>
  <c r="B79" i="27"/>
  <c r="F78" i="27"/>
  <c r="E78" i="27"/>
  <c r="D78" i="27"/>
  <c r="B78" i="27"/>
  <c r="F77" i="27"/>
  <c r="E77" i="27"/>
  <c r="D77" i="27"/>
  <c r="C77" i="27"/>
  <c r="B77" i="27"/>
  <c r="F76" i="27"/>
  <c r="E76" i="27"/>
  <c r="D76" i="27"/>
  <c r="C76" i="27"/>
  <c r="B76" i="27"/>
  <c r="F75" i="27"/>
  <c r="E75" i="27"/>
  <c r="D75" i="27"/>
  <c r="C75" i="27"/>
  <c r="B75" i="27"/>
  <c r="F74" i="27"/>
  <c r="E74" i="27"/>
  <c r="D74" i="27"/>
  <c r="C74" i="27"/>
  <c r="B74" i="27"/>
  <c r="F73" i="27"/>
  <c r="E73" i="27"/>
  <c r="D73" i="27"/>
  <c r="C73" i="27"/>
  <c r="B73" i="27"/>
  <c r="F72" i="27"/>
  <c r="E72" i="27"/>
  <c r="D72" i="27"/>
  <c r="C72" i="27"/>
  <c r="B72" i="27"/>
  <c r="F71" i="27"/>
  <c r="E71" i="27"/>
  <c r="D71" i="27"/>
  <c r="C71" i="27"/>
  <c r="B71" i="27"/>
  <c r="F70" i="27"/>
  <c r="E70" i="27"/>
  <c r="D70" i="27"/>
  <c r="C70" i="27"/>
  <c r="B70" i="27"/>
  <c r="F69" i="27"/>
  <c r="E69" i="27"/>
  <c r="D69" i="27"/>
  <c r="C69" i="27"/>
  <c r="B69" i="27"/>
  <c r="F68" i="27"/>
  <c r="E68" i="27"/>
  <c r="D68" i="27"/>
  <c r="C68" i="27"/>
  <c r="B68" i="27"/>
  <c r="F67" i="27"/>
  <c r="E67" i="27"/>
  <c r="D67" i="27"/>
  <c r="C67" i="27"/>
  <c r="B67" i="27"/>
  <c r="F66" i="27"/>
  <c r="E66" i="27"/>
  <c r="D66" i="27"/>
  <c r="C66" i="27"/>
  <c r="B66" i="27"/>
  <c r="F65" i="27"/>
  <c r="E65" i="27"/>
  <c r="D65" i="27"/>
  <c r="C65" i="27"/>
  <c r="B65" i="27"/>
  <c r="F64" i="27"/>
  <c r="E64" i="27"/>
  <c r="D64" i="27"/>
  <c r="C64" i="27"/>
  <c r="B64" i="27"/>
  <c r="F63" i="27"/>
  <c r="E63" i="27"/>
  <c r="D63" i="27"/>
  <c r="C63" i="27"/>
  <c r="B63" i="27"/>
  <c r="F62" i="27"/>
  <c r="E62" i="27"/>
  <c r="D62" i="27"/>
  <c r="C62" i="27"/>
  <c r="B62" i="27"/>
  <c r="F61" i="27"/>
  <c r="E61" i="27"/>
  <c r="D61" i="27"/>
  <c r="C61" i="27"/>
  <c r="B61" i="27"/>
  <c r="F60" i="27"/>
  <c r="E60" i="27"/>
  <c r="D60" i="27"/>
  <c r="C60" i="27"/>
  <c r="B60" i="27"/>
  <c r="F59" i="27"/>
  <c r="E59" i="27"/>
  <c r="D59" i="27"/>
  <c r="C59" i="27"/>
  <c r="B59" i="27"/>
  <c r="F58" i="27"/>
  <c r="E58" i="27"/>
  <c r="D58" i="27"/>
  <c r="C58" i="27"/>
  <c r="B58" i="27"/>
  <c r="F57" i="27"/>
  <c r="E57" i="27"/>
  <c r="D57" i="27"/>
  <c r="C57" i="27"/>
  <c r="B57" i="27"/>
  <c r="F56" i="27"/>
  <c r="E56" i="27"/>
  <c r="D56" i="27"/>
  <c r="C56" i="27"/>
  <c r="B56" i="27"/>
  <c r="F55" i="27"/>
  <c r="E55" i="27"/>
  <c r="D55" i="27"/>
  <c r="C55" i="27"/>
  <c r="B55" i="27"/>
  <c r="F54" i="27"/>
  <c r="E54" i="27"/>
  <c r="D54" i="27"/>
  <c r="C54" i="27"/>
  <c r="B54" i="27"/>
  <c r="F53" i="27"/>
  <c r="E53" i="27"/>
  <c r="D53" i="27"/>
  <c r="C53" i="27"/>
  <c r="B53" i="27"/>
  <c r="F52" i="27"/>
  <c r="E52" i="27"/>
  <c r="D52" i="27"/>
  <c r="C52" i="27"/>
  <c r="B52" i="27"/>
  <c r="F51" i="27"/>
  <c r="E51" i="27"/>
  <c r="D51" i="27"/>
  <c r="C51" i="27"/>
  <c r="B51" i="27"/>
  <c r="M80" i="27"/>
  <c r="M79" i="27"/>
  <c r="M78" i="27"/>
  <c r="M77" i="27"/>
  <c r="M76" i="27"/>
  <c r="M75" i="27"/>
  <c r="M74" i="27"/>
  <c r="M73" i="27"/>
  <c r="M72" i="27"/>
  <c r="M71" i="27"/>
  <c r="M70" i="27"/>
  <c r="M69" i="27"/>
  <c r="M68" i="27"/>
  <c r="M67" i="27"/>
  <c r="M66" i="27"/>
  <c r="M65" i="27"/>
  <c r="M64" i="27"/>
  <c r="M63" i="27"/>
  <c r="M62" i="27"/>
  <c r="M61" i="27"/>
  <c r="M60" i="27"/>
  <c r="M59" i="27"/>
  <c r="M58" i="27"/>
  <c r="M57" i="27"/>
  <c r="M56" i="27"/>
  <c r="M55" i="27"/>
  <c r="M54" i="27"/>
  <c r="M53" i="27"/>
  <c r="M52" i="27"/>
  <c r="M51" i="27"/>
  <c r="M50" i="27"/>
  <c r="M39" i="27"/>
  <c r="M38" i="27"/>
  <c r="M37" i="27"/>
  <c r="M36" i="27"/>
  <c r="M35" i="27"/>
  <c r="M34" i="27"/>
  <c r="M33" i="27"/>
  <c r="M32" i="27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N13" i="28" l="1"/>
  <c r="M136" i="27" s="1"/>
  <c r="P44" i="23"/>
  <c r="O44" i="23"/>
  <c r="C44" i="23"/>
  <c r="B44" i="23"/>
  <c r="P43" i="24" l="1"/>
  <c r="O43" i="24"/>
  <c r="C43" i="24"/>
  <c r="B43" i="24"/>
  <c r="O44" i="25" l="1"/>
  <c r="P44" i="25"/>
  <c r="C44" i="25"/>
  <c r="B44" i="25"/>
  <c r="P42" i="26"/>
  <c r="O42" i="26"/>
  <c r="C42" i="26"/>
  <c r="AH42" i="26" s="1"/>
  <c r="B42" i="26"/>
  <c r="P44" i="2"/>
  <c r="O44" i="2"/>
  <c r="B44" i="2"/>
  <c r="D44" i="28" l="1"/>
  <c r="E44" i="28"/>
  <c r="F44" i="28"/>
  <c r="C44" i="28"/>
  <c r="B44" i="28"/>
  <c r="AF44" i="28" s="1"/>
  <c r="AG45" i="28" l="1"/>
  <c r="AM43" i="28" l="1"/>
  <c r="AL43" i="28"/>
  <c r="AK43" i="28"/>
  <c r="AK44" i="28" s="1"/>
  <c r="AJ43" i="28"/>
  <c r="AJ44" i="28" s="1"/>
  <c r="AI43" i="28"/>
  <c r="AI44" i="28" s="1"/>
  <c r="AH43" i="28"/>
  <c r="AH44" i="28" s="1"/>
  <c r="AG43" i="28"/>
  <c r="AG44" i="28" s="1"/>
  <c r="AF43" i="28"/>
  <c r="Q43" i="28"/>
  <c r="M208" i="27" s="1"/>
  <c r="AP43" i="28"/>
  <c r="AD43" i="28"/>
  <c r="AC43" i="28"/>
  <c r="G43" i="28"/>
  <c r="AE43" i="28" l="1"/>
  <c r="N43" i="28"/>
  <c r="M166" i="27" s="1"/>
  <c r="AN43" i="28"/>
  <c r="AO43" i="28"/>
  <c r="AK45" i="28"/>
  <c r="AJ45" i="28"/>
  <c r="AI45" i="28"/>
  <c r="AH45" i="28"/>
  <c r="AF45" i="28"/>
  <c r="AE45" i="28"/>
  <c r="AD45" i="28"/>
  <c r="AC45" i="28"/>
  <c r="AM44" i="28"/>
  <c r="AL44" i="28"/>
  <c r="AM42" i="28"/>
  <c r="AL42" i="28"/>
  <c r="AK42" i="28"/>
  <c r="AJ42" i="28"/>
  <c r="AI42" i="28"/>
  <c r="AH42" i="28"/>
  <c r="AG42" i="28"/>
  <c r="AF42" i="28"/>
  <c r="Q42" i="28"/>
  <c r="M207" i="27" s="1"/>
  <c r="AE42" i="28"/>
  <c r="AC42" i="28"/>
  <c r="G42" i="28"/>
  <c r="AM41" i="28"/>
  <c r="AL41" i="28"/>
  <c r="AK41" i="28"/>
  <c r="AJ41" i="28"/>
  <c r="AI41" i="28"/>
  <c r="AH41" i="28"/>
  <c r="AG41" i="28"/>
  <c r="AF41" i="28"/>
  <c r="Q41" i="28"/>
  <c r="M206" i="27" s="1"/>
  <c r="AD41" i="28"/>
  <c r="AM40" i="28"/>
  <c r="AL40" i="28"/>
  <c r="AK40" i="28"/>
  <c r="AJ40" i="28"/>
  <c r="AI40" i="28"/>
  <c r="AH40" i="28"/>
  <c r="AG40" i="28"/>
  <c r="AF40" i="28"/>
  <c r="Q40" i="28"/>
  <c r="M205" i="27" s="1"/>
  <c r="AE40" i="28"/>
  <c r="AC40" i="28"/>
  <c r="AM39" i="28"/>
  <c r="AL39" i="28"/>
  <c r="AK39" i="28"/>
  <c r="AJ39" i="28"/>
  <c r="AI39" i="28"/>
  <c r="AH39" i="28"/>
  <c r="AG39" i="28"/>
  <c r="AF39" i="28"/>
  <c r="Q39" i="28"/>
  <c r="M204" i="27" s="1"/>
  <c r="AD39" i="28"/>
  <c r="AM38" i="28"/>
  <c r="AL38" i="28"/>
  <c r="AK38" i="28"/>
  <c r="AJ38" i="28"/>
  <c r="AI38" i="28"/>
  <c r="AH38" i="28"/>
  <c r="AG38" i="28"/>
  <c r="AF38" i="28"/>
  <c r="Q38" i="28"/>
  <c r="M203" i="27" s="1"/>
  <c r="AE38" i="28"/>
  <c r="AC38" i="28"/>
  <c r="AM37" i="28"/>
  <c r="AL37" i="28"/>
  <c r="AK37" i="28"/>
  <c r="AJ37" i="28"/>
  <c r="AI37" i="28"/>
  <c r="AH37" i="28"/>
  <c r="AG37" i="28"/>
  <c r="AF37" i="28"/>
  <c r="Q37" i="28"/>
  <c r="M202" i="27" s="1"/>
  <c r="AD37" i="28"/>
  <c r="AM36" i="28"/>
  <c r="AL36" i="28"/>
  <c r="AK36" i="28"/>
  <c r="AJ36" i="28"/>
  <c r="AI36" i="28"/>
  <c r="AH36" i="28"/>
  <c r="AG36" i="28"/>
  <c r="AF36" i="28"/>
  <c r="Q36" i="28"/>
  <c r="M201" i="27" s="1"/>
  <c r="AE36" i="28"/>
  <c r="AC36" i="28"/>
  <c r="AM35" i="28"/>
  <c r="AL35" i="28"/>
  <c r="AK35" i="28"/>
  <c r="AJ35" i="28"/>
  <c r="AI35" i="28"/>
  <c r="AH35" i="28"/>
  <c r="AG35" i="28"/>
  <c r="AF35" i="28"/>
  <c r="Q35" i="28"/>
  <c r="M200" i="27" s="1"/>
  <c r="AD35" i="28"/>
  <c r="AM34" i="28"/>
  <c r="AL34" i="28"/>
  <c r="AK34" i="28"/>
  <c r="AJ34" i="28"/>
  <c r="AI34" i="28"/>
  <c r="AH34" i="28"/>
  <c r="AG34" i="28"/>
  <c r="AF34" i="28"/>
  <c r="Q34" i="28"/>
  <c r="M199" i="27" s="1"/>
  <c r="AE34" i="28"/>
  <c r="AC34" i="28"/>
  <c r="AM33" i="28"/>
  <c r="AL33" i="28"/>
  <c r="AK33" i="28"/>
  <c r="AJ33" i="28"/>
  <c r="AI33" i="28"/>
  <c r="AH33" i="28"/>
  <c r="AG33" i="28"/>
  <c r="AF33" i="28"/>
  <c r="Q33" i="28"/>
  <c r="M198" i="27" s="1"/>
  <c r="AD33" i="28"/>
  <c r="AM32" i="28"/>
  <c r="AL32" i="28"/>
  <c r="AK32" i="28"/>
  <c r="AJ32" i="28"/>
  <c r="AI32" i="28"/>
  <c r="AH32" i="28"/>
  <c r="AG32" i="28"/>
  <c r="AF32" i="28"/>
  <c r="Q32" i="28"/>
  <c r="AE32" i="28"/>
  <c r="AC32" i="28"/>
  <c r="AM31" i="28"/>
  <c r="AL31" i="28"/>
  <c r="AK31" i="28"/>
  <c r="AJ31" i="28"/>
  <c r="AI31" i="28"/>
  <c r="AH31" i="28"/>
  <c r="AG31" i="28"/>
  <c r="AF31" i="28"/>
  <c r="Q31" i="28"/>
  <c r="M196" i="27" s="1"/>
  <c r="AE31" i="28"/>
  <c r="AD31" i="28"/>
  <c r="AM30" i="28"/>
  <c r="AL30" i="28"/>
  <c r="AK30" i="28"/>
  <c r="AJ30" i="28"/>
  <c r="AI30" i="28"/>
  <c r="AH30" i="28"/>
  <c r="AG30" i="28"/>
  <c r="AF30" i="28"/>
  <c r="Q30" i="28"/>
  <c r="M195" i="27" s="1"/>
  <c r="AE30" i="28"/>
  <c r="AC30" i="28"/>
  <c r="AM29" i="28"/>
  <c r="AL29" i="28"/>
  <c r="AK29" i="28"/>
  <c r="AJ29" i="28"/>
  <c r="AI29" i="28"/>
  <c r="AH29" i="28"/>
  <c r="AG29" i="28"/>
  <c r="AF29" i="28"/>
  <c r="Q29" i="28"/>
  <c r="M194" i="27" s="1"/>
  <c r="AE29" i="28"/>
  <c r="AD29" i="28"/>
  <c r="AM28" i="28"/>
  <c r="AL28" i="28"/>
  <c r="AK28" i="28"/>
  <c r="AJ28" i="28"/>
  <c r="AI28" i="28"/>
  <c r="AH28" i="28"/>
  <c r="AG28" i="28"/>
  <c r="AF28" i="28"/>
  <c r="Q28" i="28"/>
  <c r="M193" i="27" s="1"/>
  <c r="AE28" i="28"/>
  <c r="AC28" i="28"/>
  <c r="AM27" i="28"/>
  <c r="AL27" i="28"/>
  <c r="AK27" i="28"/>
  <c r="AJ27" i="28"/>
  <c r="AI27" i="28"/>
  <c r="AH27" i="28"/>
  <c r="AG27" i="28"/>
  <c r="AF27" i="28"/>
  <c r="Q27" i="28"/>
  <c r="M192" i="27" s="1"/>
  <c r="AE27" i="28"/>
  <c r="AD27" i="28"/>
  <c r="AM26" i="28"/>
  <c r="AL26" i="28"/>
  <c r="AK26" i="28"/>
  <c r="AJ26" i="28"/>
  <c r="AI26" i="28"/>
  <c r="AH26" i="28"/>
  <c r="AG26" i="28"/>
  <c r="AF26" i="28"/>
  <c r="Q26" i="28"/>
  <c r="M191" i="27" s="1"/>
  <c r="AE26" i="28"/>
  <c r="AC26" i="28"/>
  <c r="AM25" i="28"/>
  <c r="AL25" i="28"/>
  <c r="AK25" i="28"/>
  <c r="AJ25" i="28"/>
  <c r="AI25" i="28"/>
  <c r="AH25" i="28"/>
  <c r="AG25" i="28"/>
  <c r="AF25" i="28"/>
  <c r="Q25" i="28"/>
  <c r="M190" i="27" s="1"/>
  <c r="AE25" i="28"/>
  <c r="AD25" i="28"/>
  <c r="AM24" i="28"/>
  <c r="AL24" i="28"/>
  <c r="AK24" i="28"/>
  <c r="AJ24" i="28"/>
  <c r="AI24" i="28"/>
  <c r="AH24" i="28"/>
  <c r="AG24" i="28"/>
  <c r="AF24" i="28"/>
  <c r="Q24" i="28"/>
  <c r="M189" i="27" s="1"/>
  <c r="AM23" i="28"/>
  <c r="AL23" i="28"/>
  <c r="AK23" i="28"/>
  <c r="AJ23" i="28"/>
  <c r="AI23" i="28"/>
  <c r="AH23" i="28"/>
  <c r="AG23" i="28"/>
  <c r="AF23" i="28"/>
  <c r="Q23" i="28"/>
  <c r="M188" i="27" s="1"/>
  <c r="AE23" i="28"/>
  <c r="AD23" i="28"/>
  <c r="AC23" i="28"/>
  <c r="AM22" i="28"/>
  <c r="AL22" i="28"/>
  <c r="AK22" i="28"/>
  <c r="AJ22" i="28"/>
  <c r="AI22" i="28"/>
  <c r="AH22" i="28"/>
  <c r="AG22" i="28"/>
  <c r="AF22" i="28"/>
  <c r="Q22" i="28"/>
  <c r="M187" i="27" s="1"/>
  <c r="AE22" i="28"/>
  <c r="AC22" i="28"/>
  <c r="AM21" i="28"/>
  <c r="AL21" i="28"/>
  <c r="AK21" i="28"/>
  <c r="AJ21" i="28"/>
  <c r="AI21" i="28"/>
  <c r="AH21" i="28"/>
  <c r="AG21" i="28"/>
  <c r="AF21" i="28"/>
  <c r="Q21" i="28"/>
  <c r="M186" i="27" s="1"/>
  <c r="AD21" i="28"/>
  <c r="AM20" i="28"/>
  <c r="AL20" i="28"/>
  <c r="AK20" i="28"/>
  <c r="AJ20" i="28"/>
  <c r="AI20" i="28"/>
  <c r="AH20" i="28"/>
  <c r="AG20" i="28"/>
  <c r="AF20" i="28"/>
  <c r="Q20" i="28"/>
  <c r="M185" i="27" s="1"/>
  <c r="AE20" i="28"/>
  <c r="AC20" i="28"/>
  <c r="AM19" i="28"/>
  <c r="AL19" i="28"/>
  <c r="AK19" i="28"/>
  <c r="AJ19" i="28"/>
  <c r="AI19" i="28"/>
  <c r="AH19" i="28"/>
  <c r="AG19" i="28"/>
  <c r="AF19" i="28"/>
  <c r="AD19" i="28"/>
  <c r="AM18" i="28"/>
  <c r="AL18" i="28"/>
  <c r="AK18" i="28"/>
  <c r="AJ18" i="28"/>
  <c r="AI18" i="28"/>
  <c r="AH18" i="28"/>
  <c r="AG18" i="28"/>
  <c r="AF18" i="28"/>
  <c r="AE18" i="28"/>
  <c r="AC18" i="28"/>
  <c r="AM17" i="28"/>
  <c r="AL17" i="28"/>
  <c r="AK17" i="28"/>
  <c r="AJ17" i="28"/>
  <c r="AI17" i="28"/>
  <c r="AH17" i="28"/>
  <c r="AG17" i="28"/>
  <c r="AF17" i="28"/>
  <c r="AP17" i="28"/>
  <c r="AD17" i="28"/>
  <c r="AM16" i="28"/>
  <c r="AL16" i="28"/>
  <c r="AK16" i="28"/>
  <c r="AJ16" i="28"/>
  <c r="AI16" i="28"/>
  <c r="AH16" i="28"/>
  <c r="AG16" i="28"/>
  <c r="AF16" i="28"/>
  <c r="Q16" i="28"/>
  <c r="M181" i="27" s="1"/>
  <c r="AE16" i="28"/>
  <c r="AC16" i="28"/>
  <c r="AM15" i="28"/>
  <c r="AL15" i="28"/>
  <c r="AK15" i="28"/>
  <c r="AJ15" i="28"/>
  <c r="AI15" i="28"/>
  <c r="AH15" i="28"/>
  <c r="AG15" i="28"/>
  <c r="AF15" i="28"/>
  <c r="Q15" i="28"/>
  <c r="M180" i="27" s="1"/>
  <c r="AD15" i="28"/>
  <c r="AM14" i="28"/>
  <c r="AL14" i="28"/>
  <c r="AK14" i="28"/>
  <c r="AJ14" i="28"/>
  <c r="AI14" i="28"/>
  <c r="AH14" i="28"/>
  <c r="AG14" i="28"/>
  <c r="AF14" i="28"/>
  <c r="Q14" i="28"/>
  <c r="M179" i="27" s="1"/>
  <c r="AE14" i="28"/>
  <c r="AC14" i="28"/>
  <c r="AM13" i="28"/>
  <c r="AL13" i="28"/>
  <c r="AK13" i="28"/>
  <c r="AJ13" i="28"/>
  <c r="AI13" i="28"/>
  <c r="AH13" i="28"/>
  <c r="AG13" i="28"/>
  <c r="AF13" i="28"/>
  <c r="Q13" i="28"/>
  <c r="M178" i="27" s="1"/>
  <c r="M197" i="27" l="1"/>
  <c r="Q44" i="28"/>
  <c r="M44" i="28"/>
  <c r="AE44" i="28" s="1"/>
  <c r="G44" i="28"/>
  <c r="AO28" i="28"/>
  <c r="AO38" i="28"/>
  <c r="K44" i="28"/>
  <c r="L44" i="28"/>
  <c r="AD44" i="28" s="1"/>
  <c r="AP27" i="28"/>
  <c r="AN41" i="28"/>
  <c r="AO40" i="28"/>
  <c r="AP39" i="28"/>
  <c r="AO36" i="28"/>
  <c r="AN35" i="28"/>
  <c r="AN33" i="28"/>
  <c r="AP33" i="28"/>
  <c r="AO30" i="28"/>
  <c r="AP29" i="28"/>
  <c r="AO26" i="28"/>
  <c r="AP25" i="28"/>
  <c r="AO22" i="28"/>
  <c r="AN21" i="28"/>
  <c r="AO20" i="28"/>
  <c r="AN19" i="28"/>
  <c r="AO18" i="28"/>
  <c r="AN17" i="28"/>
  <c r="AO14" i="28"/>
  <c r="AP21" i="28"/>
  <c r="AP31" i="28"/>
  <c r="AO34" i="28"/>
  <c r="AP35" i="28"/>
  <c r="AN39" i="28"/>
  <c r="AO42" i="28"/>
  <c r="AN15" i="28"/>
  <c r="AO16" i="28"/>
  <c r="AP19" i="28"/>
  <c r="AO32" i="28"/>
  <c r="AN37" i="28"/>
  <c r="AP41" i="28"/>
  <c r="AP15" i="28"/>
  <c r="AP37" i="28"/>
  <c r="AC13" i="28"/>
  <c r="AE13" i="28"/>
  <c r="AO13" i="28"/>
  <c r="N14" i="28"/>
  <c r="M137" i="27" s="1"/>
  <c r="AD14" i="28"/>
  <c r="AN14" i="28"/>
  <c r="AP14" i="28"/>
  <c r="AC15" i="28"/>
  <c r="AE15" i="28"/>
  <c r="AO15" i="28"/>
  <c r="N16" i="28"/>
  <c r="M139" i="27" s="1"/>
  <c r="AD16" i="28"/>
  <c r="AN16" i="28"/>
  <c r="AP16" i="28"/>
  <c r="AC17" i="28"/>
  <c r="AE17" i="28"/>
  <c r="AO17" i="28"/>
  <c r="M141" i="27"/>
  <c r="AD18" i="28"/>
  <c r="AN18" i="28"/>
  <c r="AP18" i="28"/>
  <c r="AC19" i="28"/>
  <c r="AE19" i="28"/>
  <c r="AO19" i="28"/>
  <c r="N20" i="28"/>
  <c r="M143" i="27" s="1"/>
  <c r="AD20" i="28"/>
  <c r="AN20" i="28"/>
  <c r="AP20" i="28"/>
  <c r="AC21" i="28"/>
  <c r="AE21" i="28"/>
  <c r="AO21" i="28"/>
  <c r="N22" i="28"/>
  <c r="M145" i="27" s="1"/>
  <c r="AD22" i="28"/>
  <c r="AN22" i="28"/>
  <c r="AP22" i="28"/>
  <c r="AP23" i="28"/>
  <c r="AC24" i="28"/>
  <c r="AN24" i="28"/>
  <c r="N24" i="28"/>
  <c r="M147" i="27" s="1"/>
  <c r="AE24" i="28"/>
  <c r="AP24" i="28"/>
  <c r="AD13" i="28"/>
  <c r="AN13" i="28"/>
  <c r="AP13" i="28"/>
  <c r="N15" i="28"/>
  <c r="M138" i="27" s="1"/>
  <c r="M140" i="27"/>
  <c r="M142" i="27"/>
  <c r="N21" i="28"/>
  <c r="M144" i="27" s="1"/>
  <c r="AO23" i="28"/>
  <c r="N23" i="28"/>
  <c r="M146" i="27" s="1"/>
  <c r="AN23" i="28"/>
  <c r="AO24" i="28"/>
  <c r="AD24" i="28"/>
  <c r="AC25" i="28"/>
  <c r="AO25" i="28"/>
  <c r="N26" i="28"/>
  <c r="M149" i="27" s="1"/>
  <c r="AD26" i="28"/>
  <c r="AN26" i="28"/>
  <c r="AP26" i="28"/>
  <c r="AC27" i="28"/>
  <c r="AO27" i="28"/>
  <c r="N28" i="28"/>
  <c r="M151" i="27" s="1"/>
  <c r="AD28" i="28"/>
  <c r="AN28" i="28"/>
  <c r="AP28" i="28"/>
  <c r="AC29" i="28"/>
  <c r="AO29" i="28"/>
  <c r="N30" i="28"/>
  <c r="M153" i="27" s="1"/>
  <c r="AD30" i="28"/>
  <c r="AN30" i="28"/>
  <c r="AP30" i="28"/>
  <c r="AC31" i="28"/>
  <c r="AO31" i="28"/>
  <c r="N32" i="28"/>
  <c r="M155" i="27" s="1"/>
  <c r="AD32" i="28"/>
  <c r="AN32" i="28"/>
  <c r="AP32" i="28"/>
  <c r="AC33" i="28"/>
  <c r="AE33" i="28"/>
  <c r="AO33" i="28"/>
  <c r="N34" i="28"/>
  <c r="M157" i="27" s="1"/>
  <c r="AD34" i="28"/>
  <c r="AN34" i="28"/>
  <c r="AP34" i="28"/>
  <c r="AC35" i="28"/>
  <c r="AE35" i="28"/>
  <c r="AO35" i="28"/>
  <c r="N36" i="28"/>
  <c r="M159" i="27" s="1"/>
  <c r="AD36" i="28"/>
  <c r="AN36" i="28"/>
  <c r="AP36" i="28"/>
  <c r="AC37" i="28"/>
  <c r="AE37" i="28"/>
  <c r="AO37" i="28"/>
  <c r="N38" i="28"/>
  <c r="M161" i="27" s="1"/>
  <c r="AD38" i="28"/>
  <c r="AN38" i="28"/>
  <c r="AP38" i="28"/>
  <c r="AC39" i="28"/>
  <c r="AE39" i="28"/>
  <c r="AO39" i="28"/>
  <c r="N40" i="28"/>
  <c r="M163" i="27" s="1"/>
  <c r="AD40" i="28"/>
  <c r="AN40" i="28"/>
  <c r="AP40" i="28"/>
  <c r="AC41" i="28"/>
  <c r="AE41" i="28"/>
  <c r="AO41" i="28"/>
  <c r="N42" i="28"/>
  <c r="M165" i="27" s="1"/>
  <c r="AD42" i="28"/>
  <c r="AN42" i="28"/>
  <c r="AP42" i="28"/>
  <c r="N25" i="28"/>
  <c r="M148" i="27" s="1"/>
  <c r="AN25" i="28"/>
  <c r="N27" i="28"/>
  <c r="M150" i="27" s="1"/>
  <c r="AN27" i="28"/>
  <c r="N29" i="28"/>
  <c r="M152" i="27" s="1"/>
  <c r="AN29" i="28"/>
  <c r="N31" i="28"/>
  <c r="M154" i="27" s="1"/>
  <c r="AN31" i="28"/>
  <c r="N33" i="28"/>
  <c r="M156" i="27" s="1"/>
  <c r="N35" i="28"/>
  <c r="M158" i="27" s="1"/>
  <c r="N37" i="28"/>
  <c r="M160" i="27" s="1"/>
  <c r="N39" i="28"/>
  <c r="M162" i="27" s="1"/>
  <c r="N41" i="28"/>
  <c r="M164" i="27" s="1"/>
  <c r="G15" i="17"/>
  <c r="N44" i="28" l="1"/>
  <c r="AO44" i="28"/>
  <c r="AN44" i="28"/>
  <c r="AP44" i="28"/>
  <c r="AC44" i="28"/>
  <c r="AI40" i="26"/>
  <c r="AK40" i="26"/>
  <c r="AM40" i="26"/>
  <c r="AJ40" i="26"/>
  <c r="AF40" i="26"/>
  <c r="AG40" i="26"/>
  <c r="AH40" i="26"/>
  <c r="AL40" i="26"/>
  <c r="G28" i="2"/>
  <c r="W43" i="18"/>
  <c r="AL33" i="18" l="1"/>
  <c r="AL30" i="18"/>
  <c r="F43" i="19"/>
  <c r="E43" i="19"/>
  <c r="D43" i="19"/>
  <c r="C43" i="19"/>
  <c r="B43" i="19"/>
  <c r="G13" i="24"/>
  <c r="G33" i="2"/>
  <c r="G33" i="26"/>
  <c r="G25" i="26"/>
  <c r="G15" i="25"/>
  <c r="U42" i="22" l="1"/>
  <c r="U41" i="22"/>
  <c r="U40" i="22"/>
  <c r="U39" i="22"/>
  <c r="U38" i="22"/>
  <c r="U37" i="22"/>
  <c r="U36" i="22"/>
  <c r="U35" i="22"/>
  <c r="U34" i="22"/>
  <c r="U33" i="22"/>
  <c r="U32" i="22"/>
  <c r="U31" i="22"/>
  <c r="U30" i="22"/>
  <c r="U29" i="22"/>
  <c r="U28" i="22"/>
  <c r="U27" i="22"/>
  <c r="U26" i="22"/>
  <c r="U25" i="22"/>
  <c r="U24" i="22"/>
  <c r="U23" i="22"/>
  <c r="U22" i="22"/>
  <c r="U21" i="22"/>
  <c r="U20" i="22"/>
  <c r="U19" i="22"/>
  <c r="U18" i="22"/>
  <c r="U17" i="22"/>
  <c r="U16" i="22"/>
  <c r="U15" i="22"/>
  <c r="U14" i="22"/>
  <c r="U13" i="22"/>
  <c r="G40" i="22"/>
  <c r="G41" i="22"/>
  <c r="G42" i="22"/>
  <c r="G43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41" i="26"/>
  <c r="U40" i="26"/>
  <c r="U39" i="26"/>
  <c r="U38" i="26"/>
  <c r="U37" i="26"/>
  <c r="U36" i="26"/>
  <c r="U35" i="26"/>
  <c r="U34" i="26"/>
  <c r="U33" i="26"/>
  <c r="U32" i="26"/>
  <c r="U31" i="26"/>
  <c r="U30" i="26"/>
  <c r="U29" i="26"/>
  <c r="U28" i="26"/>
  <c r="U27" i="26"/>
  <c r="U26" i="26"/>
  <c r="U25" i="26"/>
  <c r="U24" i="26"/>
  <c r="U23" i="26"/>
  <c r="U22" i="26"/>
  <c r="U21" i="26"/>
  <c r="U20" i="26"/>
  <c r="U19" i="26"/>
  <c r="U18" i="26"/>
  <c r="U17" i="26"/>
  <c r="U16" i="26"/>
  <c r="U15" i="26"/>
  <c r="U14" i="26"/>
  <c r="U13" i="26"/>
  <c r="Q40" i="26"/>
  <c r="C205" i="27" s="1"/>
  <c r="G40" i="26"/>
  <c r="G41" i="26"/>
  <c r="G39" i="26"/>
  <c r="G38" i="26"/>
  <c r="G37" i="26"/>
  <c r="G36" i="26"/>
  <c r="G35" i="26"/>
  <c r="G34" i="26"/>
  <c r="G32" i="26"/>
  <c r="G31" i="26"/>
  <c r="G30" i="26"/>
  <c r="G29" i="26"/>
  <c r="G28" i="26"/>
  <c r="G27" i="26"/>
  <c r="G26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19" i="25"/>
  <c r="G18" i="25"/>
  <c r="G17" i="25"/>
  <c r="G16" i="25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2" i="24"/>
  <c r="G21" i="24"/>
  <c r="G20" i="24"/>
  <c r="G19" i="24"/>
  <c r="G18" i="24"/>
  <c r="G17" i="24"/>
  <c r="G16" i="24"/>
  <c r="G15" i="24"/>
  <c r="G14" i="24"/>
  <c r="G42" i="23"/>
  <c r="G41" i="23"/>
  <c r="G40" i="23"/>
  <c r="G39" i="23"/>
  <c r="G38" i="23"/>
  <c r="G37" i="23"/>
  <c r="G36" i="23"/>
  <c r="G35" i="23"/>
  <c r="G34" i="23"/>
  <c r="G33" i="23"/>
  <c r="G32" i="23"/>
  <c r="G31" i="23"/>
  <c r="G30" i="23"/>
  <c r="G29" i="23"/>
  <c r="G28" i="23"/>
  <c r="G27" i="23"/>
  <c r="G26" i="23"/>
  <c r="G25" i="23"/>
  <c r="G24" i="23"/>
  <c r="G23" i="23"/>
  <c r="G22" i="23"/>
  <c r="G21" i="23"/>
  <c r="G20" i="23"/>
  <c r="G19" i="23"/>
  <c r="G18" i="23"/>
  <c r="G17" i="23"/>
  <c r="G16" i="23"/>
  <c r="G15" i="23"/>
  <c r="G14" i="23"/>
  <c r="G13" i="23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0" i="22"/>
  <c r="G19" i="22"/>
  <c r="G18" i="22"/>
  <c r="G17" i="22"/>
  <c r="G16" i="22"/>
  <c r="G15" i="22"/>
  <c r="G14" i="22"/>
  <c r="G13" i="22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42" i="19"/>
  <c r="G41" i="19"/>
  <c r="G40" i="19"/>
  <c r="G39" i="19"/>
  <c r="G38" i="19"/>
  <c r="G37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42" i="18"/>
  <c r="G41" i="18"/>
  <c r="G40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4" i="17"/>
  <c r="G13" i="17"/>
  <c r="G42" i="2"/>
  <c r="G41" i="2"/>
  <c r="G40" i="2"/>
  <c r="G39" i="2"/>
  <c r="G38" i="2"/>
  <c r="G37" i="2"/>
  <c r="G36" i="2"/>
  <c r="G35" i="2"/>
  <c r="G34" i="2"/>
  <c r="G32" i="2"/>
  <c r="G31" i="2"/>
  <c r="G30" i="2"/>
  <c r="G29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44" i="21" l="1"/>
  <c r="G44" i="20"/>
  <c r="G42" i="26"/>
  <c r="U42" i="26"/>
  <c r="C163" i="27"/>
  <c r="U42" i="17"/>
  <c r="Q42" i="17"/>
  <c r="L207" i="27" s="1"/>
  <c r="U41" i="17"/>
  <c r="Q41" i="17"/>
  <c r="L206" i="27" s="1"/>
  <c r="U40" i="17"/>
  <c r="Q40" i="17"/>
  <c r="L205" i="27" s="1"/>
  <c r="U39" i="17"/>
  <c r="Q39" i="17"/>
  <c r="L204" i="27" s="1"/>
  <c r="U38" i="17"/>
  <c r="Q38" i="17"/>
  <c r="L203" i="27" s="1"/>
  <c r="U37" i="17"/>
  <c r="Q37" i="17"/>
  <c r="L202" i="27" s="1"/>
  <c r="U36" i="17"/>
  <c r="Q36" i="17"/>
  <c r="L201" i="27" s="1"/>
  <c r="U35" i="17"/>
  <c r="Q35" i="17"/>
  <c r="L200" i="27" s="1"/>
  <c r="U34" i="17"/>
  <c r="Q34" i="17"/>
  <c r="L199" i="27" s="1"/>
  <c r="U33" i="17"/>
  <c r="Q33" i="17"/>
  <c r="L198" i="27" s="1"/>
  <c r="U32" i="17"/>
  <c r="Q32" i="17"/>
  <c r="L197" i="27" s="1"/>
  <c r="U31" i="17"/>
  <c r="Q31" i="17"/>
  <c r="L196" i="27" s="1"/>
  <c r="U30" i="17"/>
  <c r="Q30" i="17"/>
  <c r="L195" i="27" s="1"/>
  <c r="U29" i="17"/>
  <c r="Q29" i="17"/>
  <c r="L194" i="27" s="1"/>
  <c r="U28" i="17"/>
  <c r="Q28" i="17"/>
  <c r="L193" i="27" s="1"/>
  <c r="U27" i="17"/>
  <c r="Q27" i="17"/>
  <c r="L192" i="27" s="1"/>
  <c r="U26" i="17"/>
  <c r="Q26" i="17"/>
  <c r="L191" i="27" s="1"/>
  <c r="U25" i="17"/>
  <c r="Q25" i="17"/>
  <c r="L190" i="27" s="1"/>
  <c r="U24" i="17"/>
  <c r="Q24" i="17"/>
  <c r="L189" i="27" s="1"/>
  <c r="U23" i="17"/>
  <c r="Q23" i="17"/>
  <c r="L188" i="27" s="1"/>
  <c r="U22" i="17"/>
  <c r="Q22" i="17"/>
  <c r="L187" i="27" s="1"/>
  <c r="U21" i="17"/>
  <c r="Q21" i="17"/>
  <c r="L186" i="27" s="1"/>
  <c r="U20" i="17"/>
  <c r="Q20" i="17"/>
  <c r="L185" i="27" s="1"/>
  <c r="U19" i="17"/>
  <c r="Q19" i="17"/>
  <c r="L184" i="27" s="1"/>
  <c r="U18" i="17"/>
  <c r="Q18" i="17"/>
  <c r="L183" i="27" s="1"/>
  <c r="U17" i="17"/>
  <c r="Q17" i="17"/>
  <c r="L182" i="27" s="1"/>
  <c r="U16" i="17"/>
  <c r="Q16" i="17"/>
  <c r="L181" i="27" s="1"/>
  <c r="U15" i="17"/>
  <c r="Q15" i="17"/>
  <c r="U14" i="17"/>
  <c r="Q14" i="17"/>
  <c r="L179" i="27" s="1"/>
  <c r="U13" i="17"/>
  <c r="Q13" i="17"/>
  <c r="L178" i="27" s="1"/>
  <c r="L180" i="27" l="1"/>
  <c r="Q43" i="17"/>
  <c r="N13" i="17"/>
  <c r="N17" i="17"/>
  <c r="N18" i="17"/>
  <c r="N39" i="17"/>
  <c r="N31" i="17"/>
  <c r="N27" i="17"/>
  <c r="N19" i="17"/>
  <c r="N41" i="17"/>
  <c r="N42" i="17"/>
  <c r="N15" i="17"/>
  <c r="N34" i="17"/>
  <c r="N23" i="17"/>
  <c r="N29" i="17"/>
  <c r="N32" i="17"/>
  <c r="N35" i="17"/>
  <c r="N20" i="17"/>
  <c r="N22" i="17"/>
  <c r="N33" i="17"/>
  <c r="N21" i="17"/>
  <c r="N26" i="17"/>
  <c r="N30" i="17"/>
  <c r="N36" i="17"/>
  <c r="N38" i="17"/>
  <c r="N40" i="17"/>
  <c r="N24" i="17"/>
  <c r="N14" i="17"/>
  <c r="N16" i="17"/>
  <c r="N25" i="17"/>
  <c r="N28" i="17"/>
  <c r="N37" i="17"/>
  <c r="G43" i="19"/>
  <c r="V9" i="19"/>
  <c r="N26" i="19" l="1"/>
  <c r="N30" i="19"/>
  <c r="N41" i="19"/>
  <c r="N24" i="19"/>
  <c r="N42" i="19"/>
  <c r="N25" i="19"/>
  <c r="N34" i="19"/>
  <c r="N31" i="19"/>
  <c r="N14" i="19"/>
  <c r="L43" i="19"/>
  <c r="N22" i="19"/>
  <c r="N18" i="19"/>
  <c r="N27" i="19"/>
  <c r="N38" i="19"/>
  <c r="N15" i="19"/>
  <c r="N40" i="19"/>
  <c r="N19" i="19"/>
  <c r="N28" i="19"/>
  <c r="N29" i="19"/>
  <c r="N35" i="19"/>
  <c r="N16" i="19"/>
  <c r="N17" i="19"/>
  <c r="N23" i="19"/>
  <c r="N32" i="19"/>
  <c r="N33" i="19"/>
  <c r="N39" i="19"/>
  <c r="N20" i="19"/>
  <c r="N21" i="19"/>
  <c r="N36" i="19"/>
  <c r="N37" i="19"/>
  <c r="N13" i="19"/>
  <c r="K43" i="19"/>
  <c r="M43" i="19"/>
  <c r="N43" i="19" l="1"/>
  <c r="AI28" i="22" l="1"/>
  <c r="AI39" i="22"/>
  <c r="AG25" i="24" l="1"/>
  <c r="AG32" i="24"/>
  <c r="I51" i="27"/>
  <c r="J51" i="27"/>
  <c r="K51" i="27"/>
  <c r="L51" i="27"/>
  <c r="I52" i="27"/>
  <c r="J52" i="27"/>
  <c r="K52" i="27"/>
  <c r="L52" i="27"/>
  <c r="I53" i="27"/>
  <c r="J53" i="27"/>
  <c r="K53" i="27"/>
  <c r="L53" i="27"/>
  <c r="I54" i="27"/>
  <c r="J54" i="27"/>
  <c r="K54" i="27"/>
  <c r="L54" i="27"/>
  <c r="I55" i="27"/>
  <c r="J55" i="27"/>
  <c r="K55" i="27"/>
  <c r="L55" i="27"/>
  <c r="I56" i="27"/>
  <c r="J56" i="27"/>
  <c r="K56" i="27"/>
  <c r="L56" i="27"/>
  <c r="I57" i="27"/>
  <c r="J57" i="27"/>
  <c r="K57" i="27"/>
  <c r="L57" i="27"/>
  <c r="I58" i="27"/>
  <c r="J58" i="27"/>
  <c r="K58" i="27"/>
  <c r="L58" i="27"/>
  <c r="I59" i="27"/>
  <c r="J59" i="27"/>
  <c r="K59" i="27"/>
  <c r="L59" i="27"/>
  <c r="I60" i="27"/>
  <c r="J60" i="27"/>
  <c r="K60" i="27"/>
  <c r="L60" i="27"/>
  <c r="I61" i="27"/>
  <c r="J61" i="27"/>
  <c r="K61" i="27"/>
  <c r="L61" i="27"/>
  <c r="I62" i="27"/>
  <c r="J62" i="27"/>
  <c r="K62" i="27"/>
  <c r="L62" i="27"/>
  <c r="I63" i="27"/>
  <c r="J63" i="27"/>
  <c r="K63" i="27"/>
  <c r="L63" i="27"/>
  <c r="I64" i="27"/>
  <c r="J64" i="27"/>
  <c r="K64" i="27"/>
  <c r="L64" i="27"/>
  <c r="I65" i="27"/>
  <c r="J65" i="27"/>
  <c r="K65" i="27"/>
  <c r="L65" i="27"/>
  <c r="I66" i="27"/>
  <c r="J66" i="27"/>
  <c r="K66" i="27"/>
  <c r="L66" i="27"/>
  <c r="I67" i="27"/>
  <c r="J67" i="27"/>
  <c r="K67" i="27"/>
  <c r="L67" i="27"/>
  <c r="I68" i="27"/>
  <c r="J68" i="27"/>
  <c r="K68" i="27"/>
  <c r="L68" i="27"/>
  <c r="I69" i="27"/>
  <c r="J69" i="27"/>
  <c r="K69" i="27"/>
  <c r="L69" i="27"/>
  <c r="I70" i="27"/>
  <c r="J70" i="27"/>
  <c r="K70" i="27"/>
  <c r="L70" i="27"/>
  <c r="I71" i="27"/>
  <c r="J71" i="27"/>
  <c r="K71" i="27"/>
  <c r="L71" i="27"/>
  <c r="I72" i="27"/>
  <c r="J72" i="27"/>
  <c r="K72" i="27"/>
  <c r="L72" i="27"/>
  <c r="I73" i="27"/>
  <c r="J73" i="27"/>
  <c r="K73" i="27"/>
  <c r="L73" i="27"/>
  <c r="I74" i="27"/>
  <c r="J74" i="27"/>
  <c r="K74" i="27"/>
  <c r="L74" i="27"/>
  <c r="I75" i="27"/>
  <c r="J75" i="27"/>
  <c r="K75" i="27"/>
  <c r="L75" i="27"/>
  <c r="I76" i="27"/>
  <c r="J76" i="27"/>
  <c r="K76" i="27"/>
  <c r="L76" i="27"/>
  <c r="I77" i="27"/>
  <c r="J77" i="27"/>
  <c r="K77" i="27"/>
  <c r="L77" i="27"/>
  <c r="I78" i="27"/>
  <c r="J78" i="27"/>
  <c r="K78" i="27"/>
  <c r="L78" i="27"/>
  <c r="I79" i="27"/>
  <c r="J79" i="27"/>
  <c r="K79" i="27"/>
  <c r="L79" i="27"/>
  <c r="I80" i="27"/>
  <c r="K80" i="27"/>
  <c r="I10" i="27"/>
  <c r="J10" i="27"/>
  <c r="K10" i="27"/>
  <c r="L10" i="27"/>
  <c r="I11" i="27"/>
  <c r="J11" i="27"/>
  <c r="K11" i="27"/>
  <c r="L11" i="27"/>
  <c r="I12" i="27"/>
  <c r="J12" i="27"/>
  <c r="K12" i="27"/>
  <c r="L12" i="27"/>
  <c r="I13" i="27"/>
  <c r="J13" i="27"/>
  <c r="K13" i="27"/>
  <c r="L13" i="27"/>
  <c r="I14" i="27"/>
  <c r="J14" i="27"/>
  <c r="K14" i="27"/>
  <c r="L14" i="27"/>
  <c r="I15" i="27"/>
  <c r="J15" i="27"/>
  <c r="K15" i="27"/>
  <c r="L15" i="27"/>
  <c r="I16" i="27"/>
  <c r="J16" i="27"/>
  <c r="K16" i="27"/>
  <c r="L16" i="27"/>
  <c r="I17" i="27"/>
  <c r="J17" i="27"/>
  <c r="K17" i="27"/>
  <c r="L17" i="27"/>
  <c r="I18" i="27"/>
  <c r="J18" i="27"/>
  <c r="K18" i="27"/>
  <c r="L18" i="27"/>
  <c r="I19" i="27"/>
  <c r="J19" i="27"/>
  <c r="K19" i="27"/>
  <c r="L19" i="27"/>
  <c r="I20" i="27"/>
  <c r="J20" i="27"/>
  <c r="K20" i="27"/>
  <c r="L20" i="27"/>
  <c r="I21" i="27"/>
  <c r="J21" i="27"/>
  <c r="K21" i="27"/>
  <c r="L21" i="27"/>
  <c r="I22" i="27"/>
  <c r="J22" i="27"/>
  <c r="K22" i="27"/>
  <c r="L22" i="27"/>
  <c r="I23" i="27"/>
  <c r="J23" i="27"/>
  <c r="K23" i="27"/>
  <c r="L23" i="27"/>
  <c r="I24" i="27"/>
  <c r="J24" i="27"/>
  <c r="K24" i="27"/>
  <c r="L24" i="27"/>
  <c r="I25" i="27"/>
  <c r="J25" i="27"/>
  <c r="K25" i="27"/>
  <c r="L25" i="27"/>
  <c r="I26" i="27"/>
  <c r="J26" i="27"/>
  <c r="K26" i="27"/>
  <c r="L26" i="27"/>
  <c r="I27" i="27"/>
  <c r="J27" i="27"/>
  <c r="K27" i="27"/>
  <c r="L27" i="27"/>
  <c r="I28" i="27"/>
  <c r="J28" i="27"/>
  <c r="K28" i="27"/>
  <c r="L28" i="27"/>
  <c r="I29" i="27"/>
  <c r="J29" i="27"/>
  <c r="K29" i="27"/>
  <c r="L29" i="27"/>
  <c r="I30" i="27"/>
  <c r="J30" i="27"/>
  <c r="K30" i="27"/>
  <c r="L30" i="27"/>
  <c r="I31" i="27"/>
  <c r="J31" i="27"/>
  <c r="K31" i="27"/>
  <c r="L31" i="27"/>
  <c r="I32" i="27"/>
  <c r="J32" i="27"/>
  <c r="K32" i="27"/>
  <c r="L32" i="27"/>
  <c r="I33" i="27"/>
  <c r="J33" i="27"/>
  <c r="K33" i="27"/>
  <c r="L33" i="27"/>
  <c r="I34" i="27"/>
  <c r="J34" i="27"/>
  <c r="K34" i="27"/>
  <c r="L34" i="27"/>
  <c r="I35" i="27"/>
  <c r="J35" i="27"/>
  <c r="K35" i="27"/>
  <c r="L35" i="27"/>
  <c r="I36" i="27"/>
  <c r="J36" i="27"/>
  <c r="K36" i="27"/>
  <c r="L36" i="27"/>
  <c r="I37" i="27"/>
  <c r="J37" i="27"/>
  <c r="K37" i="27"/>
  <c r="L37" i="27"/>
  <c r="I38" i="27"/>
  <c r="J38" i="27"/>
  <c r="K38" i="27"/>
  <c r="L38" i="27"/>
  <c r="I39" i="27"/>
  <c r="K39" i="27"/>
  <c r="L50" i="27"/>
  <c r="L9" i="27"/>
  <c r="K50" i="27"/>
  <c r="K9" i="27"/>
  <c r="J50" i="27"/>
  <c r="J9" i="27"/>
  <c r="G51" i="27"/>
  <c r="H51" i="27"/>
  <c r="G52" i="27"/>
  <c r="H52" i="27"/>
  <c r="G53" i="27"/>
  <c r="H53" i="27"/>
  <c r="G54" i="27"/>
  <c r="H54" i="27"/>
  <c r="G55" i="27"/>
  <c r="H55" i="27"/>
  <c r="G56" i="27"/>
  <c r="H56" i="27"/>
  <c r="G57" i="27"/>
  <c r="H57" i="27"/>
  <c r="G58" i="27"/>
  <c r="H58" i="27"/>
  <c r="G59" i="27"/>
  <c r="H59" i="27"/>
  <c r="G60" i="27"/>
  <c r="H60" i="27"/>
  <c r="G61" i="27"/>
  <c r="H61" i="27"/>
  <c r="G62" i="27"/>
  <c r="H62" i="27"/>
  <c r="G63" i="27"/>
  <c r="H63" i="27"/>
  <c r="G64" i="27"/>
  <c r="H64" i="27"/>
  <c r="G65" i="27"/>
  <c r="H65" i="27"/>
  <c r="G66" i="27"/>
  <c r="H66" i="27"/>
  <c r="G67" i="27"/>
  <c r="H67" i="27"/>
  <c r="G68" i="27"/>
  <c r="H68" i="27"/>
  <c r="G69" i="27"/>
  <c r="H69" i="27"/>
  <c r="G70" i="27"/>
  <c r="H70" i="27"/>
  <c r="G71" i="27"/>
  <c r="H71" i="27"/>
  <c r="G72" i="27"/>
  <c r="H72" i="27"/>
  <c r="G73" i="27"/>
  <c r="H73" i="27"/>
  <c r="G74" i="27"/>
  <c r="H74" i="27"/>
  <c r="G75" i="27"/>
  <c r="H75" i="27"/>
  <c r="G76" i="27"/>
  <c r="H76" i="27"/>
  <c r="G77" i="27"/>
  <c r="H77" i="27"/>
  <c r="G78" i="27"/>
  <c r="H78" i="27"/>
  <c r="G79" i="27"/>
  <c r="H79" i="27"/>
  <c r="H80" i="27"/>
  <c r="B10" i="27"/>
  <c r="C10" i="27"/>
  <c r="D10" i="27"/>
  <c r="E10" i="27"/>
  <c r="F10" i="27"/>
  <c r="G10" i="27"/>
  <c r="B11" i="27"/>
  <c r="C11" i="27"/>
  <c r="D11" i="27"/>
  <c r="E11" i="27"/>
  <c r="F11" i="27"/>
  <c r="G11" i="27"/>
  <c r="B12" i="27"/>
  <c r="C12" i="27"/>
  <c r="D12" i="27"/>
  <c r="E12" i="27"/>
  <c r="F12" i="27"/>
  <c r="G12" i="27"/>
  <c r="B13" i="27"/>
  <c r="C13" i="27"/>
  <c r="D13" i="27"/>
  <c r="E13" i="27"/>
  <c r="F13" i="27"/>
  <c r="G13" i="27"/>
  <c r="B14" i="27"/>
  <c r="C14" i="27"/>
  <c r="D14" i="27"/>
  <c r="E14" i="27"/>
  <c r="F14" i="27"/>
  <c r="G14" i="27"/>
  <c r="B15" i="27"/>
  <c r="C15" i="27"/>
  <c r="D15" i="27"/>
  <c r="E15" i="27"/>
  <c r="F15" i="27"/>
  <c r="G15" i="27"/>
  <c r="B16" i="27"/>
  <c r="C16" i="27"/>
  <c r="D16" i="27"/>
  <c r="E16" i="27"/>
  <c r="F16" i="27"/>
  <c r="G16" i="27"/>
  <c r="B17" i="27"/>
  <c r="C17" i="27"/>
  <c r="D17" i="27"/>
  <c r="E17" i="27"/>
  <c r="F17" i="27"/>
  <c r="G17" i="27"/>
  <c r="B18" i="27"/>
  <c r="C18" i="27"/>
  <c r="D18" i="27"/>
  <c r="E18" i="27"/>
  <c r="F18" i="27"/>
  <c r="G18" i="27"/>
  <c r="B19" i="27"/>
  <c r="C19" i="27"/>
  <c r="D19" i="27"/>
  <c r="E19" i="27"/>
  <c r="F19" i="27"/>
  <c r="G19" i="27"/>
  <c r="B20" i="27"/>
  <c r="C20" i="27"/>
  <c r="D20" i="27"/>
  <c r="E20" i="27"/>
  <c r="F20" i="27"/>
  <c r="G20" i="27"/>
  <c r="B21" i="27"/>
  <c r="C21" i="27"/>
  <c r="D21" i="27"/>
  <c r="E21" i="27"/>
  <c r="F21" i="27"/>
  <c r="G21" i="27"/>
  <c r="B22" i="27"/>
  <c r="C22" i="27"/>
  <c r="D22" i="27"/>
  <c r="E22" i="27"/>
  <c r="F22" i="27"/>
  <c r="G22" i="27"/>
  <c r="B23" i="27"/>
  <c r="C23" i="27"/>
  <c r="D23" i="27"/>
  <c r="E23" i="27"/>
  <c r="F23" i="27"/>
  <c r="G23" i="27"/>
  <c r="B24" i="27"/>
  <c r="C24" i="27"/>
  <c r="D24" i="27"/>
  <c r="E24" i="27"/>
  <c r="F24" i="27"/>
  <c r="G24" i="27"/>
  <c r="B25" i="27"/>
  <c r="C25" i="27"/>
  <c r="D25" i="27"/>
  <c r="E25" i="27"/>
  <c r="F25" i="27"/>
  <c r="G25" i="27"/>
  <c r="B26" i="27"/>
  <c r="C26" i="27"/>
  <c r="D26" i="27"/>
  <c r="E26" i="27"/>
  <c r="F26" i="27"/>
  <c r="G26" i="27"/>
  <c r="B27" i="27"/>
  <c r="C27" i="27"/>
  <c r="D27" i="27"/>
  <c r="E27" i="27"/>
  <c r="F27" i="27"/>
  <c r="G27" i="27"/>
  <c r="B28" i="27"/>
  <c r="C28" i="27"/>
  <c r="D28" i="27"/>
  <c r="E28" i="27"/>
  <c r="F28" i="27"/>
  <c r="G28" i="27"/>
  <c r="B29" i="27"/>
  <c r="C29" i="27"/>
  <c r="D29" i="27"/>
  <c r="E29" i="27"/>
  <c r="F29" i="27"/>
  <c r="G29" i="27"/>
  <c r="B30" i="27"/>
  <c r="C30" i="27"/>
  <c r="D30" i="27"/>
  <c r="E30" i="27"/>
  <c r="F30" i="27"/>
  <c r="G30" i="27"/>
  <c r="B31" i="27"/>
  <c r="C31" i="27"/>
  <c r="D31" i="27"/>
  <c r="E31" i="27"/>
  <c r="F31" i="27"/>
  <c r="G31" i="27"/>
  <c r="B32" i="27"/>
  <c r="C32" i="27"/>
  <c r="D32" i="27"/>
  <c r="E32" i="27"/>
  <c r="F32" i="27"/>
  <c r="G32" i="27"/>
  <c r="B33" i="27"/>
  <c r="C33" i="27"/>
  <c r="D33" i="27"/>
  <c r="E33" i="27"/>
  <c r="F33" i="27"/>
  <c r="G33" i="27"/>
  <c r="B34" i="27"/>
  <c r="C34" i="27"/>
  <c r="D34" i="27"/>
  <c r="E34" i="27"/>
  <c r="F34" i="27"/>
  <c r="G34" i="27"/>
  <c r="B35" i="27"/>
  <c r="C35" i="27"/>
  <c r="D35" i="27"/>
  <c r="E35" i="27"/>
  <c r="F35" i="27"/>
  <c r="G35" i="27"/>
  <c r="B36" i="27"/>
  <c r="C36" i="27"/>
  <c r="D36" i="27"/>
  <c r="E36" i="27"/>
  <c r="F36" i="27"/>
  <c r="G36" i="27"/>
  <c r="B37" i="27"/>
  <c r="D37" i="27"/>
  <c r="E37" i="27"/>
  <c r="F37" i="27"/>
  <c r="G37" i="27"/>
  <c r="B38" i="27"/>
  <c r="D38" i="27"/>
  <c r="E38" i="27"/>
  <c r="F38" i="27"/>
  <c r="G38" i="27"/>
  <c r="B39" i="27"/>
  <c r="D39" i="27"/>
  <c r="F39" i="27"/>
  <c r="H39" i="27"/>
  <c r="I50" i="27"/>
  <c r="I9" i="27"/>
  <c r="H50" i="27"/>
  <c r="G50" i="27"/>
  <c r="G9" i="27"/>
  <c r="F50" i="27"/>
  <c r="F9" i="27"/>
  <c r="E50" i="27"/>
  <c r="E9" i="27"/>
  <c r="D50" i="27"/>
  <c r="D9" i="27"/>
  <c r="C50" i="27"/>
  <c r="C9" i="27"/>
  <c r="B50" i="27"/>
  <c r="B9" i="27"/>
  <c r="B133" i="27"/>
  <c r="B132" i="27"/>
  <c r="B131" i="27"/>
  <c r="B130" i="27"/>
  <c r="A129" i="27"/>
  <c r="B90" i="27"/>
  <c r="B89" i="27"/>
  <c r="B88" i="27"/>
  <c r="B87" i="27"/>
  <c r="A86" i="27"/>
  <c r="B47" i="27"/>
  <c r="B46" i="27"/>
  <c r="B45" i="27"/>
  <c r="B44" i="27"/>
  <c r="A43" i="27"/>
  <c r="AK43" i="26"/>
  <c r="AJ43" i="26"/>
  <c r="AI43" i="26"/>
  <c r="AH43" i="26"/>
  <c r="AG43" i="26"/>
  <c r="AF43" i="26"/>
  <c r="AE43" i="26"/>
  <c r="AD43" i="26"/>
  <c r="AC43" i="26"/>
  <c r="AM41" i="26"/>
  <c r="AL41" i="26"/>
  <c r="AK41" i="26"/>
  <c r="AJ41" i="26"/>
  <c r="AI41" i="26"/>
  <c r="AH41" i="26"/>
  <c r="AG41" i="26"/>
  <c r="AF41" i="26"/>
  <c r="Q41" i="26"/>
  <c r="C120" i="27" s="1"/>
  <c r="AP41" i="26"/>
  <c r="AN41" i="26"/>
  <c r="AM39" i="26"/>
  <c r="AL39" i="26"/>
  <c r="AK39" i="26"/>
  <c r="AJ39" i="26"/>
  <c r="AI39" i="26"/>
  <c r="AH39" i="26"/>
  <c r="AG39" i="26"/>
  <c r="AF39" i="26"/>
  <c r="Q39" i="26"/>
  <c r="AP39" i="26"/>
  <c r="AM38" i="26"/>
  <c r="AL38" i="26"/>
  <c r="AK38" i="26"/>
  <c r="AJ38" i="26"/>
  <c r="AI38" i="26"/>
  <c r="AH38" i="26"/>
  <c r="AG38" i="26"/>
  <c r="AF38" i="26"/>
  <c r="Q38" i="26"/>
  <c r="AM37" i="26"/>
  <c r="AL37" i="26"/>
  <c r="AK37" i="26"/>
  <c r="AJ37" i="26"/>
  <c r="AI37" i="26"/>
  <c r="AH37" i="26"/>
  <c r="AG37" i="26"/>
  <c r="AF37" i="26"/>
  <c r="Q37" i="26"/>
  <c r="AC37" i="26"/>
  <c r="AM36" i="26"/>
  <c r="AL36" i="26"/>
  <c r="AK36" i="26"/>
  <c r="AJ36" i="26"/>
  <c r="AI36" i="26"/>
  <c r="AH36" i="26"/>
  <c r="AG36" i="26"/>
  <c r="AF36" i="26"/>
  <c r="Q36" i="26"/>
  <c r="AD36" i="26"/>
  <c r="AM35" i="26"/>
  <c r="AL35" i="26"/>
  <c r="AK35" i="26"/>
  <c r="AJ35" i="26"/>
  <c r="AI35" i="26"/>
  <c r="AH35" i="26"/>
  <c r="AG35" i="26"/>
  <c r="AF35" i="26"/>
  <c r="Q35" i="26"/>
  <c r="AD35" i="26"/>
  <c r="AM34" i="26"/>
  <c r="AL34" i="26"/>
  <c r="AK34" i="26"/>
  <c r="AJ34" i="26"/>
  <c r="AI34" i="26"/>
  <c r="AH34" i="26"/>
  <c r="AG34" i="26"/>
  <c r="AF34" i="26"/>
  <c r="Q34" i="26"/>
  <c r="AD34" i="26"/>
  <c r="AM33" i="26"/>
  <c r="AL33" i="26"/>
  <c r="AK33" i="26"/>
  <c r="AJ33" i="26"/>
  <c r="AI33" i="26"/>
  <c r="AH33" i="26"/>
  <c r="AG33" i="26"/>
  <c r="AF33" i="26"/>
  <c r="Q33" i="26"/>
  <c r="AO33" i="26"/>
  <c r="AM32" i="26"/>
  <c r="AL32" i="26"/>
  <c r="AK32" i="26"/>
  <c r="AJ32" i="26"/>
  <c r="AI32" i="26"/>
  <c r="AH32" i="26"/>
  <c r="AG32" i="26"/>
  <c r="AF32" i="26"/>
  <c r="Q32" i="26"/>
  <c r="AE32" i="26"/>
  <c r="AD32" i="26"/>
  <c r="AM31" i="26"/>
  <c r="AL31" i="26"/>
  <c r="AK31" i="26"/>
  <c r="AJ31" i="26"/>
  <c r="AI31" i="26"/>
  <c r="AH31" i="26"/>
  <c r="AG31" i="26"/>
  <c r="AF31" i="26"/>
  <c r="Q31" i="26"/>
  <c r="AP31" i="26"/>
  <c r="AO31" i="26"/>
  <c r="AM30" i="26"/>
  <c r="AL30" i="26"/>
  <c r="AK30" i="26"/>
  <c r="AJ30" i="26"/>
  <c r="AI30" i="26"/>
  <c r="AH30" i="26"/>
  <c r="AG30" i="26"/>
  <c r="AF30" i="26"/>
  <c r="Q30" i="26"/>
  <c r="AP30" i="26"/>
  <c r="AO30" i="26"/>
  <c r="AM29" i="26"/>
  <c r="AL29" i="26"/>
  <c r="AK29" i="26"/>
  <c r="AJ29" i="26"/>
  <c r="AI29" i="26"/>
  <c r="AH29" i="26"/>
  <c r="AG29" i="26"/>
  <c r="AF29" i="26"/>
  <c r="Q29" i="26"/>
  <c r="AP29" i="26"/>
  <c r="AO29" i="26"/>
  <c r="AM28" i="26"/>
  <c r="AL28" i="26"/>
  <c r="AK28" i="26"/>
  <c r="AJ28" i="26"/>
  <c r="AI28" i="26"/>
  <c r="AH28" i="26"/>
  <c r="AG28" i="26"/>
  <c r="AF28" i="26"/>
  <c r="Q28" i="26"/>
  <c r="AE28" i="26"/>
  <c r="AD28" i="26"/>
  <c r="AM27" i="26"/>
  <c r="AL27" i="26"/>
  <c r="AK27" i="26"/>
  <c r="AJ27" i="26"/>
  <c r="AI27" i="26"/>
  <c r="AH27" i="26"/>
  <c r="AG27" i="26"/>
  <c r="AF27" i="26"/>
  <c r="Q27" i="26"/>
  <c r="AE27" i="26"/>
  <c r="AO27" i="26"/>
  <c r="AM26" i="26"/>
  <c r="AL26" i="26"/>
  <c r="AK26" i="26"/>
  <c r="AJ26" i="26"/>
  <c r="AI26" i="26"/>
  <c r="AH26" i="26"/>
  <c r="AG26" i="26"/>
  <c r="AF26" i="26"/>
  <c r="Q26" i="26"/>
  <c r="AE26" i="26"/>
  <c r="AO26" i="26"/>
  <c r="AM25" i="26"/>
  <c r="AL25" i="26"/>
  <c r="AK25" i="26"/>
  <c r="AJ25" i="26"/>
  <c r="AI25" i="26"/>
  <c r="AH25" i="26"/>
  <c r="AG25" i="26"/>
  <c r="AF25" i="26"/>
  <c r="Q25" i="26"/>
  <c r="AE25" i="26"/>
  <c r="AO25" i="26"/>
  <c r="AM24" i="26"/>
  <c r="AL24" i="26"/>
  <c r="AK24" i="26"/>
  <c r="AJ24" i="26"/>
  <c r="AI24" i="26"/>
  <c r="AH24" i="26"/>
  <c r="AG24" i="26"/>
  <c r="AF24" i="26"/>
  <c r="Q24" i="26"/>
  <c r="AP24" i="26"/>
  <c r="AD24" i="26"/>
  <c r="AM23" i="26"/>
  <c r="AL23" i="26"/>
  <c r="AK23" i="26"/>
  <c r="AJ23" i="26"/>
  <c r="AI23" i="26"/>
  <c r="AH23" i="26"/>
  <c r="AG23" i="26"/>
  <c r="AF23" i="26"/>
  <c r="Q23" i="26"/>
  <c r="AP23" i="26"/>
  <c r="AM22" i="26"/>
  <c r="AL22" i="26"/>
  <c r="AK22" i="26"/>
  <c r="AJ22" i="26"/>
  <c r="AI22" i="26"/>
  <c r="AH22" i="26"/>
  <c r="AG22" i="26"/>
  <c r="AF22" i="26"/>
  <c r="Q22" i="26"/>
  <c r="AE22" i="26"/>
  <c r="AM21" i="26"/>
  <c r="AL21" i="26"/>
  <c r="AK21" i="26"/>
  <c r="AJ21" i="26"/>
  <c r="AI21" i="26"/>
  <c r="AH21" i="26"/>
  <c r="AG21" i="26"/>
  <c r="AF21" i="26"/>
  <c r="Q21" i="26"/>
  <c r="AP21" i="26"/>
  <c r="AM20" i="26"/>
  <c r="AL20" i="26"/>
  <c r="AK20" i="26"/>
  <c r="AJ20" i="26"/>
  <c r="AI20" i="26"/>
  <c r="AH20" i="26"/>
  <c r="AG20" i="26"/>
  <c r="AF20" i="26"/>
  <c r="Q20" i="26"/>
  <c r="AM19" i="26"/>
  <c r="AL19" i="26"/>
  <c r="AK19" i="26"/>
  <c r="AJ19" i="26"/>
  <c r="AI19" i="26"/>
  <c r="AH19" i="26"/>
  <c r="AG19" i="26"/>
  <c r="AF19" i="26"/>
  <c r="Q19" i="26"/>
  <c r="AM18" i="26"/>
  <c r="AL18" i="26"/>
  <c r="AK18" i="26"/>
  <c r="AJ18" i="26"/>
  <c r="AI18" i="26"/>
  <c r="AH18" i="26"/>
  <c r="AG18" i="26"/>
  <c r="AF18" i="26"/>
  <c r="Q18" i="26"/>
  <c r="AM17" i="26"/>
  <c r="AL17" i="26"/>
  <c r="AK17" i="26"/>
  <c r="AJ17" i="26"/>
  <c r="AI17" i="26"/>
  <c r="AH17" i="26"/>
  <c r="AG17" i="26"/>
  <c r="AF17" i="26"/>
  <c r="Q17" i="26"/>
  <c r="AM16" i="26"/>
  <c r="AL16" i="26"/>
  <c r="AK16" i="26"/>
  <c r="AJ16" i="26"/>
  <c r="AI16" i="26"/>
  <c r="AH16" i="26"/>
  <c r="AG16" i="26"/>
  <c r="AF16" i="26"/>
  <c r="Q16" i="26"/>
  <c r="AM15" i="26"/>
  <c r="AL15" i="26"/>
  <c r="AK15" i="26"/>
  <c r="AJ15" i="26"/>
  <c r="AI15" i="26"/>
  <c r="AH15" i="26"/>
  <c r="AG15" i="26"/>
  <c r="AF15" i="26"/>
  <c r="Q15" i="26"/>
  <c r="AD15" i="26"/>
  <c r="AM14" i="26"/>
  <c r="AL14" i="26"/>
  <c r="AK14" i="26"/>
  <c r="AJ14" i="26"/>
  <c r="AI14" i="26"/>
  <c r="AH14" i="26"/>
  <c r="AG14" i="26"/>
  <c r="AF14" i="26"/>
  <c r="Q14" i="26"/>
  <c r="AD14" i="26"/>
  <c r="AM13" i="26"/>
  <c r="AL13" i="26"/>
  <c r="AK13" i="26"/>
  <c r="AJ13" i="26"/>
  <c r="AI13" i="26"/>
  <c r="AH13" i="26"/>
  <c r="AG13" i="26"/>
  <c r="AF13" i="26"/>
  <c r="Q13" i="26"/>
  <c r="C178" i="27" s="1"/>
  <c r="K42" i="26"/>
  <c r="AK45" i="25"/>
  <c r="AJ45" i="25"/>
  <c r="AI45" i="25"/>
  <c r="AH45" i="25"/>
  <c r="AG45" i="25"/>
  <c r="AF45" i="25"/>
  <c r="AE45" i="25"/>
  <c r="AD45" i="25"/>
  <c r="AC45" i="25"/>
  <c r="AM44" i="25"/>
  <c r="AL44" i="25"/>
  <c r="AM43" i="25"/>
  <c r="AL43" i="25"/>
  <c r="AK43" i="25"/>
  <c r="AJ43" i="25"/>
  <c r="AI43" i="25"/>
  <c r="AH43" i="25"/>
  <c r="AG43" i="25"/>
  <c r="AF43" i="25"/>
  <c r="U43" i="25"/>
  <c r="Q43" i="25"/>
  <c r="AM42" i="25"/>
  <c r="AL42" i="25"/>
  <c r="AK42" i="25"/>
  <c r="AJ42" i="25"/>
  <c r="AI42" i="25"/>
  <c r="AH42" i="25"/>
  <c r="AG42" i="25"/>
  <c r="AF42" i="25"/>
  <c r="U42" i="25"/>
  <c r="Q42" i="25"/>
  <c r="AC42" i="25"/>
  <c r="AM41" i="25"/>
  <c r="AL41" i="25"/>
  <c r="AK41" i="25"/>
  <c r="AJ41" i="25"/>
  <c r="AI41" i="25"/>
  <c r="AH41" i="25"/>
  <c r="AG41" i="25"/>
  <c r="AF41" i="25"/>
  <c r="U41" i="25"/>
  <c r="Q41" i="25"/>
  <c r="AP41" i="25"/>
  <c r="AD41" i="25"/>
  <c r="AM40" i="25"/>
  <c r="AL40" i="25"/>
  <c r="AK40" i="25"/>
  <c r="AJ40" i="25"/>
  <c r="AI40" i="25"/>
  <c r="AH40" i="25"/>
  <c r="AG40" i="25"/>
  <c r="AF40" i="25"/>
  <c r="U40" i="25"/>
  <c r="Q40" i="25"/>
  <c r="AM39" i="25"/>
  <c r="AL39" i="25"/>
  <c r="AK39" i="25"/>
  <c r="AJ39" i="25"/>
  <c r="AI39" i="25"/>
  <c r="AH39" i="25"/>
  <c r="AG39" i="25"/>
  <c r="AF39" i="25"/>
  <c r="U39" i="25"/>
  <c r="Q39" i="25"/>
  <c r="AC39" i="25"/>
  <c r="AM38" i="25"/>
  <c r="AL38" i="25"/>
  <c r="AK38" i="25"/>
  <c r="AJ38" i="25"/>
  <c r="AI38" i="25"/>
  <c r="AH38" i="25"/>
  <c r="AG38" i="25"/>
  <c r="AF38" i="25"/>
  <c r="U38" i="25"/>
  <c r="AP38" i="25"/>
  <c r="AD38" i="25"/>
  <c r="AM37" i="25"/>
  <c r="AL37" i="25"/>
  <c r="AK37" i="25"/>
  <c r="AJ37" i="25"/>
  <c r="AI37" i="25"/>
  <c r="AH37" i="25"/>
  <c r="AG37" i="25"/>
  <c r="AF37" i="25"/>
  <c r="U37" i="25"/>
  <c r="AE37" i="25"/>
  <c r="AM36" i="25"/>
  <c r="AL36" i="25"/>
  <c r="AK36" i="25"/>
  <c r="AJ36" i="25"/>
  <c r="AI36" i="25"/>
  <c r="AH36" i="25"/>
  <c r="AG36" i="25"/>
  <c r="AF36" i="25"/>
  <c r="U36" i="25"/>
  <c r="Q36" i="25"/>
  <c r="AD36" i="25"/>
  <c r="AC36" i="25"/>
  <c r="AM35" i="25"/>
  <c r="AL35" i="25"/>
  <c r="AK35" i="25"/>
  <c r="AJ35" i="25"/>
  <c r="AI35" i="25"/>
  <c r="AH35" i="25"/>
  <c r="AG35" i="25"/>
  <c r="AF35" i="25"/>
  <c r="U35" i="25"/>
  <c r="Q35" i="25"/>
  <c r="AE35" i="25"/>
  <c r="AD35" i="25"/>
  <c r="AM34" i="25"/>
  <c r="AL34" i="25"/>
  <c r="AK34" i="25"/>
  <c r="AJ34" i="25"/>
  <c r="AI34" i="25"/>
  <c r="AH34" i="25"/>
  <c r="AG34" i="25"/>
  <c r="AF34" i="25"/>
  <c r="U34" i="25"/>
  <c r="Q34" i="25"/>
  <c r="AC34" i="25"/>
  <c r="AM33" i="25"/>
  <c r="AL33" i="25"/>
  <c r="AK33" i="25"/>
  <c r="AJ33" i="25"/>
  <c r="AI33" i="25"/>
  <c r="AH33" i="25"/>
  <c r="AG33" i="25"/>
  <c r="AF33" i="25"/>
  <c r="U33" i="25"/>
  <c r="Q33" i="25"/>
  <c r="AD33" i="25"/>
  <c r="AM32" i="25"/>
  <c r="AL32" i="25"/>
  <c r="AK32" i="25"/>
  <c r="AJ32" i="25"/>
  <c r="AI32" i="25"/>
  <c r="AH32" i="25"/>
  <c r="AG32" i="25"/>
  <c r="AF32" i="25"/>
  <c r="U32" i="25"/>
  <c r="Q32" i="25"/>
  <c r="AE32" i="25"/>
  <c r="AM31" i="25"/>
  <c r="AL31" i="25"/>
  <c r="AK31" i="25"/>
  <c r="AJ31" i="25"/>
  <c r="AI31" i="25"/>
  <c r="AH31" i="25"/>
  <c r="AG31" i="25"/>
  <c r="AF31" i="25"/>
  <c r="U31" i="25"/>
  <c r="Q31" i="25"/>
  <c r="AP31" i="25"/>
  <c r="AD31" i="25"/>
  <c r="AM30" i="25"/>
  <c r="AL30" i="25"/>
  <c r="AK30" i="25"/>
  <c r="AJ30" i="25"/>
  <c r="AI30" i="25"/>
  <c r="AH30" i="25"/>
  <c r="AG30" i="25"/>
  <c r="AF30" i="25"/>
  <c r="U30" i="25"/>
  <c r="Q30" i="25"/>
  <c r="AD30" i="25"/>
  <c r="AM29" i="25"/>
  <c r="AL29" i="25"/>
  <c r="AK29" i="25"/>
  <c r="AJ29" i="25"/>
  <c r="AI29" i="25"/>
  <c r="AH29" i="25"/>
  <c r="AG29" i="25"/>
  <c r="AF29" i="25"/>
  <c r="U29" i="25"/>
  <c r="Q29" i="25"/>
  <c r="AE29" i="25"/>
  <c r="AM28" i="25"/>
  <c r="AL28" i="25"/>
  <c r="AK28" i="25"/>
  <c r="AJ28" i="25"/>
  <c r="AI28" i="25"/>
  <c r="AH28" i="25"/>
  <c r="AG28" i="25"/>
  <c r="AF28" i="25"/>
  <c r="U28" i="25"/>
  <c r="Q28" i="25"/>
  <c r="AE28" i="25"/>
  <c r="AD28" i="25"/>
  <c r="AM27" i="25"/>
  <c r="AL27" i="25"/>
  <c r="AK27" i="25"/>
  <c r="AJ27" i="25"/>
  <c r="AI27" i="25"/>
  <c r="AH27" i="25"/>
  <c r="AG27" i="25"/>
  <c r="AF27" i="25"/>
  <c r="U27" i="25"/>
  <c r="Q27" i="25"/>
  <c r="AD27" i="25"/>
  <c r="AC27" i="25"/>
  <c r="AM26" i="25"/>
  <c r="AL26" i="25"/>
  <c r="AK26" i="25"/>
  <c r="AJ26" i="25"/>
  <c r="AI26" i="25"/>
  <c r="AH26" i="25"/>
  <c r="AG26" i="25"/>
  <c r="AF26" i="25"/>
  <c r="U26" i="25"/>
  <c r="Q26" i="25"/>
  <c r="AM25" i="25"/>
  <c r="AL25" i="25"/>
  <c r="AK25" i="25"/>
  <c r="AJ25" i="25"/>
  <c r="AI25" i="25"/>
  <c r="AH25" i="25"/>
  <c r="AG25" i="25"/>
  <c r="AF25" i="25"/>
  <c r="U25" i="25"/>
  <c r="Q25" i="25"/>
  <c r="AD25" i="25"/>
  <c r="AM24" i="25"/>
  <c r="AL24" i="25"/>
  <c r="AK24" i="25"/>
  <c r="AJ24" i="25"/>
  <c r="AI24" i="25"/>
  <c r="AH24" i="25"/>
  <c r="AG24" i="25"/>
  <c r="AF24" i="25"/>
  <c r="U24" i="25"/>
  <c r="Q24" i="25"/>
  <c r="AE24" i="25"/>
  <c r="AD24" i="25"/>
  <c r="AM23" i="25"/>
  <c r="AL23" i="25"/>
  <c r="AK23" i="25"/>
  <c r="AJ23" i="25"/>
  <c r="AI23" i="25"/>
  <c r="AH23" i="25"/>
  <c r="AG23" i="25"/>
  <c r="AF23" i="25"/>
  <c r="U23" i="25"/>
  <c r="Q23" i="25"/>
  <c r="AD23" i="25"/>
  <c r="AC23" i="25"/>
  <c r="AM22" i="25"/>
  <c r="AL22" i="25"/>
  <c r="AK22" i="25"/>
  <c r="AJ22" i="25"/>
  <c r="AI22" i="25"/>
  <c r="AH22" i="25"/>
  <c r="AG22" i="25"/>
  <c r="AF22" i="25"/>
  <c r="U22" i="25"/>
  <c r="Q22" i="25"/>
  <c r="AM21" i="25"/>
  <c r="AL21" i="25"/>
  <c r="AK21" i="25"/>
  <c r="AJ21" i="25"/>
  <c r="AI21" i="25"/>
  <c r="AH21" i="25"/>
  <c r="AG21" i="25"/>
  <c r="AF21" i="25"/>
  <c r="U21" i="25"/>
  <c r="Q21" i="25"/>
  <c r="AD21" i="25"/>
  <c r="AM20" i="25"/>
  <c r="AL20" i="25"/>
  <c r="AK20" i="25"/>
  <c r="AJ20" i="25"/>
  <c r="AI20" i="25"/>
  <c r="AH20" i="25"/>
  <c r="AG20" i="25"/>
  <c r="AF20" i="25"/>
  <c r="U20" i="25"/>
  <c r="Q20" i="25"/>
  <c r="AE20" i="25"/>
  <c r="AC20" i="25"/>
  <c r="AM19" i="25"/>
  <c r="AL19" i="25"/>
  <c r="AK19" i="25"/>
  <c r="AJ19" i="25"/>
  <c r="AI19" i="25"/>
  <c r="AH19" i="25"/>
  <c r="AG19" i="25"/>
  <c r="AF19" i="25"/>
  <c r="U19" i="25"/>
  <c r="Q19" i="25"/>
  <c r="AD19" i="25"/>
  <c r="AC19" i="25"/>
  <c r="AM18" i="25"/>
  <c r="AL18" i="25"/>
  <c r="AK18" i="25"/>
  <c r="AJ18" i="25"/>
  <c r="AI18" i="25"/>
  <c r="AH18" i="25"/>
  <c r="AG18" i="25"/>
  <c r="AF18" i="25"/>
  <c r="U18" i="25"/>
  <c r="Q18" i="25"/>
  <c r="AE18" i="25"/>
  <c r="AM17" i="25"/>
  <c r="AL17" i="25"/>
  <c r="AK17" i="25"/>
  <c r="AJ17" i="25"/>
  <c r="AI17" i="25"/>
  <c r="AH17" i="25"/>
  <c r="AG17" i="25"/>
  <c r="AF17" i="25"/>
  <c r="U17" i="25"/>
  <c r="Q17" i="25"/>
  <c r="AD17" i="25"/>
  <c r="AM16" i="25"/>
  <c r="AL16" i="25"/>
  <c r="AK16" i="25"/>
  <c r="AJ16" i="25"/>
  <c r="AI16" i="25"/>
  <c r="AH16" i="25"/>
  <c r="AG16" i="25"/>
  <c r="AF16" i="25"/>
  <c r="U16" i="25"/>
  <c r="Q16" i="25"/>
  <c r="AE16" i="25"/>
  <c r="AC16" i="25"/>
  <c r="AM15" i="25"/>
  <c r="AL15" i="25"/>
  <c r="AK15" i="25"/>
  <c r="AJ15" i="25"/>
  <c r="AI15" i="25"/>
  <c r="AH15" i="25"/>
  <c r="AG15" i="25"/>
  <c r="AF15" i="25"/>
  <c r="U15" i="25"/>
  <c r="Q15" i="25"/>
  <c r="D180" i="27" s="1"/>
  <c r="AD15" i="25"/>
  <c r="AC15" i="25"/>
  <c r="AM14" i="25"/>
  <c r="AL14" i="25"/>
  <c r="AK14" i="25"/>
  <c r="AJ14" i="25"/>
  <c r="AI14" i="25"/>
  <c r="AH14" i="25"/>
  <c r="AG14" i="25"/>
  <c r="AF14" i="25"/>
  <c r="U14" i="25"/>
  <c r="Q14" i="25"/>
  <c r="AE14" i="25"/>
  <c r="AD14" i="25"/>
  <c r="G44" i="25"/>
  <c r="AM13" i="25"/>
  <c r="AL13" i="25"/>
  <c r="AK13" i="25"/>
  <c r="AJ13" i="25"/>
  <c r="AI13" i="25"/>
  <c r="AH13" i="25"/>
  <c r="AG13" i="25"/>
  <c r="AF13" i="25"/>
  <c r="U13" i="25"/>
  <c r="Q13" i="25"/>
  <c r="D178" i="27" s="1"/>
  <c r="AC13" i="25"/>
  <c r="AK44" i="24"/>
  <c r="AJ44" i="24"/>
  <c r="AI44" i="24"/>
  <c r="AH44" i="24"/>
  <c r="AG44" i="24"/>
  <c r="AF44" i="24"/>
  <c r="AE44" i="24"/>
  <c r="AD44" i="24"/>
  <c r="AC44" i="24"/>
  <c r="AM42" i="24"/>
  <c r="AL42" i="24"/>
  <c r="AK42" i="24"/>
  <c r="AJ42" i="24"/>
  <c r="AI42" i="24"/>
  <c r="AH42" i="24"/>
  <c r="AG42" i="24"/>
  <c r="AF42" i="24"/>
  <c r="U42" i="24"/>
  <c r="Q42" i="24"/>
  <c r="AE42" i="24"/>
  <c r="AM41" i="24"/>
  <c r="AL41" i="24"/>
  <c r="AK41" i="24"/>
  <c r="AJ41" i="24"/>
  <c r="AI41" i="24"/>
  <c r="AH41" i="24"/>
  <c r="AG41" i="24"/>
  <c r="AF41" i="24"/>
  <c r="U41" i="24"/>
  <c r="Q41" i="24"/>
  <c r="AD41" i="24"/>
  <c r="AC41" i="24"/>
  <c r="AM40" i="24"/>
  <c r="AL40" i="24"/>
  <c r="AK40" i="24"/>
  <c r="AJ40" i="24"/>
  <c r="AI40" i="24"/>
  <c r="AH40" i="24"/>
  <c r="AG40" i="24"/>
  <c r="AF40" i="24"/>
  <c r="U40" i="24"/>
  <c r="Q40" i="24"/>
  <c r="AE40" i="24"/>
  <c r="AM39" i="24"/>
  <c r="AL39" i="24"/>
  <c r="AK39" i="24"/>
  <c r="AJ39" i="24"/>
  <c r="AI39" i="24"/>
  <c r="AH39" i="24"/>
  <c r="AG39" i="24"/>
  <c r="AF39" i="24"/>
  <c r="U39" i="24"/>
  <c r="Q39" i="24"/>
  <c r="AE39" i="24"/>
  <c r="AD39" i="24"/>
  <c r="AM38" i="24"/>
  <c r="AL38" i="24"/>
  <c r="AK38" i="24"/>
  <c r="AJ38" i="24"/>
  <c r="AI38" i="24"/>
  <c r="AH38" i="24"/>
  <c r="AG38" i="24"/>
  <c r="AF38" i="24"/>
  <c r="U38" i="24"/>
  <c r="Q38" i="24"/>
  <c r="AP38" i="24"/>
  <c r="AM37" i="24"/>
  <c r="AL37" i="24"/>
  <c r="AK37" i="24"/>
  <c r="AJ37" i="24"/>
  <c r="AI37" i="24"/>
  <c r="AH37" i="24"/>
  <c r="AG37" i="24"/>
  <c r="AF37" i="24"/>
  <c r="U37" i="24"/>
  <c r="Q37" i="24"/>
  <c r="AD37" i="24"/>
  <c r="AC37" i="24"/>
  <c r="AM36" i="24"/>
  <c r="AL36" i="24"/>
  <c r="AK36" i="24"/>
  <c r="AJ36" i="24"/>
  <c r="AI36" i="24"/>
  <c r="AH36" i="24"/>
  <c r="AG36" i="24"/>
  <c r="AF36" i="24"/>
  <c r="U36" i="24"/>
  <c r="Q36" i="24"/>
  <c r="AE36" i="24"/>
  <c r="AD36" i="24"/>
  <c r="AM35" i="24"/>
  <c r="AL35" i="24"/>
  <c r="AK35" i="24"/>
  <c r="AJ35" i="24"/>
  <c r="AI35" i="24"/>
  <c r="AH35" i="24"/>
  <c r="AG35" i="24"/>
  <c r="AF35" i="24"/>
  <c r="U35" i="24"/>
  <c r="Q35" i="24"/>
  <c r="AD35" i="24"/>
  <c r="AM34" i="24"/>
  <c r="AL34" i="24"/>
  <c r="AK34" i="24"/>
  <c r="AJ34" i="24"/>
  <c r="AI34" i="24"/>
  <c r="AH34" i="24"/>
  <c r="AG34" i="24"/>
  <c r="AF34" i="24"/>
  <c r="U34" i="24"/>
  <c r="Q34" i="24"/>
  <c r="AE34" i="24"/>
  <c r="AM33" i="24"/>
  <c r="AL33" i="24"/>
  <c r="AK33" i="24"/>
  <c r="AJ33" i="24"/>
  <c r="AI33" i="24"/>
  <c r="AH33" i="24"/>
  <c r="AG33" i="24"/>
  <c r="AF33" i="24"/>
  <c r="U33" i="24"/>
  <c r="Q33" i="24"/>
  <c r="AE33" i="24"/>
  <c r="AD33" i="24"/>
  <c r="AM32" i="24"/>
  <c r="AL32" i="24"/>
  <c r="AK32" i="24"/>
  <c r="AJ32" i="24"/>
  <c r="AI32" i="24"/>
  <c r="AH32" i="24"/>
  <c r="AF32" i="24"/>
  <c r="U32" i="24"/>
  <c r="Q32" i="24"/>
  <c r="AE32" i="24"/>
  <c r="AD32" i="24"/>
  <c r="AC32" i="24"/>
  <c r="AM31" i="24"/>
  <c r="AL31" i="24"/>
  <c r="AK31" i="24"/>
  <c r="AJ31" i="24"/>
  <c r="AI31" i="24"/>
  <c r="AH31" i="24"/>
  <c r="AG31" i="24"/>
  <c r="AF31" i="24"/>
  <c r="U31" i="24"/>
  <c r="Q31" i="24"/>
  <c r="AE31" i="24"/>
  <c r="AC31" i="24"/>
  <c r="AM30" i="24"/>
  <c r="AL30" i="24"/>
  <c r="AK30" i="24"/>
  <c r="AJ30" i="24"/>
  <c r="AI30" i="24"/>
  <c r="AH30" i="24"/>
  <c r="AG30" i="24"/>
  <c r="AF30" i="24"/>
  <c r="U30" i="24"/>
  <c r="Q30" i="24"/>
  <c r="AP30" i="24"/>
  <c r="AC30" i="24"/>
  <c r="AM29" i="24"/>
  <c r="AL29" i="24"/>
  <c r="AK29" i="24"/>
  <c r="AJ29" i="24"/>
  <c r="AI29" i="24"/>
  <c r="AH29" i="24"/>
  <c r="AG29" i="24"/>
  <c r="AF29" i="24"/>
  <c r="U29" i="24"/>
  <c r="Q29" i="24"/>
  <c r="AE29" i="24"/>
  <c r="AD29" i="24"/>
  <c r="AM28" i="24"/>
  <c r="AL28" i="24"/>
  <c r="AK28" i="24"/>
  <c r="AJ28" i="24"/>
  <c r="AI28" i="24"/>
  <c r="AH28" i="24"/>
  <c r="AG28" i="24"/>
  <c r="AF28" i="24"/>
  <c r="U28" i="24"/>
  <c r="Q28" i="24"/>
  <c r="AE28" i="24"/>
  <c r="AC28" i="24"/>
  <c r="AM27" i="24"/>
  <c r="AL27" i="24"/>
  <c r="AK27" i="24"/>
  <c r="AJ27" i="24"/>
  <c r="AI27" i="24"/>
  <c r="AH27" i="24"/>
  <c r="AG27" i="24"/>
  <c r="AF27" i="24"/>
  <c r="U27" i="24"/>
  <c r="Q27" i="24"/>
  <c r="AC27" i="24"/>
  <c r="AM26" i="24"/>
  <c r="AL26" i="24"/>
  <c r="AK26" i="24"/>
  <c r="AJ26" i="24"/>
  <c r="AI26" i="24"/>
  <c r="AH26" i="24"/>
  <c r="AG26" i="24"/>
  <c r="AF26" i="24"/>
  <c r="U26" i="24"/>
  <c r="Q26" i="24"/>
  <c r="AE26" i="24"/>
  <c r="AD26" i="24"/>
  <c r="AM25" i="24"/>
  <c r="AL25" i="24"/>
  <c r="AK25" i="24"/>
  <c r="AJ25" i="24"/>
  <c r="AI25" i="24"/>
  <c r="AH25" i="24"/>
  <c r="AF25" i="24"/>
  <c r="U25" i="24"/>
  <c r="Q25" i="24"/>
  <c r="AD25" i="24"/>
  <c r="AM24" i="24"/>
  <c r="AL24" i="24"/>
  <c r="AK24" i="24"/>
  <c r="AJ24" i="24"/>
  <c r="AI24" i="24"/>
  <c r="AH24" i="24"/>
  <c r="AG24" i="24"/>
  <c r="AF24" i="24"/>
  <c r="U24" i="24"/>
  <c r="Q24" i="24"/>
  <c r="AE24" i="24"/>
  <c r="AC24" i="24"/>
  <c r="AM23" i="24"/>
  <c r="AL23" i="24"/>
  <c r="AK23" i="24"/>
  <c r="AJ23" i="24"/>
  <c r="AI23" i="24"/>
  <c r="AH23" i="24"/>
  <c r="AG23" i="24"/>
  <c r="AF23" i="24"/>
  <c r="U23" i="24"/>
  <c r="Q23" i="24"/>
  <c r="AD23" i="24"/>
  <c r="AM22" i="24"/>
  <c r="AL22" i="24"/>
  <c r="AK22" i="24"/>
  <c r="AJ22" i="24"/>
  <c r="AI22" i="24"/>
  <c r="AH22" i="24"/>
  <c r="AG22" i="24"/>
  <c r="AF22" i="24"/>
  <c r="U22" i="24"/>
  <c r="Q22" i="24"/>
  <c r="AD22" i="24"/>
  <c r="AM21" i="24"/>
  <c r="AL21" i="24"/>
  <c r="AK21" i="24"/>
  <c r="AJ21" i="24"/>
  <c r="AI21" i="24"/>
  <c r="AH21" i="24"/>
  <c r="AG21" i="24"/>
  <c r="AF21" i="24"/>
  <c r="U21" i="24"/>
  <c r="Q21" i="24"/>
  <c r="AE21" i="24"/>
  <c r="AD21" i="24"/>
  <c r="AC21" i="24"/>
  <c r="AM20" i="24"/>
  <c r="AL20" i="24"/>
  <c r="AK20" i="24"/>
  <c r="AJ20" i="24"/>
  <c r="AI20" i="24"/>
  <c r="AH20" i="24"/>
  <c r="AG20" i="24"/>
  <c r="AF20" i="24"/>
  <c r="U20" i="24"/>
  <c r="Q20" i="24"/>
  <c r="AE20" i="24"/>
  <c r="AD20" i="24"/>
  <c r="AC20" i="24"/>
  <c r="AM19" i="24"/>
  <c r="AL19" i="24"/>
  <c r="AK19" i="24"/>
  <c r="AJ19" i="24"/>
  <c r="AI19" i="24"/>
  <c r="AH19" i="24"/>
  <c r="AG19" i="24"/>
  <c r="AF19" i="24"/>
  <c r="U19" i="24"/>
  <c r="Q19" i="24"/>
  <c r="AD19" i="24"/>
  <c r="AM18" i="24"/>
  <c r="AL18" i="24"/>
  <c r="AK18" i="24"/>
  <c r="AJ18" i="24"/>
  <c r="AI18" i="24"/>
  <c r="AH18" i="24"/>
  <c r="AG18" i="24"/>
  <c r="AF18" i="24"/>
  <c r="U18" i="24"/>
  <c r="Q18" i="24"/>
  <c r="AE18" i="24"/>
  <c r="AM17" i="24"/>
  <c r="AL17" i="24"/>
  <c r="AK17" i="24"/>
  <c r="AJ17" i="24"/>
  <c r="AI17" i="24"/>
  <c r="AH17" i="24"/>
  <c r="AG17" i="24"/>
  <c r="AF17" i="24"/>
  <c r="U17" i="24"/>
  <c r="Q17" i="24"/>
  <c r="AP17" i="24"/>
  <c r="AM16" i="24"/>
  <c r="AL16" i="24"/>
  <c r="AK16" i="24"/>
  <c r="AJ16" i="24"/>
  <c r="AI16" i="24"/>
  <c r="AH16" i="24"/>
  <c r="AG16" i="24"/>
  <c r="AF16" i="24"/>
  <c r="U16" i="24"/>
  <c r="Q16" i="24"/>
  <c r="E181" i="27" s="1"/>
  <c r="AP16" i="24"/>
  <c r="AC16" i="24"/>
  <c r="AM15" i="24"/>
  <c r="AL15" i="24"/>
  <c r="AK15" i="24"/>
  <c r="AJ15" i="24"/>
  <c r="AI15" i="24"/>
  <c r="AH15" i="24"/>
  <c r="AG15" i="24"/>
  <c r="AF15" i="24"/>
  <c r="U15" i="24"/>
  <c r="Q15" i="24"/>
  <c r="AD15" i="24"/>
  <c r="AM14" i="24"/>
  <c r="AL14" i="24"/>
  <c r="AK14" i="24"/>
  <c r="AJ14" i="24"/>
  <c r="AI14" i="24"/>
  <c r="AH14" i="24"/>
  <c r="AG14" i="24"/>
  <c r="AF14" i="24"/>
  <c r="U14" i="24"/>
  <c r="Q14" i="24"/>
  <c r="AE14" i="24"/>
  <c r="AM13" i="24"/>
  <c r="AL13" i="24"/>
  <c r="AK13" i="24"/>
  <c r="AJ13" i="24"/>
  <c r="AI13" i="24"/>
  <c r="AH13" i="24"/>
  <c r="AG13" i="24"/>
  <c r="AF13" i="24"/>
  <c r="U13" i="24"/>
  <c r="Q13" i="24"/>
  <c r="AE13" i="24"/>
  <c r="AK45" i="23"/>
  <c r="AJ45" i="23"/>
  <c r="AI45" i="23"/>
  <c r="AH45" i="23"/>
  <c r="AG45" i="23"/>
  <c r="AF45" i="23"/>
  <c r="AE45" i="23"/>
  <c r="AD45" i="23"/>
  <c r="AC45" i="23"/>
  <c r="AL44" i="23"/>
  <c r="AM43" i="23"/>
  <c r="AL43" i="23"/>
  <c r="AK43" i="23"/>
  <c r="AJ43" i="23"/>
  <c r="AI43" i="23"/>
  <c r="AH43" i="23"/>
  <c r="AG43" i="23"/>
  <c r="AF43" i="23"/>
  <c r="Q43" i="23"/>
  <c r="AE43" i="23"/>
  <c r="AC43" i="23"/>
  <c r="AM42" i="23"/>
  <c r="AL42" i="23"/>
  <c r="AK42" i="23"/>
  <c r="AJ42" i="23"/>
  <c r="AI42" i="23"/>
  <c r="AH42" i="23"/>
  <c r="AG42" i="23"/>
  <c r="AF42" i="23"/>
  <c r="Q42" i="23"/>
  <c r="AE42" i="23"/>
  <c r="AD42" i="23"/>
  <c r="AC42" i="23"/>
  <c r="AM41" i="23"/>
  <c r="AL41" i="23"/>
  <c r="AK41" i="23"/>
  <c r="AJ41" i="23"/>
  <c r="AI41" i="23"/>
  <c r="AH41" i="23"/>
  <c r="AG41" i="23"/>
  <c r="AF41" i="23"/>
  <c r="Q41" i="23"/>
  <c r="AD41" i="23"/>
  <c r="AM40" i="23"/>
  <c r="AL40" i="23"/>
  <c r="AK40" i="23"/>
  <c r="AJ40" i="23"/>
  <c r="AI40" i="23"/>
  <c r="AH40" i="23"/>
  <c r="AG40" i="23"/>
  <c r="AF40" i="23"/>
  <c r="Q40" i="23"/>
  <c r="AE40" i="23"/>
  <c r="AD40" i="23"/>
  <c r="AC40" i="23"/>
  <c r="AM39" i="23"/>
  <c r="AL39" i="23"/>
  <c r="AK39" i="23"/>
  <c r="AJ39" i="23"/>
  <c r="AI39" i="23"/>
  <c r="AH39" i="23"/>
  <c r="AG39" i="23"/>
  <c r="AF39" i="23"/>
  <c r="Q39" i="23"/>
  <c r="AE39" i="23"/>
  <c r="AD39" i="23"/>
  <c r="AC39" i="23"/>
  <c r="AM38" i="23"/>
  <c r="AL38" i="23"/>
  <c r="AK38" i="23"/>
  <c r="AJ38" i="23"/>
  <c r="AI38" i="23"/>
  <c r="AH38" i="23"/>
  <c r="AG38" i="23"/>
  <c r="AF38" i="23"/>
  <c r="Q38" i="23"/>
  <c r="AE38" i="23"/>
  <c r="AM37" i="23"/>
  <c r="AL37" i="23"/>
  <c r="AK37" i="23"/>
  <c r="AJ37" i="23"/>
  <c r="AI37" i="23"/>
  <c r="AH37" i="23"/>
  <c r="AG37" i="23"/>
  <c r="AF37" i="23"/>
  <c r="Q37" i="23"/>
  <c r="AD37" i="23"/>
  <c r="AM36" i="23"/>
  <c r="AL36" i="23"/>
  <c r="AK36" i="23"/>
  <c r="AJ36" i="23"/>
  <c r="AI36" i="23"/>
  <c r="AH36" i="23"/>
  <c r="AG36" i="23"/>
  <c r="AF36" i="23"/>
  <c r="Q36" i="23"/>
  <c r="AE36" i="23"/>
  <c r="AM35" i="23"/>
  <c r="AL35" i="23"/>
  <c r="AK35" i="23"/>
  <c r="AJ35" i="23"/>
  <c r="AI35" i="23"/>
  <c r="AH35" i="23"/>
  <c r="AG35" i="23"/>
  <c r="AF35" i="23"/>
  <c r="Q35" i="23"/>
  <c r="AE35" i="23"/>
  <c r="AD35" i="23"/>
  <c r="AC35" i="23"/>
  <c r="AM34" i="23"/>
  <c r="AL34" i="23"/>
  <c r="AK34" i="23"/>
  <c r="AJ34" i="23"/>
  <c r="AI34" i="23"/>
  <c r="AH34" i="23"/>
  <c r="AG34" i="23"/>
  <c r="AF34" i="23"/>
  <c r="Q34" i="23"/>
  <c r="AE34" i="23"/>
  <c r="AM33" i="23"/>
  <c r="AL33" i="23"/>
  <c r="AK33" i="23"/>
  <c r="AJ33" i="23"/>
  <c r="AI33" i="23"/>
  <c r="AH33" i="23"/>
  <c r="AG33" i="23"/>
  <c r="AF33" i="23"/>
  <c r="Q33" i="23"/>
  <c r="AE33" i="23"/>
  <c r="AD33" i="23"/>
  <c r="AM32" i="23"/>
  <c r="AL32" i="23"/>
  <c r="AK32" i="23"/>
  <c r="AJ32" i="23"/>
  <c r="AI32" i="23"/>
  <c r="AH32" i="23"/>
  <c r="AG32" i="23"/>
  <c r="AF32" i="23"/>
  <c r="Q32" i="23"/>
  <c r="F197" i="27" s="1"/>
  <c r="AE32" i="23"/>
  <c r="AM31" i="23"/>
  <c r="AL31" i="23"/>
  <c r="AK31" i="23"/>
  <c r="AJ31" i="23"/>
  <c r="AI31" i="23"/>
  <c r="AH31" i="23"/>
  <c r="AG31" i="23"/>
  <c r="AF31" i="23"/>
  <c r="Q31" i="23"/>
  <c r="AP31" i="23"/>
  <c r="AM30" i="23"/>
  <c r="AL30" i="23"/>
  <c r="AK30" i="23"/>
  <c r="AJ30" i="23"/>
  <c r="AI30" i="23"/>
  <c r="AH30" i="23"/>
  <c r="AG30" i="23"/>
  <c r="AF30" i="23"/>
  <c r="AE30" i="23"/>
  <c r="AD30" i="23"/>
  <c r="AC30" i="23"/>
  <c r="AM29" i="23"/>
  <c r="AL29" i="23"/>
  <c r="AK29" i="23"/>
  <c r="AJ29" i="23"/>
  <c r="AI29" i="23"/>
  <c r="AH29" i="23"/>
  <c r="AG29" i="23"/>
  <c r="AF29" i="23"/>
  <c r="Q29" i="23"/>
  <c r="AE29" i="23"/>
  <c r="AD29" i="23"/>
  <c r="AM28" i="23"/>
  <c r="AL28" i="23"/>
  <c r="AK28" i="23"/>
  <c r="AJ28" i="23"/>
  <c r="AI28" i="23"/>
  <c r="AH28" i="23"/>
  <c r="AG28" i="23"/>
  <c r="AF28" i="23"/>
  <c r="Q28" i="23"/>
  <c r="AE28" i="23"/>
  <c r="AD28" i="23"/>
  <c r="AC28" i="23"/>
  <c r="AM27" i="23"/>
  <c r="AL27" i="23"/>
  <c r="AK27" i="23"/>
  <c r="AJ27" i="23"/>
  <c r="AI27" i="23"/>
  <c r="AH27" i="23"/>
  <c r="AG27" i="23"/>
  <c r="AF27" i="23"/>
  <c r="Q27" i="23"/>
  <c r="AE27" i="23"/>
  <c r="AD27" i="23"/>
  <c r="AC27" i="23"/>
  <c r="AM26" i="23"/>
  <c r="AL26" i="23"/>
  <c r="AK26" i="23"/>
  <c r="AJ26" i="23"/>
  <c r="AI26" i="23"/>
  <c r="AH26" i="23"/>
  <c r="AG26" i="23"/>
  <c r="AF26" i="23"/>
  <c r="Q26" i="23"/>
  <c r="AE26" i="23"/>
  <c r="AD26" i="23"/>
  <c r="AC26" i="23"/>
  <c r="AM25" i="23"/>
  <c r="AL25" i="23"/>
  <c r="AK25" i="23"/>
  <c r="AJ25" i="23"/>
  <c r="AI25" i="23"/>
  <c r="AH25" i="23"/>
  <c r="AG25" i="23"/>
  <c r="AF25" i="23"/>
  <c r="Q25" i="23"/>
  <c r="AE25" i="23"/>
  <c r="AD25" i="23"/>
  <c r="AM24" i="23"/>
  <c r="AL24" i="23"/>
  <c r="AK24" i="23"/>
  <c r="AJ24" i="23"/>
  <c r="AI24" i="23"/>
  <c r="AH24" i="23"/>
  <c r="AG24" i="23"/>
  <c r="AF24" i="23"/>
  <c r="Q24" i="23"/>
  <c r="AE24" i="23"/>
  <c r="AM23" i="23"/>
  <c r="AL23" i="23"/>
  <c r="AK23" i="23"/>
  <c r="AJ23" i="23"/>
  <c r="AI23" i="23"/>
  <c r="AH23" i="23"/>
  <c r="AG23" i="23"/>
  <c r="AF23" i="23"/>
  <c r="Q23" i="23"/>
  <c r="AE23" i="23"/>
  <c r="AD23" i="23"/>
  <c r="AM22" i="23"/>
  <c r="AL22" i="23"/>
  <c r="AK22" i="23"/>
  <c r="AJ22" i="23"/>
  <c r="AI22" i="23"/>
  <c r="AH22" i="23"/>
  <c r="AG22" i="23"/>
  <c r="AF22" i="23"/>
  <c r="Q22" i="23"/>
  <c r="AE22" i="23"/>
  <c r="AC22" i="23"/>
  <c r="AM21" i="23"/>
  <c r="AL21" i="23"/>
  <c r="AK21" i="23"/>
  <c r="AJ21" i="23"/>
  <c r="AI21" i="23"/>
  <c r="AH21" i="23"/>
  <c r="AG21" i="23"/>
  <c r="AF21" i="23"/>
  <c r="Q21" i="23"/>
  <c r="AD21" i="23"/>
  <c r="AC21" i="23"/>
  <c r="AM20" i="23"/>
  <c r="AL20" i="23"/>
  <c r="AK20" i="23"/>
  <c r="AJ20" i="23"/>
  <c r="AI20" i="23"/>
  <c r="AH20" i="23"/>
  <c r="AG20" i="23"/>
  <c r="AF20" i="23"/>
  <c r="Q20" i="23"/>
  <c r="AP20" i="23"/>
  <c r="AM19" i="23"/>
  <c r="AL19" i="23"/>
  <c r="AK19" i="23"/>
  <c r="AJ19" i="23"/>
  <c r="AI19" i="23"/>
  <c r="AH19" i="23"/>
  <c r="AG19" i="23"/>
  <c r="AF19" i="23"/>
  <c r="Q19" i="23"/>
  <c r="AP19" i="23"/>
  <c r="AD19" i="23"/>
  <c r="AC19" i="23"/>
  <c r="AM18" i="23"/>
  <c r="AL18" i="23"/>
  <c r="AK18" i="23"/>
  <c r="AJ18" i="23"/>
  <c r="AI18" i="23"/>
  <c r="AH18" i="23"/>
  <c r="AG18" i="23"/>
  <c r="AF18" i="23"/>
  <c r="Q18" i="23"/>
  <c r="AM17" i="23"/>
  <c r="AL17" i="23"/>
  <c r="AK17" i="23"/>
  <c r="AJ17" i="23"/>
  <c r="AI17" i="23"/>
  <c r="AH17" i="23"/>
  <c r="AG17" i="23"/>
  <c r="AF17" i="23"/>
  <c r="Q17" i="23"/>
  <c r="F182" i="27" s="1"/>
  <c r="AP17" i="23"/>
  <c r="AM16" i="23"/>
  <c r="AL16" i="23"/>
  <c r="AK16" i="23"/>
  <c r="AJ16" i="23"/>
  <c r="AI16" i="23"/>
  <c r="AH16" i="23"/>
  <c r="AG16" i="23"/>
  <c r="AF16" i="23"/>
  <c r="Q16" i="23"/>
  <c r="AP16" i="23"/>
  <c r="AD16" i="23"/>
  <c r="AM15" i="23"/>
  <c r="AL15" i="23"/>
  <c r="AK15" i="23"/>
  <c r="AJ15" i="23"/>
  <c r="AI15" i="23"/>
  <c r="AH15" i="23"/>
  <c r="AG15" i="23"/>
  <c r="AF15" i="23"/>
  <c r="Q15" i="23"/>
  <c r="AP15" i="23"/>
  <c r="AD15" i="23"/>
  <c r="AM14" i="23"/>
  <c r="AL14" i="23"/>
  <c r="AK14" i="23"/>
  <c r="AJ14" i="23"/>
  <c r="AI14" i="23"/>
  <c r="AH14" i="23"/>
  <c r="AG14" i="23"/>
  <c r="AF14" i="23"/>
  <c r="Q14" i="23"/>
  <c r="AE14" i="23"/>
  <c r="AD14" i="23"/>
  <c r="AM13" i="23"/>
  <c r="AL13" i="23"/>
  <c r="AK13" i="23"/>
  <c r="AJ13" i="23"/>
  <c r="AI13" i="23"/>
  <c r="AH13" i="23"/>
  <c r="AG13" i="23"/>
  <c r="AF13" i="23"/>
  <c r="Q13" i="23"/>
  <c r="AP13" i="23"/>
  <c r="AD13" i="23"/>
  <c r="AK44" i="22"/>
  <c r="AJ44" i="22"/>
  <c r="AI44" i="22"/>
  <c r="AH44" i="22"/>
  <c r="AG44" i="22"/>
  <c r="AF44" i="22"/>
  <c r="AE44" i="22"/>
  <c r="AD44" i="22"/>
  <c r="AC44" i="22"/>
  <c r="AM42" i="22"/>
  <c r="AL42" i="22"/>
  <c r="AK42" i="22"/>
  <c r="AJ42" i="22"/>
  <c r="AI42" i="22"/>
  <c r="AH42" i="22"/>
  <c r="AG42" i="22"/>
  <c r="AF42" i="22"/>
  <c r="Q42" i="22"/>
  <c r="G207" i="27" s="1"/>
  <c r="AP42" i="22"/>
  <c r="AC42" i="22"/>
  <c r="AM41" i="22"/>
  <c r="AL41" i="22"/>
  <c r="AK41" i="22"/>
  <c r="AJ41" i="22"/>
  <c r="AI41" i="22"/>
  <c r="AH41" i="22"/>
  <c r="AG41" i="22"/>
  <c r="AF41" i="22"/>
  <c r="Q41" i="22"/>
  <c r="AE41" i="22"/>
  <c r="AM40" i="22"/>
  <c r="AL40" i="22"/>
  <c r="AK40" i="22"/>
  <c r="AJ40" i="22"/>
  <c r="AI40" i="22"/>
  <c r="AH40" i="22"/>
  <c r="AG40" i="22"/>
  <c r="AF40" i="22"/>
  <c r="Q40" i="22"/>
  <c r="AE40" i="22"/>
  <c r="AO40" i="22"/>
  <c r="AC40" i="22"/>
  <c r="AM39" i="22"/>
  <c r="AL39" i="22"/>
  <c r="AK39" i="22"/>
  <c r="AJ39" i="22"/>
  <c r="AH39" i="22"/>
  <c r="AG39" i="22"/>
  <c r="AF39" i="22"/>
  <c r="Q39" i="22"/>
  <c r="AE39" i="22"/>
  <c r="AD39" i="22"/>
  <c r="AC39" i="22"/>
  <c r="AM38" i="22"/>
  <c r="AL38" i="22"/>
  <c r="AK38" i="22"/>
  <c r="AJ38" i="22"/>
  <c r="AI38" i="22"/>
  <c r="AH38" i="22"/>
  <c r="AG38" i="22"/>
  <c r="AF38" i="22"/>
  <c r="Q38" i="22"/>
  <c r="AN38" i="22"/>
  <c r="AM37" i="22"/>
  <c r="AL37" i="22"/>
  <c r="AK37" i="22"/>
  <c r="AJ37" i="22"/>
  <c r="AI37" i="22"/>
  <c r="AH37" i="22"/>
  <c r="AG37" i="22"/>
  <c r="AF37" i="22"/>
  <c r="Q37" i="22"/>
  <c r="AE37" i="22"/>
  <c r="AO37" i="22"/>
  <c r="AM36" i="22"/>
  <c r="AL36" i="22"/>
  <c r="AK36" i="22"/>
  <c r="AJ36" i="22"/>
  <c r="AI36" i="22"/>
  <c r="AH36" i="22"/>
  <c r="AG36" i="22"/>
  <c r="AF36" i="22"/>
  <c r="Q36" i="22"/>
  <c r="AE36" i="22"/>
  <c r="AO36" i="22"/>
  <c r="AM35" i="22"/>
  <c r="AL35" i="22"/>
  <c r="AJ35" i="22"/>
  <c r="AI35" i="22"/>
  <c r="AG35" i="22"/>
  <c r="AF35" i="22"/>
  <c r="Q35" i="22"/>
  <c r="G200" i="27" s="1"/>
  <c r="AP35" i="22"/>
  <c r="AD35" i="22"/>
  <c r="AC35" i="22"/>
  <c r="AM34" i="22"/>
  <c r="AL34" i="22"/>
  <c r="AK34" i="22"/>
  <c r="AJ34" i="22"/>
  <c r="AI34" i="22"/>
  <c r="AH34" i="22"/>
  <c r="AG34" i="22"/>
  <c r="AF34" i="22"/>
  <c r="Q34" i="22"/>
  <c r="AE34" i="22"/>
  <c r="AD34" i="22"/>
  <c r="AC34" i="22"/>
  <c r="AM33" i="22"/>
  <c r="AL33" i="22"/>
  <c r="AK33" i="22"/>
  <c r="AJ33" i="22"/>
  <c r="AI33" i="22"/>
  <c r="AH33" i="22"/>
  <c r="AG33" i="22"/>
  <c r="AF33" i="22"/>
  <c r="Q33" i="22"/>
  <c r="AE33" i="22"/>
  <c r="AC33" i="22"/>
  <c r="AM32" i="22"/>
  <c r="AL32" i="22"/>
  <c r="AK32" i="22"/>
  <c r="AJ32" i="22"/>
  <c r="AI32" i="22"/>
  <c r="AH32" i="22"/>
  <c r="AG32" i="22"/>
  <c r="AF32" i="22"/>
  <c r="Q32" i="22"/>
  <c r="AE32" i="22"/>
  <c r="AD32" i="22"/>
  <c r="AN32" i="22"/>
  <c r="AM31" i="22"/>
  <c r="AL31" i="22"/>
  <c r="AK31" i="22"/>
  <c r="AJ31" i="22"/>
  <c r="AI31" i="22"/>
  <c r="AH31" i="22"/>
  <c r="AG31" i="22"/>
  <c r="AF31" i="22"/>
  <c r="Q31" i="22"/>
  <c r="AE31" i="22"/>
  <c r="AC31" i="22"/>
  <c r="AM30" i="22"/>
  <c r="AL30" i="22"/>
  <c r="AK30" i="22"/>
  <c r="AJ30" i="22"/>
  <c r="AI30" i="22"/>
  <c r="AH30" i="22"/>
  <c r="AG30" i="22"/>
  <c r="AF30" i="22"/>
  <c r="Q30" i="22"/>
  <c r="AP30" i="22"/>
  <c r="AC30" i="22"/>
  <c r="AM29" i="22"/>
  <c r="AL29" i="22"/>
  <c r="AK29" i="22"/>
  <c r="AJ29" i="22"/>
  <c r="AI29" i="22"/>
  <c r="AH29" i="22"/>
  <c r="AG29" i="22"/>
  <c r="AF29" i="22"/>
  <c r="Q29" i="22"/>
  <c r="AP29" i="22"/>
  <c r="AD29" i="22"/>
  <c r="AC29" i="22"/>
  <c r="AM28" i="22"/>
  <c r="AL28" i="22"/>
  <c r="AK28" i="22"/>
  <c r="AJ28" i="22"/>
  <c r="AH28" i="22"/>
  <c r="AG28" i="22"/>
  <c r="AF28" i="22"/>
  <c r="Q28" i="22"/>
  <c r="AD28" i="22"/>
  <c r="AM27" i="22"/>
  <c r="AL27" i="22"/>
  <c r="AK27" i="22"/>
  <c r="AJ27" i="22"/>
  <c r="AI27" i="22"/>
  <c r="AH27" i="22"/>
  <c r="AG27" i="22"/>
  <c r="AF27" i="22"/>
  <c r="Q27" i="22"/>
  <c r="AE27" i="22"/>
  <c r="AD27" i="22"/>
  <c r="AM26" i="22"/>
  <c r="AL26" i="22"/>
  <c r="AK26" i="22"/>
  <c r="AJ26" i="22"/>
  <c r="AI26" i="22"/>
  <c r="AH26" i="22"/>
  <c r="AG26" i="22"/>
  <c r="AF26" i="22"/>
  <c r="Q26" i="22"/>
  <c r="G191" i="27" s="1"/>
  <c r="AC26" i="22"/>
  <c r="AM25" i="22"/>
  <c r="AL25" i="22"/>
  <c r="AK25" i="22"/>
  <c r="AJ25" i="22"/>
  <c r="AI25" i="22"/>
  <c r="AH25" i="22"/>
  <c r="AG25" i="22"/>
  <c r="AF25" i="22"/>
  <c r="Q25" i="22"/>
  <c r="AE25" i="22"/>
  <c r="AD25" i="22"/>
  <c r="AM24" i="22"/>
  <c r="AL24" i="22"/>
  <c r="AK24" i="22"/>
  <c r="AJ24" i="22"/>
  <c r="AI24" i="22"/>
  <c r="AH24" i="22"/>
  <c r="AG24" i="22"/>
  <c r="AF24" i="22"/>
  <c r="Q24" i="22"/>
  <c r="AE24" i="22"/>
  <c r="AM23" i="22"/>
  <c r="AL23" i="22"/>
  <c r="AK23" i="22"/>
  <c r="AJ23" i="22"/>
  <c r="AI23" i="22"/>
  <c r="AH23" i="22"/>
  <c r="AG23" i="22"/>
  <c r="AF23" i="22"/>
  <c r="Q23" i="22"/>
  <c r="AE23" i="22"/>
  <c r="AM22" i="22"/>
  <c r="AL22" i="22"/>
  <c r="AK22" i="22"/>
  <c r="AJ22" i="22"/>
  <c r="AI22" i="22"/>
  <c r="AH22" i="22"/>
  <c r="AG22" i="22"/>
  <c r="AF22" i="22"/>
  <c r="Q22" i="22"/>
  <c r="AE22" i="22"/>
  <c r="AD22" i="22"/>
  <c r="AC22" i="22"/>
  <c r="AM21" i="22"/>
  <c r="AL21" i="22"/>
  <c r="AK21" i="22"/>
  <c r="AJ21" i="22"/>
  <c r="AI21" i="22"/>
  <c r="AH21" i="22"/>
  <c r="AG21" i="22"/>
  <c r="AF21" i="22"/>
  <c r="Q21" i="22"/>
  <c r="AO21" i="22"/>
  <c r="AC21" i="22"/>
  <c r="AM20" i="22"/>
  <c r="AL20" i="22"/>
  <c r="AK20" i="22"/>
  <c r="AJ20" i="22"/>
  <c r="AI20" i="22"/>
  <c r="AH20" i="22"/>
  <c r="AG20" i="22"/>
  <c r="AF20" i="22"/>
  <c r="Q20" i="22"/>
  <c r="AE20" i="22"/>
  <c r="AD20" i="22"/>
  <c r="AC20" i="22"/>
  <c r="AM19" i="22"/>
  <c r="AL19" i="22"/>
  <c r="AK19" i="22"/>
  <c r="AJ19" i="22"/>
  <c r="AI19" i="22"/>
  <c r="AH19" i="22"/>
  <c r="AG19" i="22"/>
  <c r="AF19" i="22"/>
  <c r="Q19" i="22"/>
  <c r="AE19" i="22"/>
  <c r="AD19" i="22"/>
  <c r="AC19" i="22"/>
  <c r="AM18" i="22"/>
  <c r="AL18" i="22"/>
  <c r="AK18" i="22"/>
  <c r="AJ18" i="22"/>
  <c r="AI18" i="22"/>
  <c r="AH18" i="22"/>
  <c r="AG18" i="22"/>
  <c r="AF18" i="22"/>
  <c r="Q18" i="22"/>
  <c r="AP18" i="22"/>
  <c r="AD18" i="22"/>
  <c r="AC18" i="22"/>
  <c r="AM17" i="22"/>
  <c r="AL17" i="22"/>
  <c r="AK17" i="22"/>
  <c r="AJ17" i="22"/>
  <c r="AI17" i="22"/>
  <c r="AH17" i="22"/>
  <c r="AG17" i="22"/>
  <c r="AF17" i="22"/>
  <c r="Q17" i="22"/>
  <c r="AE17" i="22"/>
  <c r="AN17" i="22"/>
  <c r="AM16" i="22"/>
  <c r="AL16" i="22"/>
  <c r="AK16" i="22"/>
  <c r="AJ16" i="22"/>
  <c r="AI16" i="22"/>
  <c r="AH16" i="22"/>
  <c r="AG16" i="22"/>
  <c r="AF16" i="22"/>
  <c r="Q16" i="22"/>
  <c r="AE16" i="22"/>
  <c r="AD16" i="22"/>
  <c r="AN16" i="22"/>
  <c r="AM15" i="22"/>
  <c r="AL15" i="22"/>
  <c r="AK15" i="22"/>
  <c r="AJ15" i="22"/>
  <c r="AI15" i="22"/>
  <c r="AH15" i="22"/>
  <c r="AG15" i="22"/>
  <c r="AF15" i="22"/>
  <c r="Q15" i="22"/>
  <c r="AE15" i="22"/>
  <c r="AN15" i="22"/>
  <c r="AM14" i="22"/>
  <c r="AL14" i="22"/>
  <c r="AK14" i="22"/>
  <c r="AJ14" i="22"/>
  <c r="AI14" i="22"/>
  <c r="AH14" i="22"/>
  <c r="AG14" i="22"/>
  <c r="AF14" i="22"/>
  <c r="Q14" i="22"/>
  <c r="AE14" i="22"/>
  <c r="AD14" i="22"/>
  <c r="AC14" i="22"/>
  <c r="AM13" i="22"/>
  <c r="AL13" i="22"/>
  <c r="AK13" i="22"/>
  <c r="AJ13" i="22"/>
  <c r="AI13" i="22"/>
  <c r="AH13" i="22"/>
  <c r="AG13" i="22"/>
  <c r="AF13" i="22"/>
  <c r="Q13" i="22"/>
  <c r="AE13" i="22"/>
  <c r="AD13" i="22"/>
  <c r="AC13" i="22"/>
  <c r="AK45" i="21"/>
  <c r="AJ45" i="21"/>
  <c r="AI45" i="21"/>
  <c r="AH45" i="21"/>
  <c r="AG45" i="21"/>
  <c r="AF45" i="21"/>
  <c r="AE45" i="21"/>
  <c r="AD45" i="21"/>
  <c r="AC45" i="21"/>
  <c r="AM43" i="21"/>
  <c r="AL43" i="21"/>
  <c r="AK43" i="21"/>
  <c r="AJ43" i="21"/>
  <c r="AI43" i="21"/>
  <c r="AH43" i="21"/>
  <c r="AG43" i="21"/>
  <c r="AF43" i="21"/>
  <c r="U43" i="21"/>
  <c r="Q43" i="21"/>
  <c r="AE43" i="21"/>
  <c r="AD43" i="21"/>
  <c r="AC43" i="21"/>
  <c r="AM42" i="21"/>
  <c r="AL42" i="21"/>
  <c r="AK42" i="21"/>
  <c r="AJ42" i="21"/>
  <c r="AI42" i="21"/>
  <c r="AH42" i="21"/>
  <c r="AG42" i="21"/>
  <c r="AF42" i="21"/>
  <c r="U42" i="21"/>
  <c r="Q42" i="21"/>
  <c r="AE42" i="21"/>
  <c r="AC42" i="21"/>
  <c r="AM41" i="21"/>
  <c r="AL41" i="21"/>
  <c r="AK41" i="21"/>
  <c r="AJ41" i="21"/>
  <c r="AI41" i="21"/>
  <c r="AH41" i="21"/>
  <c r="AG41" i="21"/>
  <c r="AF41" i="21"/>
  <c r="U41" i="21"/>
  <c r="Q41" i="21"/>
  <c r="H206" i="27" s="1"/>
  <c r="H121" i="27"/>
  <c r="AM40" i="21"/>
  <c r="AL40" i="21"/>
  <c r="AK40" i="21"/>
  <c r="AJ40" i="21"/>
  <c r="AI40" i="21"/>
  <c r="AH40" i="21"/>
  <c r="AG40" i="21"/>
  <c r="AF40" i="21"/>
  <c r="U40" i="21"/>
  <c r="Q40" i="21"/>
  <c r="AE40" i="21"/>
  <c r="AC40" i="21"/>
  <c r="AM39" i="21"/>
  <c r="AL39" i="21"/>
  <c r="AK39" i="21"/>
  <c r="AJ39" i="21"/>
  <c r="AI39" i="21"/>
  <c r="AH39" i="21"/>
  <c r="AG39" i="21"/>
  <c r="AF39" i="21"/>
  <c r="U39" i="21"/>
  <c r="Q39" i="21"/>
  <c r="AE39" i="21"/>
  <c r="AC39" i="21"/>
  <c r="AM38" i="21"/>
  <c r="AL38" i="21"/>
  <c r="AK38" i="21"/>
  <c r="AJ38" i="21"/>
  <c r="AI38" i="21"/>
  <c r="AH38" i="21"/>
  <c r="AG38" i="21"/>
  <c r="AF38" i="21"/>
  <c r="U38" i="21"/>
  <c r="Q38" i="21"/>
  <c r="AE38" i="21"/>
  <c r="AD38" i="21"/>
  <c r="AM37" i="21"/>
  <c r="AL37" i="21"/>
  <c r="AK37" i="21"/>
  <c r="AJ37" i="21"/>
  <c r="AI37" i="21"/>
  <c r="AH37" i="21"/>
  <c r="AG37" i="21"/>
  <c r="AF37" i="21"/>
  <c r="U37" i="21"/>
  <c r="Q37" i="21"/>
  <c r="AD37" i="21"/>
  <c r="AM36" i="21"/>
  <c r="AL36" i="21"/>
  <c r="AK36" i="21"/>
  <c r="AJ36" i="21"/>
  <c r="AI36" i="21"/>
  <c r="AH36" i="21"/>
  <c r="AG36" i="21"/>
  <c r="AF36" i="21"/>
  <c r="U36" i="21"/>
  <c r="Q36" i="21"/>
  <c r="AE36" i="21"/>
  <c r="AC36" i="21"/>
  <c r="AM35" i="21"/>
  <c r="AL35" i="21"/>
  <c r="AK35" i="21"/>
  <c r="AJ35" i="21"/>
  <c r="AI35" i="21"/>
  <c r="AH35" i="21"/>
  <c r="AG35" i="21"/>
  <c r="AF35" i="21"/>
  <c r="U35" i="21"/>
  <c r="Q35" i="21"/>
  <c r="AP35" i="21"/>
  <c r="AO35" i="21"/>
  <c r="AC35" i="21"/>
  <c r="AM34" i="21"/>
  <c r="AL34" i="21"/>
  <c r="AK34" i="21"/>
  <c r="AJ34" i="21"/>
  <c r="AI34" i="21"/>
  <c r="AH34" i="21"/>
  <c r="AG34" i="21"/>
  <c r="AF34" i="21"/>
  <c r="U34" i="21"/>
  <c r="Q34" i="21"/>
  <c r="AE34" i="21"/>
  <c r="AD34" i="21"/>
  <c r="AN34" i="21"/>
  <c r="AM33" i="21"/>
  <c r="AL33" i="21"/>
  <c r="AK33" i="21"/>
  <c r="AJ33" i="21"/>
  <c r="AI33" i="21"/>
  <c r="AH33" i="21"/>
  <c r="AG33" i="21"/>
  <c r="AF33" i="21"/>
  <c r="U33" i="21"/>
  <c r="Q33" i="21"/>
  <c r="AO33" i="21"/>
  <c r="AM32" i="21"/>
  <c r="AL32" i="21"/>
  <c r="AK32" i="21"/>
  <c r="AJ32" i="21"/>
  <c r="AI32" i="21"/>
  <c r="AH32" i="21"/>
  <c r="AG32" i="21"/>
  <c r="AF32" i="21"/>
  <c r="U32" i="21"/>
  <c r="Q32" i="21"/>
  <c r="AE32" i="21"/>
  <c r="AD32" i="21"/>
  <c r="AN32" i="21"/>
  <c r="AM31" i="21"/>
  <c r="AL31" i="21"/>
  <c r="AK31" i="21"/>
  <c r="AJ31" i="21"/>
  <c r="AI31" i="21"/>
  <c r="AH31" i="21"/>
  <c r="AG31" i="21"/>
  <c r="AF31" i="21"/>
  <c r="U31" i="21"/>
  <c r="Q31" i="21"/>
  <c r="AE31" i="21"/>
  <c r="AO31" i="21"/>
  <c r="AM30" i="21"/>
  <c r="AL30" i="21"/>
  <c r="AK30" i="21"/>
  <c r="AJ30" i="21"/>
  <c r="AI30" i="21"/>
  <c r="AH30" i="21"/>
  <c r="AG30" i="21"/>
  <c r="AF30" i="21"/>
  <c r="U30" i="21"/>
  <c r="Q30" i="21"/>
  <c r="AD30" i="21"/>
  <c r="AC30" i="21"/>
  <c r="AM29" i="21"/>
  <c r="AL29" i="21"/>
  <c r="AK29" i="21"/>
  <c r="AJ29" i="21"/>
  <c r="AI29" i="21"/>
  <c r="AH29" i="21"/>
  <c r="AG29" i="21"/>
  <c r="AF29" i="21"/>
  <c r="U29" i="21"/>
  <c r="Q29" i="21"/>
  <c r="AE29" i="21"/>
  <c r="AN29" i="21"/>
  <c r="AM28" i="21"/>
  <c r="AL28" i="21"/>
  <c r="AK28" i="21"/>
  <c r="AJ28" i="21"/>
  <c r="AI28" i="21"/>
  <c r="AH28" i="21"/>
  <c r="AG28" i="21"/>
  <c r="AF28" i="21"/>
  <c r="U28" i="21"/>
  <c r="Q28" i="21"/>
  <c r="AC28" i="21"/>
  <c r="AM27" i="21"/>
  <c r="AL27" i="21"/>
  <c r="AK27" i="21"/>
  <c r="AJ27" i="21"/>
  <c r="AI27" i="21"/>
  <c r="AH27" i="21"/>
  <c r="AG27" i="21"/>
  <c r="AF27" i="21"/>
  <c r="U27" i="21"/>
  <c r="Q27" i="21"/>
  <c r="H192" i="27" s="1"/>
  <c r="AE27" i="21"/>
  <c r="AD27" i="21"/>
  <c r="AM26" i="21"/>
  <c r="AL26" i="21"/>
  <c r="AK26" i="21"/>
  <c r="AJ26" i="21"/>
  <c r="AI26" i="21"/>
  <c r="AH26" i="21"/>
  <c r="AG26" i="21"/>
  <c r="AF26" i="21"/>
  <c r="U26" i="21"/>
  <c r="Q26" i="21"/>
  <c r="AE26" i="21"/>
  <c r="AC26" i="21"/>
  <c r="AM25" i="21"/>
  <c r="AL25" i="21"/>
  <c r="AK25" i="21"/>
  <c r="AJ25" i="21"/>
  <c r="AI25" i="21"/>
  <c r="AH25" i="21"/>
  <c r="AG25" i="21"/>
  <c r="AF25" i="21"/>
  <c r="U25" i="21"/>
  <c r="Q25" i="21"/>
  <c r="H190" i="27" s="1"/>
  <c r="AE25" i="21"/>
  <c r="AO25" i="21"/>
  <c r="AM24" i="21"/>
  <c r="AL24" i="21"/>
  <c r="AK24" i="21"/>
  <c r="AJ24" i="21"/>
  <c r="AI24" i="21"/>
  <c r="AH24" i="21"/>
  <c r="AG24" i="21"/>
  <c r="AF24" i="21"/>
  <c r="U24" i="21"/>
  <c r="Q24" i="21"/>
  <c r="AP24" i="21"/>
  <c r="AD24" i="21"/>
  <c r="AM23" i="21"/>
  <c r="AL23" i="21"/>
  <c r="AK23" i="21"/>
  <c r="AJ23" i="21"/>
  <c r="AI23" i="21"/>
  <c r="AH23" i="21"/>
  <c r="AG23" i="21"/>
  <c r="AF23" i="21"/>
  <c r="U23" i="21"/>
  <c r="Q23" i="21"/>
  <c r="AD23" i="21"/>
  <c r="AM22" i="21"/>
  <c r="AL22" i="21"/>
  <c r="AK22" i="21"/>
  <c r="AJ22" i="21"/>
  <c r="AI22" i="21"/>
  <c r="AH22" i="21"/>
  <c r="AG22" i="21"/>
  <c r="AF22" i="21"/>
  <c r="U22" i="21"/>
  <c r="Q22" i="21"/>
  <c r="AP22" i="21"/>
  <c r="AD22" i="21"/>
  <c r="AM21" i="21"/>
  <c r="AL21" i="21"/>
  <c r="AK21" i="21"/>
  <c r="AJ21" i="21"/>
  <c r="AI21" i="21"/>
  <c r="AH21" i="21"/>
  <c r="AG21" i="21"/>
  <c r="AF21" i="21"/>
  <c r="U21" i="21"/>
  <c r="Q21" i="21"/>
  <c r="AE21" i="21"/>
  <c r="AD21" i="21"/>
  <c r="AC21" i="21"/>
  <c r="AM20" i="21"/>
  <c r="AL20" i="21"/>
  <c r="AK20" i="21"/>
  <c r="AJ20" i="21"/>
  <c r="AI20" i="21"/>
  <c r="AH20" i="21"/>
  <c r="AG20" i="21"/>
  <c r="AF20" i="21"/>
  <c r="U20" i="21"/>
  <c r="Q20" i="21"/>
  <c r="AD20" i="21"/>
  <c r="AN20" i="21"/>
  <c r="AM19" i="21"/>
  <c r="AL19" i="21"/>
  <c r="AK19" i="21"/>
  <c r="AJ19" i="21"/>
  <c r="AI19" i="21"/>
  <c r="AH19" i="21"/>
  <c r="AG19" i="21"/>
  <c r="AF19" i="21"/>
  <c r="U19" i="21"/>
  <c r="Q19" i="21"/>
  <c r="AE19" i="21"/>
  <c r="AO19" i="21"/>
  <c r="AM18" i="21"/>
  <c r="AL18" i="21"/>
  <c r="AK18" i="21"/>
  <c r="AJ18" i="21"/>
  <c r="AI18" i="21"/>
  <c r="AH18" i="21"/>
  <c r="AG18" i="21"/>
  <c r="AF18" i="21"/>
  <c r="U18" i="21"/>
  <c r="Q18" i="21"/>
  <c r="AP18" i="21"/>
  <c r="AD18" i="21"/>
  <c r="AC18" i="21"/>
  <c r="AM17" i="21"/>
  <c r="AL17" i="21"/>
  <c r="AK17" i="21"/>
  <c r="AJ17" i="21"/>
  <c r="AI17" i="21"/>
  <c r="AH17" i="21"/>
  <c r="AG17" i="21"/>
  <c r="AF17" i="21"/>
  <c r="U17" i="21"/>
  <c r="Q17" i="21"/>
  <c r="AE17" i="21"/>
  <c r="AO17" i="21"/>
  <c r="AM16" i="21"/>
  <c r="AL16" i="21"/>
  <c r="AK16" i="21"/>
  <c r="AJ16" i="21"/>
  <c r="AI16" i="21"/>
  <c r="AH16" i="21"/>
  <c r="AG16" i="21"/>
  <c r="AF16" i="21"/>
  <c r="U16" i="21"/>
  <c r="Q16" i="21"/>
  <c r="AE16" i="21"/>
  <c r="AD16" i="21"/>
  <c r="AM15" i="21"/>
  <c r="AL15" i="21"/>
  <c r="AK15" i="21"/>
  <c r="AJ15" i="21"/>
  <c r="AI15" i="21"/>
  <c r="AH15" i="21"/>
  <c r="AG15" i="21"/>
  <c r="AF15" i="21"/>
  <c r="U15" i="21"/>
  <c r="Q15" i="21"/>
  <c r="AM14" i="21"/>
  <c r="AL14" i="21"/>
  <c r="AK14" i="21"/>
  <c r="AJ14" i="21"/>
  <c r="AI14" i="21"/>
  <c r="AH14" i="21"/>
  <c r="AG14" i="21"/>
  <c r="AF14" i="21"/>
  <c r="U14" i="21"/>
  <c r="AE14" i="21"/>
  <c r="AD14" i="21"/>
  <c r="AM13" i="21"/>
  <c r="AL13" i="21"/>
  <c r="AK13" i="21"/>
  <c r="AJ13" i="21"/>
  <c r="AI13" i="21"/>
  <c r="AH13" i="21"/>
  <c r="AG13" i="21"/>
  <c r="AF13" i="21"/>
  <c r="U13" i="21"/>
  <c r="AE13" i="21"/>
  <c r="AC13" i="21"/>
  <c r="AK45" i="20"/>
  <c r="AJ45" i="20"/>
  <c r="AI45" i="20"/>
  <c r="AH45" i="20"/>
  <c r="AG45" i="20"/>
  <c r="AF45" i="20"/>
  <c r="AE45" i="20"/>
  <c r="AD45" i="20"/>
  <c r="AC45" i="20"/>
  <c r="AK44" i="20"/>
  <c r="AF44" i="20"/>
  <c r="AM43" i="20"/>
  <c r="AL43" i="20"/>
  <c r="AK43" i="20"/>
  <c r="AJ43" i="20"/>
  <c r="AI43" i="20"/>
  <c r="AH43" i="20"/>
  <c r="AG43" i="20"/>
  <c r="AF43" i="20"/>
  <c r="U43" i="20"/>
  <c r="Q43" i="20"/>
  <c r="AE43" i="20"/>
  <c r="AM42" i="20"/>
  <c r="AL42" i="20"/>
  <c r="AK42" i="20"/>
  <c r="AJ42" i="20"/>
  <c r="AI42" i="20"/>
  <c r="AH42" i="20"/>
  <c r="AG42" i="20"/>
  <c r="AF42" i="20"/>
  <c r="U42" i="20"/>
  <c r="Q42" i="20"/>
  <c r="AE42" i="20"/>
  <c r="AD42" i="20"/>
  <c r="AM41" i="20"/>
  <c r="AL41" i="20"/>
  <c r="AK41" i="20"/>
  <c r="AJ41" i="20"/>
  <c r="AI41" i="20"/>
  <c r="AH41" i="20"/>
  <c r="AG41" i="20"/>
  <c r="AF41" i="20"/>
  <c r="U41" i="20"/>
  <c r="Q41" i="20"/>
  <c r="AD41" i="20"/>
  <c r="AC41" i="20"/>
  <c r="AM40" i="20"/>
  <c r="AL40" i="20"/>
  <c r="AK40" i="20"/>
  <c r="AJ40" i="20"/>
  <c r="AI40" i="20"/>
  <c r="AH40" i="20"/>
  <c r="AG40" i="20"/>
  <c r="AF40" i="20"/>
  <c r="U40" i="20"/>
  <c r="Q40" i="20"/>
  <c r="AE40" i="20"/>
  <c r="AD40" i="20"/>
  <c r="AC40" i="20"/>
  <c r="AM39" i="20"/>
  <c r="AL39" i="20"/>
  <c r="AK39" i="20"/>
  <c r="AJ39" i="20"/>
  <c r="AI39" i="20"/>
  <c r="AH39" i="20"/>
  <c r="AG39" i="20"/>
  <c r="AF39" i="20"/>
  <c r="U39" i="20"/>
  <c r="Q39" i="20"/>
  <c r="AE39" i="20"/>
  <c r="AD39" i="20"/>
  <c r="AM38" i="20"/>
  <c r="AL38" i="20"/>
  <c r="AK38" i="20"/>
  <c r="AJ38" i="20"/>
  <c r="AI38" i="20"/>
  <c r="AH38" i="20"/>
  <c r="AG38" i="20"/>
  <c r="AF38" i="20"/>
  <c r="U38" i="20"/>
  <c r="Q38" i="20"/>
  <c r="AE38" i="20"/>
  <c r="AD38" i="20"/>
  <c r="AM37" i="20"/>
  <c r="AL37" i="20"/>
  <c r="AK37" i="20"/>
  <c r="AJ37" i="20"/>
  <c r="AI37" i="20"/>
  <c r="AH37" i="20"/>
  <c r="AG37" i="20"/>
  <c r="AF37" i="20"/>
  <c r="U37" i="20"/>
  <c r="Q37" i="20"/>
  <c r="AE37" i="20"/>
  <c r="AO37" i="20"/>
  <c r="AM36" i="20"/>
  <c r="AL36" i="20"/>
  <c r="AK36" i="20"/>
  <c r="AJ36" i="20"/>
  <c r="AI36" i="20"/>
  <c r="AH36" i="20"/>
  <c r="AG36" i="20"/>
  <c r="AF36" i="20"/>
  <c r="U36" i="20"/>
  <c r="Q36" i="20"/>
  <c r="AE36" i="20"/>
  <c r="AC36" i="20"/>
  <c r="AM35" i="20"/>
  <c r="AL35" i="20"/>
  <c r="AK35" i="20"/>
  <c r="AJ35" i="20"/>
  <c r="AI35" i="20"/>
  <c r="AH35" i="20"/>
  <c r="AG35" i="20"/>
  <c r="AF35" i="20"/>
  <c r="U35" i="20"/>
  <c r="Q35" i="20"/>
  <c r="AN35" i="20"/>
  <c r="AM34" i="20"/>
  <c r="AL34" i="20"/>
  <c r="AK34" i="20"/>
  <c r="AJ34" i="20"/>
  <c r="AI34" i="20"/>
  <c r="AH34" i="20"/>
  <c r="AG34" i="20"/>
  <c r="AF34" i="20"/>
  <c r="U34" i="20"/>
  <c r="Q34" i="20"/>
  <c r="AE34" i="20"/>
  <c r="AD34" i="20"/>
  <c r="AM33" i="20"/>
  <c r="AL33" i="20"/>
  <c r="AK33" i="20"/>
  <c r="AJ33" i="20"/>
  <c r="AI33" i="20"/>
  <c r="AH33" i="20"/>
  <c r="AG33" i="20"/>
  <c r="AF33" i="20"/>
  <c r="U33" i="20"/>
  <c r="Q33" i="20"/>
  <c r="AE33" i="20"/>
  <c r="AD33" i="20"/>
  <c r="AC33" i="20"/>
  <c r="AM32" i="20"/>
  <c r="AL32" i="20"/>
  <c r="AK32" i="20"/>
  <c r="AJ32" i="20"/>
  <c r="AI32" i="20"/>
  <c r="AH32" i="20"/>
  <c r="AG32" i="20"/>
  <c r="AF32" i="20"/>
  <c r="U32" i="20"/>
  <c r="Q32" i="20"/>
  <c r="AE32" i="20"/>
  <c r="AO32" i="20"/>
  <c r="AM31" i="20"/>
  <c r="AL31" i="20"/>
  <c r="AK31" i="20"/>
  <c r="AJ31" i="20"/>
  <c r="AI31" i="20"/>
  <c r="AH31" i="20"/>
  <c r="AG31" i="20"/>
  <c r="AF31" i="20"/>
  <c r="U31" i="20"/>
  <c r="Q31" i="20"/>
  <c r="AE31" i="20"/>
  <c r="AD31" i="20"/>
  <c r="AM30" i="20"/>
  <c r="AL30" i="20"/>
  <c r="AK30" i="20"/>
  <c r="AJ30" i="20"/>
  <c r="AI30" i="20"/>
  <c r="AH30" i="20"/>
  <c r="AG30" i="20"/>
  <c r="AF30" i="20"/>
  <c r="U30" i="20"/>
  <c r="Q30" i="20"/>
  <c r="AM29" i="20"/>
  <c r="AL29" i="20"/>
  <c r="AK29" i="20"/>
  <c r="AJ29" i="20"/>
  <c r="AI29" i="20"/>
  <c r="AH29" i="20"/>
  <c r="AG29" i="20"/>
  <c r="AF29" i="20"/>
  <c r="U29" i="20"/>
  <c r="Q29" i="20"/>
  <c r="AE29" i="20"/>
  <c r="AO29" i="20"/>
  <c r="AM28" i="20"/>
  <c r="AL28" i="20"/>
  <c r="AK28" i="20"/>
  <c r="AJ28" i="20"/>
  <c r="AI28" i="20"/>
  <c r="AH28" i="20"/>
  <c r="AG28" i="20"/>
  <c r="AF28" i="20"/>
  <c r="U28" i="20"/>
  <c r="Q28" i="20"/>
  <c r="AE28" i="20"/>
  <c r="AD28" i="20"/>
  <c r="AM27" i="20"/>
  <c r="AL27" i="20"/>
  <c r="AK27" i="20"/>
  <c r="AJ27" i="20"/>
  <c r="AI27" i="20"/>
  <c r="AH27" i="20"/>
  <c r="AG27" i="20"/>
  <c r="AF27" i="20"/>
  <c r="U27" i="20"/>
  <c r="Q27" i="20"/>
  <c r="AD27" i="20"/>
  <c r="AC27" i="20"/>
  <c r="AM26" i="20"/>
  <c r="AL26" i="20"/>
  <c r="AK26" i="20"/>
  <c r="AJ26" i="20"/>
  <c r="AI26" i="20"/>
  <c r="AH26" i="20"/>
  <c r="AG26" i="20"/>
  <c r="AF26" i="20"/>
  <c r="U26" i="20"/>
  <c r="Q26" i="20"/>
  <c r="AE26" i="20"/>
  <c r="AD26" i="20"/>
  <c r="AC26" i="20"/>
  <c r="AM25" i="20"/>
  <c r="AL25" i="20"/>
  <c r="AK25" i="20"/>
  <c r="AJ25" i="20"/>
  <c r="AI25" i="20"/>
  <c r="AH25" i="20"/>
  <c r="AG25" i="20"/>
  <c r="AF25" i="20"/>
  <c r="U25" i="20"/>
  <c r="Q25" i="20"/>
  <c r="AE25" i="20"/>
  <c r="AD25" i="20"/>
  <c r="AC25" i="20"/>
  <c r="AM24" i="20"/>
  <c r="AL24" i="20"/>
  <c r="AK24" i="20"/>
  <c r="AJ24" i="20"/>
  <c r="AI24" i="20"/>
  <c r="AH24" i="20"/>
  <c r="AG24" i="20"/>
  <c r="AF24" i="20"/>
  <c r="U24" i="20"/>
  <c r="Q24" i="20"/>
  <c r="AC24" i="20"/>
  <c r="AM23" i="20"/>
  <c r="AL23" i="20"/>
  <c r="AK23" i="20"/>
  <c r="AJ23" i="20"/>
  <c r="AI23" i="20"/>
  <c r="AH23" i="20"/>
  <c r="AG23" i="20"/>
  <c r="AF23" i="20"/>
  <c r="U23" i="20"/>
  <c r="Q23" i="20"/>
  <c r="AE23" i="20"/>
  <c r="AD23" i="20"/>
  <c r="AM22" i="20"/>
  <c r="AL22" i="20"/>
  <c r="AK22" i="20"/>
  <c r="AJ22" i="20"/>
  <c r="AI22" i="20"/>
  <c r="AH22" i="20"/>
  <c r="AG22" i="20"/>
  <c r="AF22" i="20"/>
  <c r="U22" i="20"/>
  <c r="Q22" i="20"/>
  <c r="AD22" i="20"/>
  <c r="AN22" i="20"/>
  <c r="AM21" i="20"/>
  <c r="AL21" i="20"/>
  <c r="AK21" i="20"/>
  <c r="AJ21" i="20"/>
  <c r="AI21" i="20"/>
  <c r="AH21" i="20"/>
  <c r="AG21" i="20"/>
  <c r="AF21" i="20"/>
  <c r="U21" i="20"/>
  <c r="Q21" i="20"/>
  <c r="AE21" i="20"/>
  <c r="AD21" i="20"/>
  <c r="AM20" i="20"/>
  <c r="AL20" i="20"/>
  <c r="AK20" i="20"/>
  <c r="AJ20" i="20"/>
  <c r="AI20" i="20"/>
  <c r="AH20" i="20"/>
  <c r="AG20" i="20"/>
  <c r="AF20" i="20"/>
  <c r="U20" i="20"/>
  <c r="Q20" i="20"/>
  <c r="AE20" i="20"/>
  <c r="AM19" i="20"/>
  <c r="AL19" i="20"/>
  <c r="AK19" i="20"/>
  <c r="AJ19" i="20"/>
  <c r="AI19" i="20"/>
  <c r="AH19" i="20"/>
  <c r="AG19" i="20"/>
  <c r="AF19" i="20"/>
  <c r="U19" i="20"/>
  <c r="Q19" i="20"/>
  <c r="AC19" i="20"/>
  <c r="AM18" i="20"/>
  <c r="AL18" i="20"/>
  <c r="AK18" i="20"/>
  <c r="AJ18" i="20"/>
  <c r="AI18" i="20"/>
  <c r="AH18" i="20"/>
  <c r="AG18" i="20"/>
  <c r="AF18" i="20"/>
  <c r="U18" i="20"/>
  <c r="Q18" i="20"/>
  <c r="I183" i="27" s="1"/>
  <c r="AE18" i="20"/>
  <c r="AD18" i="20"/>
  <c r="AC18" i="20"/>
  <c r="AM17" i="20"/>
  <c r="AL17" i="20"/>
  <c r="AK17" i="20"/>
  <c r="AJ17" i="20"/>
  <c r="AI17" i="20"/>
  <c r="AH17" i="20"/>
  <c r="AG17" i="20"/>
  <c r="AF17" i="20"/>
  <c r="U17" i="20"/>
  <c r="Q17" i="20"/>
  <c r="AE17" i="20"/>
  <c r="AD17" i="20"/>
  <c r="AC17" i="20"/>
  <c r="AM16" i="20"/>
  <c r="AL16" i="20"/>
  <c r="AK16" i="20"/>
  <c r="AJ16" i="20"/>
  <c r="AI16" i="20"/>
  <c r="AH16" i="20"/>
  <c r="AG16" i="20"/>
  <c r="AF16" i="20"/>
  <c r="U16" i="20"/>
  <c r="Q16" i="20"/>
  <c r="AD16" i="20"/>
  <c r="AC16" i="20"/>
  <c r="AM15" i="20"/>
  <c r="AL15" i="20"/>
  <c r="AK15" i="20"/>
  <c r="AJ15" i="20"/>
  <c r="AI15" i="20"/>
  <c r="AH15" i="20"/>
  <c r="AG15" i="20"/>
  <c r="AF15" i="20"/>
  <c r="U15" i="20"/>
  <c r="Q15" i="20"/>
  <c r="AE15" i="20"/>
  <c r="AD15" i="20"/>
  <c r="AM14" i="20"/>
  <c r="AL14" i="20"/>
  <c r="AK14" i="20"/>
  <c r="AJ14" i="20"/>
  <c r="AI14" i="20"/>
  <c r="AH14" i="20"/>
  <c r="AG14" i="20"/>
  <c r="AF14" i="20"/>
  <c r="U14" i="20"/>
  <c r="Q14" i="20"/>
  <c r="AP14" i="20"/>
  <c r="AM13" i="20"/>
  <c r="AL13" i="20"/>
  <c r="AK13" i="20"/>
  <c r="AJ13" i="20"/>
  <c r="AI13" i="20"/>
  <c r="AH13" i="20"/>
  <c r="AG13" i="20"/>
  <c r="AF13" i="20"/>
  <c r="U13" i="20"/>
  <c r="Q13" i="20"/>
  <c r="AD13" i="20"/>
  <c r="AK44" i="19"/>
  <c r="AJ44" i="19"/>
  <c r="AI44" i="19"/>
  <c r="AH44" i="19"/>
  <c r="AG44" i="19"/>
  <c r="AF44" i="19"/>
  <c r="AE44" i="19"/>
  <c r="AD44" i="19"/>
  <c r="AC44" i="19"/>
  <c r="AM42" i="19"/>
  <c r="AL42" i="19"/>
  <c r="AK42" i="19"/>
  <c r="AJ42" i="19"/>
  <c r="AI42" i="19"/>
  <c r="AH42" i="19"/>
  <c r="AG42" i="19"/>
  <c r="AF42" i="19"/>
  <c r="U42" i="19"/>
  <c r="Q42" i="19"/>
  <c r="AP42" i="19"/>
  <c r="AO42" i="19"/>
  <c r="AN42" i="19"/>
  <c r="AM41" i="19"/>
  <c r="AL41" i="19"/>
  <c r="AK41" i="19"/>
  <c r="AJ41" i="19"/>
  <c r="AI41" i="19"/>
  <c r="AH41" i="19"/>
  <c r="AG41" i="19"/>
  <c r="AF41" i="19"/>
  <c r="U41" i="19"/>
  <c r="Q41" i="19"/>
  <c r="AP41" i="19"/>
  <c r="AO41" i="19"/>
  <c r="AN41" i="19"/>
  <c r="AM40" i="19"/>
  <c r="AL40" i="19"/>
  <c r="AK40" i="19"/>
  <c r="AJ40" i="19"/>
  <c r="AI40" i="19"/>
  <c r="AH40" i="19"/>
  <c r="AG40" i="19"/>
  <c r="AF40" i="19"/>
  <c r="U40" i="19"/>
  <c r="Q40" i="19"/>
  <c r="AP40" i="19"/>
  <c r="AO40" i="19"/>
  <c r="AN40" i="19"/>
  <c r="AM39" i="19"/>
  <c r="AL39" i="19"/>
  <c r="AK39" i="19"/>
  <c r="AJ39" i="19"/>
  <c r="AI39" i="19"/>
  <c r="AH39" i="19"/>
  <c r="AG39" i="19"/>
  <c r="AF39" i="19"/>
  <c r="U39" i="19"/>
  <c r="Q39" i="19"/>
  <c r="AP39" i="19"/>
  <c r="AO39" i="19"/>
  <c r="AN39" i="19"/>
  <c r="AM38" i="19"/>
  <c r="AL38" i="19"/>
  <c r="AK38" i="19"/>
  <c r="AJ38" i="19"/>
  <c r="AI38" i="19"/>
  <c r="AH38" i="19"/>
  <c r="AG38" i="19"/>
  <c r="AF38" i="19"/>
  <c r="U38" i="19"/>
  <c r="Q38" i="19"/>
  <c r="AP38" i="19"/>
  <c r="AO38" i="19"/>
  <c r="AN38" i="19"/>
  <c r="AM37" i="19"/>
  <c r="AL37" i="19"/>
  <c r="AK37" i="19"/>
  <c r="AJ37" i="19"/>
  <c r="AI37" i="19"/>
  <c r="AH37" i="19"/>
  <c r="AG37" i="19"/>
  <c r="AF37" i="19"/>
  <c r="U37" i="19"/>
  <c r="Q37" i="19"/>
  <c r="AP37" i="19"/>
  <c r="AO37" i="19"/>
  <c r="AN37" i="19"/>
  <c r="AM36" i="19"/>
  <c r="AL36" i="19"/>
  <c r="AK36" i="19"/>
  <c r="AJ36" i="19"/>
  <c r="AI36" i="19"/>
  <c r="AH36" i="19"/>
  <c r="AG36" i="19"/>
  <c r="AF36" i="19"/>
  <c r="U36" i="19"/>
  <c r="Q36" i="19"/>
  <c r="AP36" i="19"/>
  <c r="AO36" i="19"/>
  <c r="AN36" i="19"/>
  <c r="AM35" i="19"/>
  <c r="AL35" i="19"/>
  <c r="AK35" i="19"/>
  <c r="AJ35" i="19"/>
  <c r="AI35" i="19"/>
  <c r="AH35" i="19"/>
  <c r="AG35" i="19"/>
  <c r="AF35" i="19"/>
  <c r="U35" i="19"/>
  <c r="Q35" i="19"/>
  <c r="AP35" i="19"/>
  <c r="AO35" i="19"/>
  <c r="AN35" i="19"/>
  <c r="AM34" i="19"/>
  <c r="AL34" i="19"/>
  <c r="AK34" i="19"/>
  <c r="AJ34" i="19"/>
  <c r="AI34" i="19"/>
  <c r="AH34" i="19"/>
  <c r="AG34" i="19"/>
  <c r="AF34" i="19"/>
  <c r="U34" i="19"/>
  <c r="Q34" i="19"/>
  <c r="AP34" i="19"/>
  <c r="AO34" i="19"/>
  <c r="AN34" i="19"/>
  <c r="AM33" i="19"/>
  <c r="AL33" i="19"/>
  <c r="AK33" i="19"/>
  <c r="AJ33" i="19"/>
  <c r="AI33" i="19"/>
  <c r="AH33" i="19"/>
  <c r="AG33" i="19"/>
  <c r="AF33" i="19"/>
  <c r="U33" i="19"/>
  <c r="Q33" i="19"/>
  <c r="AP33" i="19"/>
  <c r="AO33" i="19"/>
  <c r="AN33" i="19"/>
  <c r="AM32" i="19"/>
  <c r="AL32" i="19"/>
  <c r="AK32" i="19"/>
  <c r="AJ32" i="19"/>
  <c r="AI32" i="19"/>
  <c r="AH32" i="19"/>
  <c r="AG32" i="19"/>
  <c r="AF32" i="19"/>
  <c r="U32" i="19"/>
  <c r="Q32" i="19"/>
  <c r="AP32" i="19"/>
  <c r="AO32" i="19"/>
  <c r="AN32" i="19"/>
  <c r="AM31" i="19"/>
  <c r="AL31" i="19"/>
  <c r="AK31" i="19"/>
  <c r="AJ31" i="19"/>
  <c r="AI31" i="19"/>
  <c r="AH31" i="19"/>
  <c r="AG31" i="19"/>
  <c r="AF31" i="19"/>
  <c r="U31" i="19"/>
  <c r="Q31" i="19"/>
  <c r="AP31" i="19"/>
  <c r="AO31" i="19"/>
  <c r="AN31" i="19"/>
  <c r="AM30" i="19"/>
  <c r="AL30" i="19"/>
  <c r="AK30" i="19"/>
  <c r="AJ30" i="19"/>
  <c r="AI30" i="19"/>
  <c r="AH30" i="19"/>
  <c r="AG30" i="19"/>
  <c r="AF30" i="19"/>
  <c r="U30" i="19"/>
  <c r="Q30" i="19"/>
  <c r="AP30" i="19"/>
  <c r="AO30" i="19"/>
  <c r="AN30" i="19"/>
  <c r="AM29" i="19"/>
  <c r="AL29" i="19"/>
  <c r="AK29" i="19"/>
  <c r="AJ29" i="19"/>
  <c r="AI29" i="19"/>
  <c r="AH29" i="19"/>
  <c r="AG29" i="19"/>
  <c r="AF29" i="19"/>
  <c r="U29" i="19"/>
  <c r="Q29" i="19"/>
  <c r="AP29" i="19"/>
  <c r="AO29" i="19"/>
  <c r="AN29" i="19"/>
  <c r="AM28" i="19"/>
  <c r="AL28" i="19"/>
  <c r="AK28" i="19"/>
  <c r="AJ28" i="19"/>
  <c r="AI28" i="19"/>
  <c r="AH28" i="19"/>
  <c r="AG28" i="19"/>
  <c r="AF28" i="19"/>
  <c r="U28" i="19"/>
  <c r="Q28" i="19"/>
  <c r="AP28" i="19"/>
  <c r="AO28" i="19"/>
  <c r="AN28" i="19"/>
  <c r="AM27" i="19"/>
  <c r="AL27" i="19"/>
  <c r="AK27" i="19"/>
  <c r="AJ27" i="19"/>
  <c r="AI27" i="19"/>
  <c r="AH27" i="19"/>
  <c r="AG27" i="19"/>
  <c r="AF27" i="19"/>
  <c r="U27" i="19"/>
  <c r="Q27" i="19"/>
  <c r="AP27" i="19"/>
  <c r="AO27" i="19"/>
  <c r="AN27" i="19"/>
  <c r="AM26" i="19"/>
  <c r="AL26" i="19"/>
  <c r="AK26" i="19"/>
  <c r="AJ26" i="19"/>
  <c r="AI26" i="19"/>
  <c r="AH26" i="19"/>
  <c r="AG26" i="19"/>
  <c r="AF26" i="19"/>
  <c r="U26" i="19"/>
  <c r="Q26" i="19"/>
  <c r="AP26" i="19"/>
  <c r="AO26" i="19"/>
  <c r="AN26" i="19"/>
  <c r="AM25" i="19"/>
  <c r="AL25" i="19"/>
  <c r="AK25" i="19"/>
  <c r="AJ25" i="19"/>
  <c r="AI25" i="19"/>
  <c r="AH25" i="19"/>
  <c r="AG25" i="19"/>
  <c r="AF25" i="19"/>
  <c r="U25" i="19"/>
  <c r="Q25" i="19"/>
  <c r="AP25" i="19"/>
  <c r="AO25" i="19"/>
  <c r="AN25" i="19"/>
  <c r="AM24" i="19"/>
  <c r="AL24" i="19"/>
  <c r="AK24" i="19"/>
  <c r="AJ24" i="19"/>
  <c r="AI24" i="19"/>
  <c r="AH24" i="19"/>
  <c r="AG24" i="19"/>
  <c r="AF24" i="19"/>
  <c r="U24" i="19"/>
  <c r="Q24" i="19"/>
  <c r="AP24" i="19"/>
  <c r="AO24" i="19"/>
  <c r="AN24" i="19"/>
  <c r="AM23" i="19"/>
  <c r="AL23" i="19"/>
  <c r="AK23" i="19"/>
  <c r="AJ23" i="19"/>
  <c r="AI23" i="19"/>
  <c r="AH23" i="19"/>
  <c r="AG23" i="19"/>
  <c r="AF23" i="19"/>
  <c r="U23" i="19"/>
  <c r="Q23" i="19"/>
  <c r="AP23" i="19"/>
  <c r="AO23" i="19"/>
  <c r="AN23" i="19"/>
  <c r="AM22" i="19"/>
  <c r="AL22" i="19"/>
  <c r="AK22" i="19"/>
  <c r="AJ22" i="19"/>
  <c r="AI22" i="19"/>
  <c r="AH22" i="19"/>
  <c r="AG22" i="19"/>
  <c r="AF22" i="19"/>
  <c r="U22" i="19"/>
  <c r="Q22" i="19"/>
  <c r="AP22" i="19"/>
  <c r="AO22" i="19"/>
  <c r="AN22" i="19"/>
  <c r="AM21" i="19"/>
  <c r="AL21" i="19"/>
  <c r="AK21" i="19"/>
  <c r="AJ21" i="19"/>
  <c r="AI21" i="19"/>
  <c r="AH21" i="19"/>
  <c r="AG21" i="19"/>
  <c r="AF21" i="19"/>
  <c r="U21" i="19"/>
  <c r="Q21" i="19"/>
  <c r="AP21" i="19"/>
  <c r="AO21" i="19"/>
  <c r="AN21" i="19"/>
  <c r="AM20" i="19"/>
  <c r="AL20" i="19"/>
  <c r="AK20" i="19"/>
  <c r="AJ20" i="19"/>
  <c r="AI20" i="19"/>
  <c r="AH20" i="19"/>
  <c r="AG20" i="19"/>
  <c r="AF20" i="19"/>
  <c r="U20" i="19"/>
  <c r="Q20" i="19"/>
  <c r="AP20" i="19"/>
  <c r="AO20" i="19"/>
  <c r="AN20" i="19"/>
  <c r="AM19" i="19"/>
  <c r="AL19" i="19"/>
  <c r="AK19" i="19"/>
  <c r="AJ19" i="19"/>
  <c r="AI19" i="19"/>
  <c r="AH19" i="19"/>
  <c r="AG19" i="19"/>
  <c r="AF19" i="19"/>
  <c r="U19" i="19"/>
  <c r="Q19" i="19"/>
  <c r="AP19" i="19"/>
  <c r="AO19" i="19"/>
  <c r="AN19" i="19"/>
  <c r="AM18" i="19"/>
  <c r="AL18" i="19"/>
  <c r="AK18" i="19"/>
  <c r="AJ18" i="19"/>
  <c r="AI18" i="19"/>
  <c r="AH18" i="19"/>
  <c r="AG18" i="19"/>
  <c r="AF18" i="19"/>
  <c r="U18" i="19"/>
  <c r="Q18" i="19"/>
  <c r="AP18" i="19"/>
  <c r="AO18" i="19"/>
  <c r="AN18" i="19"/>
  <c r="AM17" i="19"/>
  <c r="AL17" i="19"/>
  <c r="AK17" i="19"/>
  <c r="AJ17" i="19"/>
  <c r="AI17" i="19"/>
  <c r="AH17" i="19"/>
  <c r="AG17" i="19"/>
  <c r="AF17" i="19"/>
  <c r="U17" i="19"/>
  <c r="Q17" i="19"/>
  <c r="AP17" i="19"/>
  <c r="AO17" i="19"/>
  <c r="AN17" i="19"/>
  <c r="AM16" i="19"/>
  <c r="AL16" i="19"/>
  <c r="AK16" i="19"/>
  <c r="AJ16" i="19"/>
  <c r="AI16" i="19"/>
  <c r="AH16" i="19"/>
  <c r="AG16" i="19"/>
  <c r="AF16" i="19"/>
  <c r="U16" i="19"/>
  <c r="Q16" i="19"/>
  <c r="AP16" i="19"/>
  <c r="AO16" i="19"/>
  <c r="AN16" i="19"/>
  <c r="AM15" i="19"/>
  <c r="AL15" i="19"/>
  <c r="AK15" i="19"/>
  <c r="AJ15" i="19"/>
  <c r="AI15" i="19"/>
  <c r="AH15" i="19"/>
  <c r="AG15" i="19"/>
  <c r="AF15" i="19"/>
  <c r="U15" i="19"/>
  <c r="Q15" i="19"/>
  <c r="AP15" i="19"/>
  <c r="AO15" i="19"/>
  <c r="AN15" i="19"/>
  <c r="AM14" i="19"/>
  <c r="AL14" i="19"/>
  <c r="AK14" i="19"/>
  <c r="AJ14" i="19"/>
  <c r="AI14" i="19"/>
  <c r="AH14" i="19"/>
  <c r="AG14" i="19"/>
  <c r="AF14" i="19"/>
  <c r="U14" i="19"/>
  <c r="Q14" i="19"/>
  <c r="AP14" i="19"/>
  <c r="AO14" i="19"/>
  <c r="AN14" i="19"/>
  <c r="AM13" i="19"/>
  <c r="AL13" i="19"/>
  <c r="AK13" i="19"/>
  <c r="AJ13" i="19"/>
  <c r="AI13" i="19"/>
  <c r="AH13" i="19"/>
  <c r="AG13" i="19"/>
  <c r="AF13" i="19"/>
  <c r="U13" i="19"/>
  <c r="Q13" i="19"/>
  <c r="AN43" i="19"/>
  <c r="AK45" i="18"/>
  <c r="AJ45" i="18"/>
  <c r="AI45" i="18"/>
  <c r="AH45" i="18"/>
  <c r="AG45" i="18"/>
  <c r="AF45" i="18"/>
  <c r="AE45" i="18"/>
  <c r="AD45" i="18"/>
  <c r="AC45" i="18"/>
  <c r="F44" i="18"/>
  <c r="E44" i="18"/>
  <c r="D44" i="18"/>
  <c r="C44" i="18"/>
  <c r="B44" i="18"/>
  <c r="AM43" i="18"/>
  <c r="AL43" i="18"/>
  <c r="AK43" i="18"/>
  <c r="AJ43" i="18"/>
  <c r="AI43" i="18"/>
  <c r="AH43" i="18"/>
  <c r="AG43" i="18"/>
  <c r="AF43" i="18"/>
  <c r="U43" i="18"/>
  <c r="Q43" i="18"/>
  <c r="AE43" i="18"/>
  <c r="AD43" i="18"/>
  <c r="AM42" i="18"/>
  <c r="AL42" i="18"/>
  <c r="AK42" i="18"/>
  <c r="AJ42" i="18"/>
  <c r="AI42" i="18"/>
  <c r="AH42" i="18"/>
  <c r="AG42" i="18"/>
  <c r="AF42" i="18"/>
  <c r="U42" i="18"/>
  <c r="Q42" i="18"/>
  <c r="AE42" i="18"/>
  <c r="AD42" i="18"/>
  <c r="AM41" i="18"/>
  <c r="AL41" i="18"/>
  <c r="AK41" i="18"/>
  <c r="AJ41" i="18"/>
  <c r="AI41" i="18"/>
  <c r="AH41" i="18"/>
  <c r="AG41" i="18"/>
  <c r="AF41" i="18"/>
  <c r="U41" i="18"/>
  <c r="Q41" i="18"/>
  <c r="AE41" i="18"/>
  <c r="AD41" i="18"/>
  <c r="AC41" i="18"/>
  <c r="AM40" i="18"/>
  <c r="AL40" i="18"/>
  <c r="AK40" i="18"/>
  <c r="AJ40" i="18"/>
  <c r="AI40" i="18"/>
  <c r="AH40" i="18"/>
  <c r="AG40" i="18"/>
  <c r="AF40" i="18"/>
  <c r="U40" i="18"/>
  <c r="Q40" i="18"/>
  <c r="AE40" i="18"/>
  <c r="AC40" i="18"/>
  <c r="AM39" i="18"/>
  <c r="AL39" i="18"/>
  <c r="AK39" i="18"/>
  <c r="AJ39" i="18"/>
  <c r="AI39" i="18"/>
  <c r="AH39" i="18"/>
  <c r="AG39" i="18"/>
  <c r="AF39" i="18"/>
  <c r="U39" i="18"/>
  <c r="Q39" i="18"/>
  <c r="AE39" i="18"/>
  <c r="AD39" i="18"/>
  <c r="AM38" i="18"/>
  <c r="AL38" i="18"/>
  <c r="AK38" i="18"/>
  <c r="AJ38" i="18"/>
  <c r="AI38" i="18"/>
  <c r="AH38" i="18"/>
  <c r="AG38" i="18"/>
  <c r="AF38" i="18"/>
  <c r="U38" i="18"/>
  <c r="Q38" i="18"/>
  <c r="AM37" i="18"/>
  <c r="AL37" i="18"/>
  <c r="AK37" i="18"/>
  <c r="AJ37" i="18"/>
  <c r="AI37" i="18"/>
  <c r="AH37" i="18"/>
  <c r="AG37" i="18"/>
  <c r="AF37" i="18"/>
  <c r="U37" i="18"/>
  <c r="Q37" i="18"/>
  <c r="AE37" i="18"/>
  <c r="AM36" i="18"/>
  <c r="AL36" i="18"/>
  <c r="AK36" i="18"/>
  <c r="AJ36" i="18"/>
  <c r="AI36" i="18"/>
  <c r="AH36" i="18"/>
  <c r="AG36" i="18"/>
  <c r="AF36" i="18"/>
  <c r="U36" i="18"/>
  <c r="Q36" i="18"/>
  <c r="AE36" i="18"/>
  <c r="AC36" i="18"/>
  <c r="AM35" i="18"/>
  <c r="AL35" i="18"/>
  <c r="AK35" i="18"/>
  <c r="AJ35" i="18"/>
  <c r="AI35" i="18"/>
  <c r="AH35" i="18"/>
  <c r="AG35" i="18"/>
  <c r="AF35" i="18"/>
  <c r="U35" i="18"/>
  <c r="Q35" i="18"/>
  <c r="AE35" i="18"/>
  <c r="AD35" i="18"/>
  <c r="AM34" i="18"/>
  <c r="AL34" i="18"/>
  <c r="AK34" i="18"/>
  <c r="AJ34" i="18"/>
  <c r="AI34" i="18"/>
  <c r="AH34" i="18"/>
  <c r="AG34" i="18"/>
  <c r="AF34" i="18"/>
  <c r="U34" i="18"/>
  <c r="Q34" i="18"/>
  <c r="AD34" i="18"/>
  <c r="AM33" i="18"/>
  <c r="AK33" i="18"/>
  <c r="AJ33" i="18"/>
  <c r="AI33" i="18"/>
  <c r="AH33" i="18"/>
  <c r="AG33" i="18"/>
  <c r="AF33" i="18"/>
  <c r="U33" i="18"/>
  <c r="Q33" i="18"/>
  <c r="AD33" i="18"/>
  <c r="AP33" i="18"/>
  <c r="AM32" i="18"/>
  <c r="AL32" i="18"/>
  <c r="AK32" i="18"/>
  <c r="AJ32" i="18"/>
  <c r="AI32" i="18"/>
  <c r="AH32" i="18"/>
  <c r="AG32" i="18"/>
  <c r="AF32" i="18"/>
  <c r="U32" i="18"/>
  <c r="Q32" i="18"/>
  <c r="K197" i="27" s="1"/>
  <c r="AE32" i="18"/>
  <c r="AN32" i="18"/>
  <c r="AM31" i="18"/>
  <c r="AL31" i="18"/>
  <c r="AK31" i="18"/>
  <c r="AJ31" i="18"/>
  <c r="AI31" i="18"/>
  <c r="AH31" i="18"/>
  <c r="AG31" i="18"/>
  <c r="AF31" i="18"/>
  <c r="U31" i="18"/>
  <c r="Q31" i="18"/>
  <c r="AD31" i="18"/>
  <c r="AM30" i="18"/>
  <c r="AK30" i="18"/>
  <c r="AJ30" i="18"/>
  <c r="AI30" i="18"/>
  <c r="AH30" i="18"/>
  <c r="AG30" i="18"/>
  <c r="AF30" i="18"/>
  <c r="U30" i="18"/>
  <c r="Q30" i="18"/>
  <c r="AD30" i="18"/>
  <c r="AC30" i="18"/>
  <c r="AM29" i="18"/>
  <c r="AL29" i="18"/>
  <c r="AK29" i="18"/>
  <c r="AJ29" i="18"/>
  <c r="AI29" i="18"/>
  <c r="AH29" i="18"/>
  <c r="AG29" i="18"/>
  <c r="AF29" i="18"/>
  <c r="U29" i="18"/>
  <c r="Q29" i="18"/>
  <c r="AD29" i="18"/>
  <c r="AM28" i="18"/>
  <c r="AL28" i="18"/>
  <c r="AK28" i="18"/>
  <c r="AJ28" i="18"/>
  <c r="AI28" i="18"/>
  <c r="AH28" i="18"/>
  <c r="AG28" i="18"/>
  <c r="AF28" i="18"/>
  <c r="U28" i="18"/>
  <c r="Q28" i="18"/>
  <c r="AE28" i="18"/>
  <c r="AO28" i="18"/>
  <c r="AM27" i="18"/>
  <c r="AL27" i="18"/>
  <c r="AK27" i="18"/>
  <c r="AJ27" i="18"/>
  <c r="AI27" i="18"/>
  <c r="AH27" i="18"/>
  <c r="AG27" i="18"/>
  <c r="AF27" i="18"/>
  <c r="U27" i="18"/>
  <c r="Q27" i="18"/>
  <c r="AE27" i="18"/>
  <c r="AC27" i="18"/>
  <c r="AD27" i="18"/>
  <c r="AM26" i="18"/>
  <c r="AL26" i="18"/>
  <c r="AK26" i="18"/>
  <c r="AJ26" i="18"/>
  <c r="AI26" i="18"/>
  <c r="AH26" i="18"/>
  <c r="AG26" i="18"/>
  <c r="AF26" i="18"/>
  <c r="U26" i="18"/>
  <c r="Q26" i="18"/>
  <c r="AD26" i="18"/>
  <c r="AC26" i="18"/>
  <c r="AM25" i="18"/>
  <c r="AL25" i="18"/>
  <c r="AK25" i="18"/>
  <c r="AJ25" i="18"/>
  <c r="AI25" i="18"/>
  <c r="AH25" i="18"/>
  <c r="AG25" i="18"/>
  <c r="AF25" i="18"/>
  <c r="U25" i="18"/>
  <c r="Q25" i="18"/>
  <c r="AD25" i="18"/>
  <c r="AP25" i="18"/>
  <c r="AM24" i="18"/>
  <c r="AL24" i="18"/>
  <c r="AK24" i="18"/>
  <c r="AJ24" i="18"/>
  <c r="AI24" i="18"/>
  <c r="AH24" i="18"/>
  <c r="AG24" i="18"/>
  <c r="AF24" i="18"/>
  <c r="U24" i="18"/>
  <c r="Q24" i="18"/>
  <c r="AD24" i="18"/>
  <c r="AM23" i="18"/>
  <c r="AL23" i="18"/>
  <c r="AK23" i="18"/>
  <c r="AJ23" i="18"/>
  <c r="AI23" i="18"/>
  <c r="AH23" i="18"/>
  <c r="AG23" i="18"/>
  <c r="AF23" i="18"/>
  <c r="U23" i="18"/>
  <c r="Q23" i="18"/>
  <c r="AE23" i="18"/>
  <c r="AM22" i="18"/>
  <c r="AL22" i="18"/>
  <c r="AK22" i="18"/>
  <c r="AJ22" i="18"/>
  <c r="AI22" i="18"/>
  <c r="AH22" i="18"/>
  <c r="AG22" i="18"/>
  <c r="AF22" i="18"/>
  <c r="U22" i="18"/>
  <c r="Q22" i="18"/>
  <c r="AE22" i="18"/>
  <c r="AC22" i="18"/>
  <c r="AM21" i="18"/>
  <c r="AL21" i="18"/>
  <c r="AK21" i="18"/>
  <c r="AJ21" i="18"/>
  <c r="AI21" i="18"/>
  <c r="AH21" i="18"/>
  <c r="AG21" i="18"/>
  <c r="AF21" i="18"/>
  <c r="U21" i="18"/>
  <c r="Q21" i="18"/>
  <c r="AD21" i="18"/>
  <c r="AM20" i="18"/>
  <c r="AL20" i="18"/>
  <c r="AK20" i="18"/>
  <c r="AJ20" i="18"/>
  <c r="AI20" i="18"/>
  <c r="AH20" i="18"/>
  <c r="AG20" i="18"/>
  <c r="AF20" i="18"/>
  <c r="U20" i="18"/>
  <c r="Q20" i="18"/>
  <c r="AE20" i="18"/>
  <c r="AC20" i="18"/>
  <c r="AM19" i="18"/>
  <c r="AL19" i="18"/>
  <c r="AK19" i="18"/>
  <c r="AJ19" i="18"/>
  <c r="AI19" i="18"/>
  <c r="AH19" i="18"/>
  <c r="AG19" i="18"/>
  <c r="AF19" i="18"/>
  <c r="U19" i="18"/>
  <c r="Q19" i="18"/>
  <c r="AE19" i="18"/>
  <c r="AD19" i="18"/>
  <c r="AM18" i="18"/>
  <c r="AL18" i="18"/>
  <c r="AK18" i="18"/>
  <c r="AJ18" i="18"/>
  <c r="AI18" i="18"/>
  <c r="AH18" i="18"/>
  <c r="AG18" i="18"/>
  <c r="AF18" i="18"/>
  <c r="U18" i="18"/>
  <c r="Q18" i="18"/>
  <c r="AD18" i="18"/>
  <c r="N18" i="18"/>
  <c r="K141" i="27" s="1"/>
  <c r="AM17" i="18"/>
  <c r="AL17" i="18"/>
  <c r="AK17" i="18"/>
  <c r="AJ17" i="18"/>
  <c r="AI17" i="18"/>
  <c r="AH17" i="18"/>
  <c r="AG17" i="18"/>
  <c r="AF17" i="18"/>
  <c r="U17" i="18"/>
  <c r="Q17" i="18"/>
  <c r="AE17" i="18"/>
  <c r="AM16" i="18"/>
  <c r="AL16" i="18"/>
  <c r="AK16" i="18"/>
  <c r="AJ16" i="18"/>
  <c r="AI16" i="18"/>
  <c r="AH16" i="18"/>
  <c r="AG16" i="18"/>
  <c r="AF16" i="18"/>
  <c r="U16" i="18"/>
  <c r="Q16" i="18"/>
  <c r="K181" i="27" s="1"/>
  <c r="K96" i="27"/>
  <c r="AE16" i="18"/>
  <c r="AD16" i="18"/>
  <c r="AM15" i="18"/>
  <c r="AL15" i="18"/>
  <c r="AK15" i="18"/>
  <c r="AJ15" i="18"/>
  <c r="AI15" i="18"/>
  <c r="AH15" i="18"/>
  <c r="AG15" i="18"/>
  <c r="AF15" i="18"/>
  <c r="U15" i="18"/>
  <c r="Q15" i="18"/>
  <c r="AE15" i="18"/>
  <c r="AC15" i="18"/>
  <c r="AD15" i="18"/>
  <c r="AM14" i="18"/>
  <c r="AL14" i="18"/>
  <c r="AK14" i="18"/>
  <c r="AJ14" i="18"/>
  <c r="AI14" i="18"/>
  <c r="AH14" i="18"/>
  <c r="AG14" i="18"/>
  <c r="AF14" i="18"/>
  <c r="U14" i="18"/>
  <c r="Q14" i="18"/>
  <c r="AD14" i="18"/>
  <c r="AC14" i="18"/>
  <c r="AM13" i="18"/>
  <c r="AL13" i="18"/>
  <c r="AK13" i="18"/>
  <c r="AJ13" i="18"/>
  <c r="AI13" i="18"/>
  <c r="AH13" i="18"/>
  <c r="AG13" i="18"/>
  <c r="AF13" i="18"/>
  <c r="U13" i="18"/>
  <c r="Q13" i="18"/>
  <c r="K178" i="27" s="1"/>
  <c r="AP13" i="18"/>
  <c r="AC13" i="18"/>
  <c r="G44" i="18"/>
  <c r="AK44" i="17"/>
  <c r="AJ44" i="17"/>
  <c r="AI44" i="17"/>
  <c r="AH44" i="17"/>
  <c r="AG44" i="17"/>
  <c r="AF44" i="17"/>
  <c r="AE44" i="17"/>
  <c r="AD44" i="17"/>
  <c r="AC44" i="17"/>
  <c r="AM43" i="17"/>
  <c r="AM42" i="17"/>
  <c r="AL42" i="17"/>
  <c r="AK42" i="17"/>
  <c r="AJ42" i="17"/>
  <c r="AI42" i="17"/>
  <c r="AH42" i="17"/>
  <c r="AG42" i="17"/>
  <c r="AF42" i="17"/>
  <c r="L122" i="27"/>
  <c r="AO42" i="17"/>
  <c r="AN42" i="17"/>
  <c r="AM41" i="17"/>
  <c r="AL41" i="17"/>
  <c r="AK41" i="17"/>
  <c r="AJ41" i="17"/>
  <c r="AI41" i="17"/>
  <c r="AH41" i="17"/>
  <c r="AG41" i="17"/>
  <c r="AF41" i="17"/>
  <c r="L121" i="27"/>
  <c r="AO41" i="17"/>
  <c r="AN41" i="17"/>
  <c r="AM40" i="17"/>
  <c r="AL40" i="17"/>
  <c r="AK40" i="17"/>
  <c r="AJ40" i="17"/>
  <c r="AI40" i="17"/>
  <c r="AH40" i="17"/>
  <c r="AG40" i="17"/>
  <c r="AF40" i="17"/>
  <c r="L120" i="27"/>
  <c r="AN40" i="17"/>
  <c r="AP40" i="17"/>
  <c r="AM39" i="17"/>
  <c r="AL39" i="17"/>
  <c r="AK39" i="17"/>
  <c r="AJ39" i="17"/>
  <c r="AI39" i="17"/>
  <c r="AH39" i="17"/>
  <c r="AG39" i="17"/>
  <c r="AF39" i="17"/>
  <c r="L119" i="27"/>
  <c r="AP39" i="17"/>
  <c r="AM38" i="17"/>
  <c r="AL38" i="17"/>
  <c r="AK38" i="17"/>
  <c r="AJ38" i="17"/>
  <c r="AI38" i="17"/>
  <c r="AH38" i="17"/>
  <c r="AG38" i="17"/>
  <c r="AF38" i="17"/>
  <c r="L118" i="27"/>
  <c r="AP38" i="17"/>
  <c r="AO38" i="17"/>
  <c r="AM37" i="17"/>
  <c r="AL37" i="17"/>
  <c r="AK37" i="17"/>
  <c r="AJ37" i="17"/>
  <c r="AI37" i="17"/>
  <c r="AH37" i="17"/>
  <c r="AG37" i="17"/>
  <c r="AF37" i="17"/>
  <c r="L117" i="27"/>
  <c r="AN37" i="17"/>
  <c r="AM36" i="17"/>
  <c r="AL36" i="17"/>
  <c r="AK36" i="17"/>
  <c r="AJ36" i="17"/>
  <c r="AI36" i="17"/>
  <c r="AH36" i="17"/>
  <c r="AG36" i="17"/>
  <c r="AF36" i="17"/>
  <c r="L116" i="27"/>
  <c r="AP36" i="17"/>
  <c r="AM35" i="17"/>
  <c r="AL35" i="17"/>
  <c r="AK35" i="17"/>
  <c r="AJ35" i="17"/>
  <c r="AI35" i="17"/>
  <c r="AH35" i="17"/>
  <c r="AG35" i="17"/>
  <c r="AF35" i="17"/>
  <c r="L115" i="27"/>
  <c r="AP35" i="17"/>
  <c r="AM34" i="17"/>
  <c r="AL34" i="17"/>
  <c r="AK34" i="17"/>
  <c r="AJ34" i="17"/>
  <c r="AI34" i="17"/>
  <c r="AH34" i="17"/>
  <c r="AG34" i="17"/>
  <c r="AF34" i="17"/>
  <c r="L114" i="27"/>
  <c r="AO34" i="17"/>
  <c r="AM33" i="17"/>
  <c r="AL33" i="17"/>
  <c r="AK33" i="17"/>
  <c r="AJ33" i="17"/>
  <c r="AI33" i="17"/>
  <c r="AH33" i="17"/>
  <c r="AG33" i="17"/>
  <c r="AF33" i="17"/>
  <c r="L113" i="27"/>
  <c r="AN33" i="17"/>
  <c r="AM32" i="17"/>
  <c r="AL32" i="17"/>
  <c r="AK32" i="17"/>
  <c r="AJ32" i="17"/>
  <c r="AI32" i="17"/>
  <c r="AH32" i="17"/>
  <c r="AG32" i="17"/>
  <c r="AF32" i="17"/>
  <c r="L112" i="27"/>
  <c r="AP32" i="17"/>
  <c r="AM31" i="17"/>
  <c r="AL31" i="17"/>
  <c r="AK31" i="17"/>
  <c r="AJ31" i="17"/>
  <c r="AI31" i="17"/>
  <c r="AH31" i="17"/>
  <c r="AG31" i="17"/>
  <c r="AF31" i="17"/>
  <c r="L111" i="27"/>
  <c r="AP31" i="17"/>
  <c r="AM30" i="17"/>
  <c r="AL30" i="17"/>
  <c r="AK30" i="17"/>
  <c r="AJ30" i="17"/>
  <c r="AI30" i="17"/>
  <c r="AH30" i="17"/>
  <c r="AG30" i="17"/>
  <c r="AF30" i="17"/>
  <c r="L110" i="27"/>
  <c r="AO30" i="17"/>
  <c r="AM29" i="17"/>
  <c r="AL29" i="17"/>
  <c r="AK29" i="17"/>
  <c r="AJ29" i="17"/>
  <c r="AI29" i="17"/>
  <c r="AH29" i="17"/>
  <c r="AG29" i="17"/>
  <c r="AF29" i="17"/>
  <c r="L109" i="27"/>
  <c r="AN29" i="17"/>
  <c r="AM28" i="17"/>
  <c r="AL28" i="17"/>
  <c r="AK28" i="17"/>
  <c r="AJ28" i="17"/>
  <c r="AI28" i="17"/>
  <c r="AH28" i="17"/>
  <c r="AG28" i="17"/>
  <c r="AF28" i="17"/>
  <c r="L108" i="27"/>
  <c r="AP28" i="17"/>
  <c r="AM27" i="17"/>
  <c r="AL27" i="17"/>
  <c r="AK27" i="17"/>
  <c r="AJ27" i="17"/>
  <c r="AI27" i="17"/>
  <c r="AH27" i="17"/>
  <c r="AG27" i="17"/>
  <c r="AF27" i="17"/>
  <c r="L107" i="27"/>
  <c r="AP27" i="17"/>
  <c r="AM26" i="17"/>
  <c r="AL26" i="17"/>
  <c r="AK26" i="17"/>
  <c r="AJ26" i="17"/>
  <c r="AI26" i="17"/>
  <c r="AH26" i="17"/>
  <c r="AG26" i="17"/>
  <c r="AF26" i="17"/>
  <c r="L106" i="27"/>
  <c r="AO26" i="17"/>
  <c r="AM25" i="17"/>
  <c r="AL25" i="17"/>
  <c r="AK25" i="17"/>
  <c r="AJ25" i="17"/>
  <c r="AI25" i="17"/>
  <c r="AH25" i="17"/>
  <c r="AG25" i="17"/>
  <c r="AF25" i="17"/>
  <c r="L105" i="27"/>
  <c r="AN25" i="17"/>
  <c r="AM24" i="17"/>
  <c r="AL24" i="17"/>
  <c r="AK24" i="17"/>
  <c r="AJ24" i="17"/>
  <c r="AI24" i="17"/>
  <c r="AH24" i="17"/>
  <c r="AG24" i="17"/>
  <c r="AF24" i="17"/>
  <c r="L104" i="27"/>
  <c r="AP24" i="17"/>
  <c r="AM23" i="17"/>
  <c r="AL23" i="17"/>
  <c r="AK23" i="17"/>
  <c r="AJ23" i="17"/>
  <c r="AI23" i="17"/>
  <c r="AH23" i="17"/>
  <c r="AG23" i="17"/>
  <c r="AF23" i="17"/>
  <c r="L103" i="27"/>
  <c r="AP23" i="17"/>
  <c r="AM22" i="17"/>
  <c r="AL22" i="17"/>
  <c r="AK22" i="17"/>
  <c r="AJ22" i="17"/>
  <c r="AI22" i="17"/>
  <c r="AH22" i="17"/>
  <c r="AG22" i="17"/>
  <c r="AF22" i="17"/>
  <c r="L102" i="27"/>
  <c r="AO22" i="17"/>
  <c r="AM21" i="17"/>
  <c r="AL21" i="17"/>
  <c r="AK21" i="17"/>
  <c r="AJ21" i="17"/>
  <c r="AI21" i="17"/>
  <c r="AH21" i="17"/>
  <c r="AG21" i="17"/>
  <c r="AF21" i="17"/>
  <c r="L101" i="27"/>
  <c r="AN21" i="17"/>
  <c r="AM20" i="17"/>
  <c r="AL20" i="17"/>
  <c r="AK20" i="17"/>
  <c r="AJ20" i="17"/>
  <c r="AI20" i="17"/>
  <c r="AH20" i="17"/>
  <c r="AG20" i="17"/>
  <c r="AF20" i="17"/>
  <c r="L100" i="27"/>
  <c r="AP20" i="17"/>
  <c r="AM19" i="17"/>
  <c r="AL19" i="17"/>
  <c r="AK19" i="17"/>
  <c r="AJ19" i="17"/>
  <c r="AI19" i="17"/>
  <c r="AH19" i="17"/>
  <c r="AG19" i="17"/>
  <c r="AF19" i="17"/>
  <c r="L99" i="27"/>
  <c r="AP19" i="17"/>
  <c r="AM18" i="17"/>
  <c r="AL18" i="17"/>
  <c r="AK18" i="17"/>
  <c r="AJ18" i="17"/>
  <c r="AI18" i="17"/>
  <c r="AH18" i="17"/>
  <c r="AG18" i="17"/>
  <c r="AF18" i="17"/>
  <c r="L98" i="27"/>
  <c r="AO18" i="17"/>
  <c r="AM17" i="17"/>
  <c r="AL17" i="17"/>
  <c r="AK17" i="17"/>
  <c r="AJ17" i="17"/>
  <c r="AI17" i="17"/>
  <c r="AH17" i="17"/>
  <c r="AG17" i="17"/>
  <c r="AF17" i="17"/>
  <c r="L97" i="27"/>
  <c r="AN17" i="17"/>
  <c r="AM16" i="17"/>
  <c r="AL16" i="17"/>
  <c r="AK16" i="17"/>
  <c r="AJ16" i="17"/>
  <c r="AI16" i="17"/>
  <c r="AH16" i="17"/>
  <c r="AG16" i="17"/>
  <c r="AF16" i="17"/>
  <c r="L96" i="27"/>
  <c r="AP16" i="17"/>
  <c r="AM15" i="17"/>
  <c r="AL15" i="17"/>
  <c r="AK15" i="17"/>
  <c r="AJ15" i="17"/>
  <c r="AI15" i="17"/>
  <c r="AH15" i="17"/>
  <c r="AG15" i="17"/>
  <c r="AF15" i="17"/>
  <c r="L95" i="27"/>
  <c r="AP15" i="17"/>
  <c r="AM14" i="17"/>
  <c r="AL14" i="17"/>
  <c r="AK14" i="17"/>
  <c r="AJ14" i="17"/>
  <c r="AI14" i="17"/>
  <c r="AH14" i="17"/>
  <c r="AG14" i="17"/>
  <c r="AF14" i="17"/>
  <c r="L94" i="27"/>
  <c r="AO14" i="17"/>
  <c r="AM13" i="17"/>
  <c r="AL13" i="17"/>
  <c r="AK13" i="17"/>
  <c r="AJ13" i="17"/>
  <c r="AI13" i="17"/>
  <c r="AH13" i="17"/>
  <c r="AG13" i="17"/>
  <c r="AF13" i="17"/>
  <c r="L93" i="27"/>
  <c r="M123" i="27"/>
  <c r="M122" i="27"/>
  <c r="M121" i="27"/>
  <c r="M120" i="27"/>
  <c r="M119" i="27"/>
  <c r="M118" i="27"/>
  <c r="M117" i="27"/>
  <c r="M116" i="27"/>
  <c r="M115" i="27"/>
  <c r="M114" i="27"/>
  <c r="M113" i="27"/>
  <c r="M112" i="27"/>
  <c r="M111" i="27"/>
  <c r="M110" i="27"/>
  <c r="M109" i="27"/>
  <c r="M108" i="27"/>
  <c r="M107" i="27"/>
  <c r="M106" i="27"/>
  <c r="M105" i="27"/>
  <c r="M104" i="27"/>
  <c r="M103" i="27"/>
  <c r="M102" i="27"/>
  <c r="M101" i="27"/>
  <c r="M100" i="27"/>
  <c r="M99" i="27"/>
  <c r="M98" i="27"/>
  <c r="M97" i="27"/>
  <c r="M96" i="27"/>
  <c r="M95" i="27"/>
  <c r="M94" i="27"/>
  <c r="M93" i="27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44" i="2" s="1"/>
  <c r="U14" i="2"/>
  <c r="U13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B204" i="27" s="1"/>
  <c r="Q40" i="2"/>
  <c r="Q41" i="2"/>
  <c r="Q42" i="2"/>
  <c r="Q43" i="2"/>
  <c r="Q14" i="2"/>
  <c r="B179" i="27" s="1"/>
  <c r="Q13" i="2"/>
  <c r="AP14" i="17"/>
  <c r="AN16" i="17"/>
  <c r="AO17" i="17"/>
  <c r="AP18" i="17"/>
  <c r="AN20" i="17"/>
  <c r="AO21" i="17"/>
  <c r="AP22" i="17"/>
  <c r="AN24" i="17"/>
  <c r="AO25" i="17"/>
  <c r="AP26" i="17"/>
  <c r="AN28" i="17"/>
  <c r="AO29" i="17"/>
  <c r="AP30" i="17"/>
  <c r="AN32" i="17"/>
  <c r="AO33" i="17"/>
  <c r="AP34" i="17"/>
  <c r="AN36" i="17"/>
  <c r="AO37" i="17"/>
  <c r="AP42" i="17"/>
  <c r="AN14" i="17"/>
  <c r="AO15" i="17"/>
  <c r="AN18" i="17"/>
  <c r="AO19" i="17"/>
  <c r="AN22" i="17"/>
  <c r="AO23" i="17"/>
  <c r="AN26" i="17"/>
  <c r="AO27" i="17"/>
  <c r="AN30" i="17"/>
  <c r="AO31" i="17"/>
  <c r="AN34" i="17"/>
  <c r="AO35" i="17"/>
  <c r="AN38" i="17"/>
  <c r="AO39" i="17"/>
  <c r="AN15" i="17"/>
  <c r="AO16" i="17"/>
  <c r="AP17" i="17"/>
  <c r="AN19" i="17"/>
  <c r="AO20" i="17"/>
  <c r="AP21" i="17"/>
  <c r="AN23" i="17"/>
  <c r="AO24" i="17"/>
  <c r="AP25" i="17"/>
  <c r="AN27" i="17"/>
  <c r="AO28" i="17"/>
  <c r="AP29" i="17"/>
  <c r="AN31" i="17"/>
  <c r="AO32" i="17"/>
  <c r="AP33" i="17"/>
  <c r="AN35" i="17"/>
  <c r="AO36" i="17"/>
  <c r="AP37" i="17"/>
  <c r="AN39" i="17"/>
  <c r="AO40" i="17"/>
  <c r="AP41" i="17"/>
  <c r="K43" i="17"/>
  <c r="AC43" i="17" s="1"/>
  <c r="M43" i="17"/>
  <c r="AE43" i="17" s="1"/>
  <c r="G43" i="17"/>
  <c r="AN19" i="18"/>
  <c r="AN31" i="18"/>
  <c r="AN16" i="18"/>
  <c r="AP26" i="18"/>
  <c r="AP36" i="21"/>
  <c r="AP20" i="22"/>
  <c r="AP40" i="22"/>
  <c r="AP16" i="25"/>
  <c r="AP42" i="25"/>
  <c r="AP14" i="26"/>
  <c r="AN14" i="21"/>
  <c r="AN30" i="21"/>
  <c r="AP21" i="21"/>
  <c r="AN25" i="23"/>
  <c r="AO34" i="23"/>
  <c r="G44" i="23"/>
  <c r="AP32" i="23"/>
  <c r="AO25" i="23"/>
  <c r="L43" i="17"/>
  <c r="AO21" i="20"/>
  <c r="AO31" i="20"/>
  <c r="AP26" i="26"/>
  <c r="AP19" i="26"/>
  <c r="AP25" i="26"/>
  <c r="AL43" i="17"/>
  <c r="L80" i="27"/>
  <c r="AL43" i="19"/>
  <c r="AM43" i="19"/>
  <c r="AL43" i="22"/>
  <c r="AM43" i="22"/>
  <c r="AL43" i="24"/>
  <c r="AM43" i="24"/>
  <c r="AL42" i="26"/>
  <c r="AM42" i="26"/>
  <c r="AE13" i="26"/>
  <c r="AE14" i="26"/>
  <c r="AC15" i="26"/>
  <c r="AE15" i="26"/>
  <c r="AD16" i="26"/>
  <c r="AE16" i="26"/>
  <c r="AD17" i="26"/>
  <c r="AE17" i="26"/>
  <c r="AC18" i="26"/>
  <c r="AD18" i="26"/>
  <c r="AE18" i="26"/>
  <c r="AC19" i="26"/>
  <c r="AD19" i="26"/>
  <c r="AE19" i="26"/>
  <c r="AD20" i="26"/>
  <c r="AE20" i="26"/>
  <c r="AC21" i="26"/>
  <c r="AD21" i="26"/>
  <c r="AC22" i="26"/>
  <c r="AD22" i="26"/>
  <c r="AC23" i="26"/>
  <c r="AD23" i="26"/>
  <c r="AC24" i="26"/>
  <c r="AC25" i="26"/>
  <c r="AC26" i="26"/>
  <c r="AC27" i="26"/>
  <c r="AC28" i="26"/>
  <c r="AC29" i="26"/>
  <c r="AC30" i="26"/>
  <c r="AC31" i="26"/>
  <c r="AC32" i="26"/>
  <c r="AC33" i="26"/>
  <c r="AE34" i="26"/>
  <c r="AE35" i="26"/>
  <c r="AE36" i="26"/>
  <c r="AD37" i="26"/>
  <c r="AE37" i="26"/>
  <c r="C161" i="27"/>
  <c r="AD38" i="26"/>
  <c r="AE38" i="26"/>
  <c r="AC39" i="26"/>
  <c r="AD39" i="26"/>
  <c r="AD41" i="26"/>
  <c r="AF42" i="26"/>
  <c r="AG42" i="26"/>
  <c r="AI42" i="26"/>
  <c r="AJ42" i="26"/>
  <c r="AE13" i="25"/>
  <c r="AN13" i="25"/>
  <c r="N14" i="25"/>
  <c r="D137" i="27" s="1"/>
  <c r="AC14" i="25"/>
  <c r="AC17" i="25"/>
  <c r="N18" i="25"/>
  <c r="D141" i="27" s="1"/>
  <c r="AC18" i="25"/>
  <c r="AC21" i="25"/>
  <c r="AC22" i="25"/>
  <c r="AE23" i="25"/>
  <c r="AC24" i="25"/>
  <c r="AC25" i="25"/>
  <c r="AC26" i="25"/>
  <c r="AE27" i="25"/>
  <c r="AC28" i="25"/>
  <c r="AE30" i="25"/>
  <c r="N31" i="25"/>
  <c r="D154" i="27" s="1"/>
  <c r="AC31" i="25"/>
  <c r="AE33" i="25"/>
  <c r="AD34" i="25"/>
  <c r="D158" i="27"/>
  <c r="AE36" i="25"/>
  <c r="AD37" i="25"/>
  <c r="AC38" i="25"/>
  <c r="AE39" i="25"/>
  <c r="AD40" i="25"/>
  <c r="AE40" i="25"/>
  <c r="AC41" i="25"/>
  <c r="AE42" i="25"/>
  <c r="AD43" i="25"/>
  <c r="AE43" i="25"/>
  <c r="AF44" i="25"/>
  <c r="AG44" i="25"/>
  <c r="AH44" i="25"/>
  <c r="AI44" i="25"/>
  <c r="AJ44" i="25"/>
  <c r="AK44" i="25"/>
  <c r="AD16" i="24"/>
  <c r="AC17" i="24"/>
  <c r="AE25" i="24"/>
  <c r="N29" i="24"/>
  <c r="E152" i="27" s="1"/>
  <c r="AD30" i="24"/>
  <c r="AC34" i="24"/>
  <c r="AE35" i="24"/>
  <c r="AC38" i="24"/>
  <c r="AD40" i="24"/>
  <c r="AC42" i="24"/>
  <c r="AF43" i="24"/>
  <c r="AG43" i="24"/>
  <c r="AH43" i="24"/>
  <c r="AI43" i="24"/>
  <c r="AJ43" i="24"/>
  <c r="AK43" i="24"/>
  <c r="AC15" i="23"/>
  <c r="AE15" i="23"/>
  <c r="AE16" i="23"/>
  <c r="AC17" i="23"/>
  <c r="AC18" i="23"/>
  <c r="AD18" i="23"/>
  <c r="AE19" i="23"/>
  <c r="AC20" i="23"/>
  <c r="AE20" i="23"/>
  <c r="AD22" i="23"/>
  <c r="AD24" i="23"/>
  <c r="AC31" i="23"/>
  <c r="AC32" i="23"/>
  <c r="AD34" i="23"/>
  <c r="AD36" i="23"/>
  <c r="AE37" i="23"/>
  <c r="AD43" i="23"/>
  <c r="AF44" i="23"/>
  <c r="AG44" i="23"/>
  <c r="AH44" i="23"/>
  <c r="AJ44" i="23"/>
  <c r="AK44" i="23"/>
  <c r="AO13" i="22"/>
  <c r="AD15" i="22"/>
  <c r="AD17" i="22"/>
  <c r="AD21" i="22"/>
  <c r="AD23" i="22"/>
  <c r="AD24" i="22"/>
  <c r="AD26" i="22"/>
  <c r="AE28" i="22"/>
  <c r="AD30" i="22"/>
  <c r="AE30" i="22"/>
  <c r="AD31" i="22"/>
  <c r="AD33" i="22"/>
  <c r="AD38" i="22"/>
  <c r="AE38" i="22"/>
  <c r="AC41" i="22"/>
  <c r="AF43" i="22"/>
  <c r="AG43" i="22"/>
  <c r="AH43" i="22"/>
  <c r="AI43" i="22"/>
  <c r="AJ43" i="22"/>
  <c r="AK43" i="22"/>
  <c r="AD15" i="21"/>
  <c r="AC22" i="21"/>
  <c r="AC23" i="21"/>
  <c r="AC27" i="21"/>
  <c r="AD28" i="21"/>
  <c r="AC32" i="21"/>
  <c r="AC33" i="21"/>
  <c r="AC37" i="21"/>
  <c r="AD40" i="21"/>
  <c r="AD41" i="21"/>
  <c r="AF44" i="21"/>
  <c r="AG44" i="21"/>
  <c r="AH44" i="21"/>
  <c r="AI44" i="21"/>
  <c r="AJ44" i="21"/>
  <c r="AK44" i="21"/>
  <c r="AE13" i="20"/>
  <c r="AC14" i="20"/>
  <c r="AE14" i="20"/>
  <c r="AD19" i="20"/>
  <c r="AE22" i="20"/>
  <c r="AD29" i="20"/>
  <c r="AC30" i="20"/>
  <c r="AE30" i="20"/>
  <c r="AC34" i="20"/>
  <c r="AD35" i="20"/>
  <c r="AC43" i="20"/>
  <c r="AD43" i="20"/>
  <c r="AO43" i="19"/>
  <c r="AD43" i="19"/>
  <c r="AE43" i="19"/>
  <c r="J136" i="27"/>
  <c r="AC13" i="19"/>
  <c r="AD13" i="19"/>
  <c r="AE13" i="19"/>
  <c r="AN13" i="19"/>
  <c r="AO13" i="19"/>
  <c r="AP13" i="19"/>
  <c r="J137" i="27"/>
  <c r="AC14" i="19"/>
  <c r="AD14" i="19"/>
  <c r="AE14" i="19"/>
  <c r="J138" i="27"/>
  <c r="AC15" i="19"/>
  <c r="AD15" i="19"/>
  <c r="AE15" i="19"/>
  <c r="J139" i="27"/>
  <c r="AC16" i="19"/>
  <c r="AD16" i="19"/>
  <c r="AE16" i="19"/>
  <c r="J140" i="27"/>
  <c r="AC17" i="19"/>
  <c r="AD17" i="19"/>
  <c r="AE17" i="19"/>
  <c r="J141" i="27"/>
  <c r="AC18" i="19"/>
  <c r="AD18" i="19"/>
  <c r="AE18" i="19"/>
  <c r="J142" i="27"/>
  <c r="AC19" i="19"/>
  <c r="AD19" i="19"/>
  <c r="AE19" i="19"/>
  <c r="J143" i="27"/>
  <c r="AC20" i="19"/>
  <c r="AD20" i="19"/>
  <c r="AE20" i="19"/>
  <c r="J144" i="27"/>
  <c r="AC21" i="19"/>
  <c r="AD21" i="19"/>
  <c r="AE21" i="19"/>
  <c r="J145" i="27"/>
  <c r="AC22" i="19"/>
  <c r="AD22" i="19"/>
  <c r="AE22" i="19"/>
  <c r="J146" i="27"/>
  <c r="AC23" i="19"/>
  <c r="AD23" i="19"/>
  <c r="AE23" i="19"/>
  <c r="J147" i="27"/>
  <c r="AC24" i="19"/>
  <c r="AD24" i="19"/>
  <c r="AE24" i="19"/>
  <c r="J148" i="27"/>
  <c r="AC25" i="19"/>
  <c r="AD25" i="19"/>
  <c r="AE25" i="19"/>
  <c r="J149" i="27"/>
  <c r="AC26" i="19"/>
  <c r="AD26" i="19"/>
  <c r="AE26" i="19"/>
  <c r="J150" i="27"/>
  <c r="AC27" i="19"/>
  <c r="AD27" i="19"/>
  <c r="AE27" i="19"/>
  <c r="J151" i="27"/>
  <c r="AC28" i="19"/>
  <c r="AD28" i="19"/>
  <c r="AE28" i="19"/>
  <c r="J152" i="27"/>
  <c r="AC29" i="19"/>
  <c r="AD29" i="19"/>
  <c r="AE29" i="19"/>
  <c r="J153" i="27"/>
  <c r="AC30" i="19"/>
  <c r="AD30" i="19"/>
  <c r="AE30" i="19"/>
  <c r="J154" i="27"/>
  <c r="AC31" i="19"/>
  <c r="AD31" i="19"/>
  <c r="AE31" i="19"/>
  <c r="J155" i="27"/>
  <c r="AC32" i="19"/>
  <c r="AD32" i="19"/>
  <c r="AE32" i="19"/>
  <c r="J156" i="27"/>
  <c r="AC33" i="19"/>
  <c r="AD33" i="19"/>
  <c r="AE33" i="19"/>
  <c r="J157" i="27"/>
  <c r="AC34" i="19"/>
  <c r="AD34" i="19"/>
  <c r="AE34" i="19"/>
  <c r="J158" i="27"/>
  <c r="AC35" i="19"/>
  <c r="AD35" i="19"/>
  <c r="AE35" i="19"/>
  <c r="J159" i="27"/>
  <c r="AC36" i="19"/>
  <c r="AD36" i="19"/>
  <c r="AE36" i="19"/>
  <c r="J160" i="27"/>
  <c r="AC37" i="19"/>
  <c r="AD37" i="19"/>
  <c r="AE37" i="19"/>
  <c r="J161" i="27"/>
  <c r="AC38" i="19"/>
  <c r="AD38" i="19"/>
  <c r="AE38" i="19"/>
  <c r="J162" i="27"/>
  <c r="AC39" i="19"/>
  <c r="AD39" i="19"/>
  <c r="AE39" i="19"/>
  <c r="J163" i="27"/>
  <c r="AC40" i="19"/>
  <c r="AD40" i="19"/>
  <c r="AE40" i="19"/>
  <c r="J164" i="27"/>
  <c r="AC41" i="19"/>
  <c r="AD41" i="19"/>
  <c r="AE41" i="19"/>
  <c r="J165" i="27"/>
  <c r="AC42" i="19"/>
  <c r="AD42" i="19"/>
  <c r="AE42" i="19"/>
  <c r="AF43" i="19"/>
  <c r="AG43" i="19"/>
  <c r="AH43" i="19"/>
  <c r="AI43" i="19"/>
  <c r="AJ43" i="19"/>
  <c r="AK43" i="19"/>
  <c r="AD13" i="18"/>
  <c r="AE13" i="18"/>
  <c r="AC16" i="18"/>
  <c r="AC17" i="18"/>
  <c r="AE18" i="18"/>
  <c r="AC19" i="18"/>
  <c r="AD20" i="18"/>
  <c r="AE21" i="18"/>
  <c r="AD22" i="18"/>
  <c r="AC23" i="18"/>
  <c r="AD23" i="18"/>
  <c r="AC25" i="18"/>
  <c r="AE25" i="18"/>
  <c r="AE26" i="18"/>
  <c r="AE29" i="18"/>
  <c r="AE30" i="18"/>
  <c r="AC31" i="18"/>
  <c r="AC32" i="18"/>
  <c r="AE33" i="18"/>
  <c r="AE34" i="18"/>
  <c r="AC35" i="18"/>
  <c r="AD36" i="18"/>
  <c r="AD38" i="18"/>
  <c r="AC39" i="18"/>
  <c r="AD40" i="18"/>
  <c r="AC43" i="18"/>
  <c r="L136" i="27"/>
  <c r="AC13" i="17"/>
  <c r="AD13" i="17"/>
  <c r="AE13" i="17"/>
  <c r="AN13" i="17"/>
  <c r="AO13" i="17"/>
  <c r="AP13" i="17"/>
  <c r="L137" i="27"/>
  <c r="AC14" i="17"/>
  <c r="AD14" i="17"/>
  <c r="AE14" i="17"/>
  <c r="L138" i="27"/>
  <c r="AC15" i="17"/>
  <c r="AD15" i="17"/>
  <c r="AE15" i="17"/>
  <c r="L139" i="27"/>
  <c r="AC16" i="17"/>
  <c r="AD16" i="17"/>
  <c r="AE16" i="17"/>
  <c r="L140" i="27"/>
  <c r="AC17" i="17"/>
  <c r="AD17" i="17"/>
  <c r="AE17" i="17"/>
  <c r="L141" i="27"/>
  <c r="AC18" i="17"/>
  <c r="AD18" i="17"/>
  <c r="AE18" i="17"/>
  <c r="L142" i="27"/>
  <c r="AC19" i="17"/>
  <c r="AD19" i="17"/>
  <c r="AE19" i="17"/>
  <c r="L143" i="27"/>
  <c r="AC20" i="17"/>
  <c r="AD20" i="17"/>
  <c r="AE20" i="17"/>
  <c r="L144" i="27"/>
  <c r="AC21" i="17"/>
  <c r="AD21" i="17"/>
  <c r="AE21" i="17"/>
  <c r="L145" i="27"/>
  <c r="AC22" i="17"/>
  <c r="AD22" i="17"/>
  <c r="AE22" i="17"/>
  <c r="L146" i="27"/>
  <c r="AC23" i="17"/>
  <c r="AD23" i="17"/>
  <c r="AE23" i="17"/>
  <c r="L147" i="27"/>
  <c r="AC24" i="17"/>
  <c r="AD24" i="17"/>
  <c r="AE24" i="17"/>
  <c r="L148" i="27"/>
  <c r="AC25" i="17"/>
  <c r="AD25" i="17"/>
  <c r="AE25" i="17"/>
  <c r="L149" i="27"/>
  <c r="AC26" i="17"/>
  <c r="AD26" i="17"/>
  <c r="AE26" i="17"/>
  <c r="L150" i="27"/>
  <c r="AC27" i="17"/>
  <c r="AD27" i="17"/>
  <c r="AE27" i="17"/>
  <c r="L151" i="27"/>
  <c r="AC28" i="17"/>
  <c r="AD28" i="17"/>
  <c r="AE28" i="17"/>
  <c r="L152" i="27"/>
  <c r="AC29" i="17"/>
  <c r="AD29" i="17"/>
  <c r="AE29" i="17"/>
  <c r="L153" i="27"/>
  <c r="AC30" i="17"/>
  <c r="AD30" i="17"/>
  <c r="AE30" i="17"/>
  <c r="L154" i="27"/>
  <c r="AC31" i="17"/>
  <c r="AD31" i="17"/>
  <c r="AE31" i="17"/>
  <c r="L155" i="27"/>
  <c r="AC32" i="17"/>
  <c r="AD32" i="17"/>
  <c r="AE32" i="17"/>
  <c r="L156" i="27"/>
  <c r="AC33" i="17"/>
  <c r="AD33" i="17"/>
  <c r="AE33" i="17"/>
  <c r="L157" i="27"/>
  <c r="AC34" i="17"/>
  <c r="AD34" i="17"/>
  <c r="AE34" i="17"/>
  <c r="L158" i="27"/>
  <c r="AC35" i="17"/>
  <c r="AD35" i="17"/>
  <c r="AE35" i="17"/>
  <c r="L159" i="27"/>
  <c r="AC36" i="17"/>
  <c r="AD36" i="17"/>
  <c r="AE36" i="17"/>
  <c r="L160" i="27"/>
  <c r="AC37" i="17"/>
  <c r="AD37" i="17"/>
  <c r="AE37" i="17"/>
  <c r="L161" i="27"/>
  <c r="AC38" i="17"/>
  <c r="AD38" i="17"/>
  <c r="AE38" i="17"/>
  <c r="L162" i="27"/>
  <c r="AC39" i="17"/>
  <c r="AD39" i="17"/>
  <c r="AE39" i="17"/>
  <c r="L163" i="27"/>
  <c r="AC40" i="17"/>
  <c r="AD40" i="17"/>
  <c r="AE40" i="17"/>
  <c r="L164" i="27"/>
  <c r="AC41" i="17"/>
  <c r="AD41" i="17"/>
  <c r="AE41" i="17"/>
  <c r="L165" i="27"/>
  <c r="AC42" i="17"/>
  <c r="AD42" i="17"/>
  <c r="AE42" i="17"/>
  <c r="AF43" i="17"/>
  <c r="AG43" i="17"/>
  <c r="AH43" i="17"/>
  <c r="AJ43" i="17"/>
  <c r="AK43" i="17"/>
  <c r="AC32" i="2"/>
  <c r="AC20" i="2"/>
  <c r="AD13" i="2"/>
  <c r="AE13" i="2"/>
  <c r="AC14" i="2"/>
  <c r="AE14" i="2"/>
  <c r="AC15" i="2"/>
  <c r="AD15" i="2"/>
  <c r="AC16" i="2"/>
  <c r="AE16" i="2"/>
  <c r="AC17" i="2"/>
  <c r="AE17" i="2"/>
  <c r="AN18" i="2"/>
  <c r="AE18" i="2"/>
  <c r="AC19" i="2"/>
  <c r="AD19" i="2"/>
  <c r="AE19" i="2"/>
  <c r="AP20" i="2"/>
  <c r="AD21" i="2"/>
  <c r="AD22" i="2"/>
  <c r="AE23" i="2"/>
  <c r="AC24" i="2"/>
  <c r="AE24" i="2"/>
  <c r="AN25" i="2"/>
  <c r="AD25" i="2"/>
  <c r="AE25" i="2"/>
  <c r="AD26" i="2"/>
  <c r="AE26" i="2"/>
  <c r="AC27" i="2"/>
  <c r="AE27" i="2"/>
  <c r="AC28" i="2"/>
  <c r="AE28" i="2"/>
  <c r="AC29" i="2"/>
  <c r="AD29" i="2"/>
  <c r="AE29" i="2"/>
  <c r="AC30" i="2"/>
  <c r="AC31" i="2"/>
  <c r="AE31" i="2"/>
  <c r="AD33" i="2"/>
  <c r="AE34" i="2"/>
  <c r="AE35" i="2"/>
  <c r="AD36" i="2"/>
  <c r="AE36" i="2"/>
  <c r="AC37" i="2"/>
  <c r="AD37" i="2"/>
  <c r="AE37" i="2"/>
  <c r="AC38" i="2"/>
  <c r="AD38" i="2"/>
  <c r="AE38" i="2"/>
  <c r="AC39" i="2"/>
  <c r="AD39" i="2"/>
  <c r="AE39" i="2"/>
  <c r="AD40" i="2"/>
  <c r="AD41" i="2"/>
  <c r="AE41" i="2"/>
  <c r="AD42" i="2"/>
  <c r="AE42" i="2"/>
  <c r="AC43" i="2"/>
  <c r="AE43" i="2"/>
  <c r="AO31" i="2"/>
  <c r="AO19" i="2"/>
  <c r="AK43" i="2"/>
  <c r="AJ43" i="2"/>
  <c r="AI43" i="2"/>
  <c r="AH43" i="2"/>
  <c r="AG43" i="2"/>
  <c r="AF43" i="2"/>
  <c r="AK42" i="2"/>
  <c r="AJ42" i="2"/>
  <c r="AI42" i="2"/>
  <c r="AH42" i="2"/>
  <c r="AG42" i="2"/>
  <c r="AF42" i="2"/>
  <c r="AK41" i="2"/>
  <c r="AJ41" i="2"/>
  <c r="AI41" i="2"/>
  <c r="AH41" i="2"/>
  <c r="AG41" i="2"/>
  <c r="AF41" i="2"/>
  <c r="AK40" i="2"/>
  <c r="AJ40" i="2"/>
  <c r="AI40" i="2"/>
  <c r="AH40" i="2"/>
  <c r="AG40" i="2"/>
  <c r="AF40" i="2"/>
  <c r="AE40" i="2"/>
  <c r="AK39" i="2"/>
  <c r="AJ39" i="2"/>
  <c r="AI39" i="2"/>
  <c r="AH39" i="2"/>
  <c r="AG39" i="2"/>
  <c r="AF39" i="2"/>
  <c r="AK38" i="2"/>
  <c r="AJ38" i="2"/>
  <c r="AI38" i="2"/>
  <c r="AH38" i="2"/>
  <c r="AG38" i="2"/>
  <c r="AF38" i="2"/>
  <c r="AK37" i="2"/>
  <c r="AJ37" i="2"/>
  <c r="AI37" i="2"/>
  <c r="AH37" i="2"/>
  <c r="AG37" i="2"/>
  <c r="AF37" i="2"/>
  <c r="AK36" i="2"/>
  <c r="AJ36" i="2"/>
  <c r="AI36" i="2"/>
  <c r="AH36" i="2"/>
  <c r="AG36" i="2"/>
  <c r="AF36" i="2"/>
  <c r="AK35" i="2"/>
  <c r="AJ35" i="2"/>
  <c r="AI35" i="2"/>
  <c r="AH35" i="2"/>
  <c r="AG35" i="2"/>
  <c r="AF35" i="2"/>
  <c r="AC35" i="2"/>
  <c r="AK34" i="2"/>
  <c r="AJ34" i="2"/>
  <c r="AI34" i="2"/>
  <c r="AH34" i="2"/>
  <c r="AG34" i="2"/>
  <c r="AF34" i="2"/>
  <c r="AK33" i="2"/>
  <c r="AJ33" i="2"/>
  <c r="AI33" i="2"/>
  <c r="AH33" i="2"/>
  <c r="AG33" i="2"/>
  <c r="AF33" i="2"/>
  <c r="AK32" i="2"/>
  <c r="AJ32" i="2"/>
  <c r="AI32" i="2"/>
  <c r="AH32" i="2"/>
  <c r="AG32" i="2"/>
  <c r="AF32" i="2"/>
  <c r="AK31" i="2"/>
  <c r="AJ31" i="2"/>
  <c r="AI31" i="2"/>
  <c r="AH31" i="2"/>
  <c r="AG31" i="2"/>
  <c r="AF31" i="2"/>
  <c r="AD31" i="2"/>
  <c r="AK30" i="2"/>
  <c r="AJ30" i="2"/>
  <c r="AI30" i="2"/>
  <c r="AH30" i="2"/>
  <c r="AG30" i="2"/>
  <c r="AF30" i="2"/>
  <c r="AD30" i="2"/>
  <c r="AK29" i="2"/>
  <c r="AJ29" i="2"/>
  <c r="AI29" i="2"/>
  <c r="AH29" i="2"/>
  <c r="AG29" i="2"/>
  <c r="AF29" i="2"/>
  <c r="AK28" i="2"/>
  <c r="AJ28" i="2"/>
  <c r="AI28" i="2"/>
  <c r="AH28" i="2"/>
  <c r="AG28" i="2"/>
  <c r="AF28" i="2"/>
  <c r="AK27" i="2"/>
  <c r="AJ27" i="2"/>
  <c r="AI27" i="2"/>
  <c r="AH27" i="2"/>
  <c r="AG27" i="2"/>
  <c r="AF27" i="2"/>
  <c r="AK26" i="2"/>
  <c r="AJ26" i="2"/>
  <c r="AI26" i="2"/>
  <c r="AH26" i="2"/>
  <c r="AG26" i="2"/>
  <c r="AF26" i="2"/>
  <c r="AK25" i="2"/>
  <c r="AJ25" i="2"/>
  <c r="AI25" i="2"/>
  <c r="AH25" i="2"/>
  <c r="AG25" i="2"/>
  <c r="AF25" i="2"/>
  <c r="AC25" i="2"/>
  <c r="AK24" i="2"/>
  <c r="AJ24" i="2"/>
  <c r="AI24" i="2"/>
  <c r="AH24" i="2"/>
  <c r="AG24" i="2"/>
  <c r="AF24" i="2"/>
  <c r="AK23" i="2"/>
  <c r="AJ23" i="2"/>
  <c r="AI23" i="2"/>
  <c r="AH23" i="2"/>
  <c r="AG23" i="2"/>
  <c r="AF23" i="2"/>
  <c r="AK22" i="2"/>
  <c r="AJ22" i="2"/>
  <c r="AI22" i="2"/>
  <c r="AH22" i="2"/>
  <c r="AG22" i="2"/>
  <c r="AF22" i="2"/>
  <c r="AE22" i="2"/>
  <c r="AC22" i="2"/>
  <c r="AK21" i="2"/>
  <c r="AJ21" i="2"/>
  <c r="AI21" i="2"/>
  <c r="AH21" i="2"/>
  <c r="AG21" i="2"/>
  <c r="AF21" i="2"/>
  <c r="AC21" i="2"/>
  <c r="AK20" i="2"/>
  <c r="AJ20" i="2"/>
  <c r="AI20" i="2"/>
  <c r="AH20" i="2"/>
  <c r="AG20" i="2"/>
  <c r="AF20" i="2"/>
  <c r="AK19" i="2"/>
  <c r="AJ19" i="2"/>
  <c r="AI19" i="2"/>
  <c r="AH19" i="2"/>
  <c r="AG19" i="2"/>
  <c r="AF19" i="2"/>
  <c r="AK18" i="2"/>
  <c r="AJ18" i="2"/>
  <c r="AI18" i="2"/>
  <c r="AH18" i="2"/>
  <c r="AG18" i="2"/>
  <c r="AF18" i="2"/>
  <c r="AC18" i="2"/>
  <c r="AK17" i="2"/>
  <c r="AJ17" i="2"/>
  <c r="AI17" i="2"/>
  <c r="AH17" i="2"/>
  <c r="AG17" i="2"/>
  <c r="AF17" i="2"/>
  <c r="AK16" i="2"/>
  <c r="AJ16" i="2"/>
  <c r="AI16" i="2"/>
  <c r="AH16" i="2"/>
  <c r="AG16" i="2"/>
  <c r="AF16" i="2"/>
  <c r="AK15" i="2"/>
  <c r="AJ15" i="2"/>
  <c r="AI15" i="2"/>
  <c r="AH15" i="2"/>
  <c r="AG15" i="2"/>
  <c r="AF15" i="2"/>
  <c r="AK14" i="2"/>
  <c r="AJ14" i="2"/>
  <c r="AI14" i="2"/>
  <c r="AH14" i="2"/>
  <c r="AG14" i="2"/>
  <c r="AF14" i="2"/>
  <c r="AK13" i="2"/>
  <c r="AJ13" i="2"/>
  <c r="AI13" i="2"/>
  <c r="AH13" i="2"/>
  <c r="AG13" i="2"/>
  <c r="AF13" i="2"/>
  <c r="AK45" i="2"/>
  <c r="AJ45" i="2"/>
  <c r="AI45" i="2"/>
  <c r="AH45" i="2"/>
  <c r="AG45" i="2"/>
  <c r="AF45" i="2"/>
  <c r="AE45" i="2"/>
  <c r="AD45" i="2"/>
  <c r="AC45" i="2"/>
  <c r="AM44" i="2"/>
  <c r="AL44" i="2"/>
  <c r="AK44" i="2"/>
  <c r="AJ44" i="2"/>
  <c r="AI44" i="2"/>
  <c r="AH44" i="2"/>
  <c r="AG44" i="2"/>
  <c r="AF44" i="2"/>
  <c r="AM43" i="2"/>
  <c r="AL43" i="2"/>
  <c r="AM42" i="2"/>
  <c r="AL42" i="2"/>
  <c r="AM41" i="2"/>
  <c r="AL41" i="2"/>
  <c r="AM40" i="2"/>
  <c r="AL40" i="2"/>
  <c r="AM39" i="2"/>
  <c r="AL39" i="2"/>
  <c r="AM38" i="2"/>
  <c r="AL38" i="2"/>
  <c r="AM37" i="2"/>
  <c r="AL37" i="2"/>
  <c r="AM36" i="2"/>
  <c r="AL36" i="2"/>
  <c r="AN35" i="2"/>
  <c r="AM35" i="2"/>
  <c r="AL35" i="2"/>
  <c r="AM34" i="2"/>
  <c r="AL34" i="2"/>
  <c r="AM33" i="2"/>
  <c r="AL33" i="2"/>
  <c r="AM32" i="2"/>
  <c r="AL32" i="2"/>
  <c r="AM31" i="2"/>
  <c r="AL31" i="2"/>
  <c r="AM30" i="2"/>
  <c r="AL30" i="2"/>
  <c r="AM29" i="2"/>
  <c r="AL29" i="2"/>
  <c r="AM28" i="2"/>
  <c r="AL28" i="2"/>
  <c r="AM27" i="2"/>
  <c r="AL27" i="2"/>
  <c r="AM26" i="2"/>
  <c r="AL26" i="2"/>
  <c r="AM25" i="2"/>
  <c r="AL25" i="2"/>
  <c r="AM24" i="2"/>
  <c r="AL24" i="2"/>
  <c r="AM23" i="2"/>
  <c r="AL23" i="2"/>
  <c r="AN22" i="2"/>
  <c r="AM22" i="2"/>
  <c r="AL22" i="2"/>
  <c r="AN21" i="2"/>
  <c r="AM21" i="2"/>
  <c r="AL21" i="2"/>
  <c r="AM20" i="2"/>
  <c r="AL20" i="2"/>
  <c r="AM19" i="2"/>
  <c r="AL19" i="2"/>
  <c r="AM18" i="2"/>
  <c r="AL18" i="2"/>
  <c r="AM17" i="2"/>
  <c r="AL17" i="2"/>
  <c r="AM16" i="2"/>
  <c r="AL16" i="2"/>
  <c r="AM15" i="2"/>
  <c r="AL15" i="2"/>
  <c r="AN14" i="2"/>
  <c r="AM14" i="2"/>
  <c r="AL14" i="2"/>
  <c r="AM13" i="2"/>
  <c r="AL13" i="2"/>
  <c r="G44" i="2"/>
  <c r="N43" i="17"/>
  <c r="L166" i="27" s="1"/>
  <c r="AN43" i="26" l="1"/>
  <c r="Q44" i="18"/>
  <c r="H105" i="27"/>
  <c r="Q44" i="21"/>
  <c r="G122" i="27"/>
  <c r="G115" i="27"/>
  <c r="AJ44" i="18"/>
  <c r="AF44" i="18"/>
  <c r="K112" i="27"/>
  <c r="H107" i="27"/>
  <c r="K98" i="27"/>
  <c r="K183" i="27"/>
  <c r="K100" i="27"/>
  <c r="K185" i="27"/>
  <c r="H114" i="27"/>
  <c r="H199" i="27"/>
  <c r="H118" i="27"/>
  <c r="H203" i="27"/>
  <c r="G101" i="27"/>
  <c r="G186" i="27"/>
  <c r="K109" i="27"/>
  <c r="K194" i="27"/>
  <c r="I111" i="27"/>
  <c r="I196" i="27"/>
  <c r="I115" i="27"/>
  <c r="I200" i="27"/>
  <c r="I117" i="27"/>
  <c r="I202" i="27"/>
  <c r="H95" i="27"/>
  <c r="H180" i="27"/>
  <c r="H97" i="27"/>
  <c r="H182" i="27"/>
  <c r="G97" i="27"/>
  <c r="G182" i="27"/>
  <c r="G99" i="27"/>
  <c r="G184" i="27"/>
  <c r="K103" i="27"/>
  <c r="K188" i="27"/>
  <c r="I101" i="27"/>
  <c r="I186" i="27"/>
  <c r="I103" i="27"/>
  <c r="I188" i="27"/>
  <c r="I105" i="27"/>
  <c r="I190" i="27"/>
  <c r="H99" i="27"/>
  <c r="H184" i="27"/>
  <c r="G95" i="27"/>
  <c r="G180" i="27"/>
  <c r="K119" i="27"/>
  <c r="K204" i="27"/>
  <c r="G105" i="27"/>
  <c r="G190" i="27"/>
  <c r="G113" i="27"/>
  <c r="G198" i="27"/>
  <c r="G120" i="27"/>
  <c r="G205" i="27"/>
  <c r="K123" i="27"/>
  <c r="K208" i="27"/>
  <c r="G102" i="27"/>
  <c r="G187" i="27"/>
  <c r="K104" i="27"/>
  <c r="K189" i="27"/>
  <c r="K106" i="27"/>
  <c r="K191" i="27"/>
  <c r="K110" i="27"/>
  <c r="K195" i="27"/>
  <c r="K117" i="27"/>
  <c r="K202" i="27"/>
  <c r="I94" i="27"/>
  <c r="I179" i="27"/>
  <c r="I96" i="27"/>
  <c r="I181" i="27"/>
  <c r="I104" i="27"/>
  <c r="I189" i="27"/>
  <c r="I110" i="27"/>
  <c r="I195" i="27"/>
  <c r="I112" i="27"/>
  <c r="I197" i="27"/>
  <c r="I116" i="27"/>
  <c r="I201" i="27"/>
  <c r="I118" i="27"/>
  <c r="I203" i="27"/>
  <c r="H96" i="27"/>
  <c r="H181" i="27"/>
  <c r="H115" i="27"/>
  <c r="H200" i="27"/>
  <c r="H123" i="27"/>
  <c r="H208" i="27"/>
  <c r="G98" i="27"/>
  <c r="G183" i="27"/>
  <c r="G100" i="27"/>
  <c r="G185" i="27"/>
  <c r="G106" i="27"/>
  <c r="G121" i="27"/>
  <c r="G206" i="27"/>
  <c r="G104" i="27"/>
  <c r="G189" i="27"/>
  <c r="G112" i="27"/>
  <c r="G197" i="27"/>
  <c r="G119" i="27"/>
  <c r="G204" i="27"/>
  <c r="I123" i="27"/>
  <c r="I208" i="27"/>
  <c r="G107" i="27"/>
  <c r="G192" i="27"/>
  <c r="G110" i="27"/>
  <c r="G195" i="27"/>
  <c r="I97" i="27"/>
  <c r="I182" i="27"/>
  <c r="H103" i="27"/>
  <c r="H188" i="27"/>
  <c r="G117" i="27"/>
  <c r="G202" i="27"/>
  <c r="K101" i="27"/>
  <c r="K186" i="27"/>
  <c r="I99" i="27"/>
  <c r="I184" i="27"/>
  <c r="I107" i="27"/>
  <c r="I192" i="27"/>
  <c r="H101" i="27"/>
  <c r="H186" i="27"/>
  <c r="H109" i="27"/>
  <c r="H194" i="27"/>
  <c r="K95" i="27"/>
  <c r="K180" i="27"/>
  <c r="K97" i="27"/>
  <c r="K182" i="27"/>
  <c r="K99" i="27"/>
  <c r="K184" i="27"/>
  <c r="K121" i="27"/>
  <c r="K206" i="27"/>
  <c r="H117" i="27"/>
  <c r="H202" i="27"/>
  <c r="H119" i="27"/>
  <c r="H204" i="27"/>
  <c r="K108" i="27"/>
  <c r="K193" i="27"/>
  <c r="K115" i="27"/>
  <c r="K200" i="27"/>
  <c r="I100" i="27"/>
  <c r="I185" i="27"/>
  <c r="I102" i="27"/>
  <c r="I187" i="27"/>
  <c r="I114" i="27"/>
  <c r="I199" i="27"/>
  <c r="I120" i="27"/>
  <c r="I205" i="27"/>
  <c r="I122" i="27"/>
  <c r="I207" i="27"/>
  <c r="H98" i="27"/>
  <c r="H183" i="27"/>
  <c r="H100" i="27"/>
  <c r="H185" i="27"/>
  <c r="H104" i="27"/>
  <c r="H189" i="27"/>
  <c r="G96" i="27"/>
  <c r="Q43" i="22"/>
  <c r="G181" i="27"/>
  <c r="G103" i="27"/>
  <c r="G188" i="27"/>
  <c r="G109" i="27"/>
  <c r="G194" i="27"/>
  <c r="K113" i="27"/>
  <c r="K198" i="27"/>
  <c r="K122" i="27"/>
  <c r="K207" i="27"/>
  <c r="H112" i="27"/>
  <c r="H197" i="27"/>
  <c r="H120" i="27"/>
  <c r="H205" i="27"/>
  <c r="K105" i="27"/>
  <c r="K190" i="27"/>
  <c r="I95" i="27"/>
  <c r="I180" i="27"/>
  <c r="I119" i="27"/>
  <c r="I204" i="27"/>
  <c r="H116" i="27"/>
  <c r="H201" i="27"/>
  <c r="K107" i="27"/>
  <c r="K192" i="27"/>
  <c r="K114" i="27"/>
  <c r="K199" i="27"/>
  <c r="K116" i="27"/>
  <c r="K201" i="27"/>
  <c r="I113" i="27"/>
  <c r="I198" i="27"/>
  <c r="I121" i="27"/>
  <c r="I206" i="27"/>
  <c r="I109" i="27"/>
  <c r="I194" i="27"/>
  <c r="H111" i="27"/>
  <c r="H196" i="27"/>
  <c r="H113" i="27"/>
  <c r="H198" i="27"/>
  <c r="G108" i="27"/>
  <c r="G193" i="27"/>
  <c r="G111" i="27"/>
  <c r="G196" i="27"/>
  <c r="K94" i="27"/>
  <c r="K179" i="27"/>
  <c r="K102" i="27"/>
  <c r="K187" i="27"/>
  <c r="K111" i="27"/>
  <c r="K196" i="27"/>
  <c r="K118" i="27"/>
  <c r="K203" i="27"/>
  <c r="K120" i="27"/>
  <c r="K205" i="27"/>
  <c r="I98" i="27"/>
  <c r="I106" i="27"/>
  <c r="I191" i="27"/>
  <c r="I108" i="27"/>
  <c r="I193" i="27"/>
  <c r="H94" i="27"/>
  <c r="H179" i="27"/>
  <c r="H102" i="27"/>
  <c r="H187" i="27"/>
  <c r="H106" i="27"/>
  <c r="H191" i="27"/>
  <c r="H108" i="27"/>
  <c r="H193" i="27"/>
  <c r="H110" i="27"/>
  <c r="H195" i="27"/>
  <c r="H122" i="27"/>
  <c r="H207" i="27"/>
  <c r="G94" i="27"/>
  <c r="G179" i="27"/>
  <c r="G114" i="27"/>
  <c r="G199" i="27"/>
  <c r="G116" i="27"/>
  <c r="G201" i="27"/>
  <c r="AC41" i="26"/>
  <c r="B119" i="27"/>
  <c r="J96" i="27"/>
  <c r="J181" i="27"/>
  <c r="J100" i="27"/>
  <c r="J185" i="27"/>
  <c r="J104" i="27"/>
  <c r="J189" i="27"/>
  <c r="J108" i="27"/>
  <c r="J193" i="27"/>
  <c r="J112" i="27"/>
  <c r="J197" i="27"/>
  <c r="J116" i="27"/>
  <c r="J201" i="27"/>
  <c r="J120" i="27"/>
  <c r="J205" i="27"/>
  <c r="J93" i="27"/>
  <c r="Q43" i="19"/>
  <c r="J178" i="27"/>
  <c r="J97" i="27"/>
  <c r="J182" i="27"/>
  <c r="J101" i="27"/>
  <c r="J186" i="27"/>
  <c r="J105" i="27"/>
  <c r="J190" i="27"/>
  <c r="J109" i="27"/>
  <c r="J194" i="27"/>
  <c r="J113" i="27"/>
  <c r="J198" i="27"/>
  <c r="J117" i="27"/>
  <c r="J202" i="27"/>
  <c r="J121" i="27"/>
  <c r="J206" i="27"/>
  <c r="J94" i="27"/>
  <c r="J179" i="27"/>
  <c r="J98" i="27"/>
  <c r="J183" i="27"/>
  <c r="J102" i="27"/>
  <c r="J187" i="27"/>
  <c r="J106" i="27"/>
  <c r="J191" i="27"/>
  <c r="J114" i="27"/>
  <c r="J199" i="27"/>
  <c r="J118" i="27"/>
  <c r="J203" i="27"/>
  <c r="J122" i="27"/>
  <c r="J207" i="27"/>
  <c r="J95" i="27"/>
  <c r="J180" i="27"/>
  <c r="J99" i="27"/>
  <c r="J184" i="27"/>
  <c r="J103" i="27"/>
  <c r="J188" i="27"/>
  <c r="J107" i="27"/>
  <c r="J192" i="27"/>
  <c r="J111" i="27"/>
  <c r="J196" i="27"/>
  <c r="J115" i="27"/>
  <c r="J200" i="27"/>
  <c r="F93" i="27"/>
  <c r="F178" i="27"/>
  <c r="F99" i="27"/>
  <c r="F184" i="27"/>
  <c r="F96" i="27"/>
  <c r="F181" i="27"/>
  <c r="F101" i="27"/>
  <c r="F186" i="27"/>
  <c r="F104" i="27"/>
  <c r="F189" i="27"/>
  <c r="F111" i="27"/>
  <c r="F196" i="27"/>
  <c r="F114" i="27"/>
  <c r="F199" i="27"/>
  <c r="F115" i="27"/>
  <c r="F200" i="27"/>
  <c r="F117" i="27"/>
  <c r="F202" i="27"/>
  <c r="F121" i="27"/>
  <c r="F206" i="27"/>
  <c r="F122" i="27"/>
  <c r="F207" i="27"/>
  <c r="F95" i="27"/>
  <c r="F180" i="27"/>
  <c r="F100" i="27"/>
  <c r="F185" i="27"/>
  <c r="F98" i="27"/>
  <c r="F183" i="27"/>
  <c r="F102" i="27"/>
  <c r="F187" i="27"/>
  <c r="F105" i="27"/>
  <c r="F190" i="27"/>
  <c r="F106" i="27"/>
  <c r="F191" i="27"/>
  <c r="F107" i="27"/>
  <c r="F192" i="27"/>
  <c r="F108" i="27"/>
  <c r="F193" i="27"/>
  <c r="F123" i="27"/>
  <c r="F208" i="27"/>
  <c r="F94" i="27"/>
  <c r="F179" i="27"/>
  <c r="F103" i="27"/>
  <c r="F188" i="27"/>
  <c r="F109" i="27"/>
  <c r="F194" i="27"/>
  <c r="F110" i="27"/>
  <c r="F195" i="27"/>
  <c r="F112" i="27"/>
  <c r="F113" i="27"/>
  <c r="F198" i="27"/>
  <c r="F116" i="27"/>
  <c r="F201" i="27"/>
  <c r="F118" i="27"/>
  <c r="F203" i="27"/>
  <c r="F119" i="27"/>
  <c r="F204" i="27"/>
  <c r="F120" i="27"/>
  <c r="F205" i="27"/>
  <c r="E93" i="27"/>
  <c r="E178" i="27"/>
  <c r="E98" i="27"/>
  <c r="E183" i="27"/>
  <c r="E100" i="27"/>
  <c r="E185" i="27"/>
  <c r="E102" i="27"/>
  <c r="E187" i="27"/>
  <c r="E107" i="27"/>
  <c r="E192" i="27"/>
  <c r="E108" i="27"/>
  <c r="E193" i="27"/>
  <c r="E109" i="27"/>
  <c r="E194" i="27"/>
  <c r="E110" i="27"/>
  <c r="E195" i="27"/>
  <c r="E111" i="27"/>
  <c r="E196" i="27"/>
  <c r="E113" i="27"/>
  <c r="E198" i="27"/>
  <c r="E120" i="27"/>
  <c r="E205" i="27"/>
  <c r="E121" i="27"/>
  <c r="E206" i="27"/>
  <c r="E97" i="27"/>
  <c r="E182" i="27"/>
  <c r="E101" i="27"/>
  <c r="E186" i="27"/>
  <c r="E106" i="27"/>
  <c r="E191" i="27"/>
  <c r="E112" i="27"/>
  <c r="E197" i="27"/>
  <c r="E118" i="27"/>
  <c r="E203" i="27"/>
  <c r="E119" i="27"/>
  <c r="E204" i="27"/>
  <c r="E95" i="27"/>
  <c r="E180" i="27"/>
  <c r="E105" i="27"/>
  <c r="E190" i="27"/>
  <c r="E115" i="27"/>
  <c r="E200" i="27"/>
  <c r="E116" i="27"/>
  <c r="E201" i="27"/>
  <c r="E117" i="27"/>
  <c r="E202" i="27"/>
  <c r="E94" i="27"/>
  <c r="E179" i="27"/>
  <c r="E99" i="27"/>
  <c r="E184" i="27"/>
  <c r="E103" i="27"/>
  <c r="E188" i="27"/>
  <c r="E104" i="27"/>
  <c r="E189" i="27"/>
  <c r="E114" i="27"/>
  <c r="E199" i="27"/>
  <c r="E122" i="27"/>
  <c r="E207" i="27"/>
  <c r="D94" i="27"/>
  <c r="D179" i="27"/>
  <c r="D96" i="27"/>
  <c r="D181" i="27"/>
  <c r="D106" i="27"/>
  <c r="D191" i="27"/>
  <c r="D107" i="27"/>
  <c r="D192" i="27"/>
  <c r="D108" i="27"/>
  <c r="D193" i="27"/>
  <c r="D113" i="27"/>
  <c r="D198" i="27"/>
  <c r="D123" i="27"/>
  <c r="D208" i="27"/>
  <c r="D101" i="27"/>
  <c r="D186" i="27"/>
  <c r="D112" i="27"/>
  <c r="D197" i="27"/>
  <c r="D119" i="27"/>
  <c r="D204" i="27"/>
  <c r="D98" i="27"/>
  <c r="D183" i="27"/>
  <c r="D99" i="27"/>
  <c r="D184" i="27"/>
  <c r="D100" i="27"/>
  <c r="D185" i="27"/>
  <c r="D105" i="27"/>
  <c r="D190" i="27"/>
  <c r="D110" i="27"/>
  <c r="D195" i="27"/>
  <c r="D111" i="27"/>
  <c r="D196" i="27"/>
  <c r="D117" i="27"/>
  <c r="D202" i="27"/>
  <c r="D118" i="27"/>
  <c r="D203" i="27"/>
  <c r="D122" i="27"/>
  <c r="D207" i="27"/>
  <c r="D97" i="27"/>
  <c r="D182" i="27"/>
  <c r="D102" i="27"/>
  <c r="D187" i="27"/>
  <c r="D103" i="27"/>
  <c r="D188" i="27"/>
  <c r="D104" i="27"/>
  <c r="D189" i="27"/>
  <c r="D109" i="27"/>
  <c r="D194" i="27"/>
  <c r="D114" i="27"/>
  <c r="D199" i="27"/>
  <c r="D115" i="27"/>
  <c r="D200" i="27"/>
  <c r="D116" i="27"/>
  <c r="D201" i="27"/>
  <c r="D120" i="27"/>
  <c r="D205" i="27"/>
  <c r="D121" i="27"/>
  <c r="D206" i="27"/>
  <c r="C94" i="27"/>
  <c r="C179" i="27"/>
  <c r="C97" i="27"/>
  <c r="C182" i="27"/>
  <c r="C104" i="27"/>
  <c r="C189" i="27"/>
  <c r="C108" i="27"/>
  <c r="C193" i="27"/>
  <c r="C112" i="27"/>
  <c r="C197" i="27"/>
  <c r="C114" i="27"/>
  <c r="C199" i="27"/>
  <c r="C116" i="27"/>
  <c r="C201" i="27"/>
  <c r="C98" i="27"/>
  <c r="C183" i="27"/>
  <c r="C101" i="27"/>
  <c r="C186" i="27"/>
  <c r="C103" i="27"/>
  <c r="C188" i="27"/>
  <c r="C107" i="27"/>
  <c r="C192" i="27"/>
  <c r="C111" i="27"/>
  <c r="C196" i="27"/>
  <c r="C119" i="27"/>
  <c r="C204" i="27"/>
  <c r="C95" i="27"/>
  <c r="C180" i="27"/>
  <c r="C99" i="27"/>
  <c r="C184" i="27"/>
  <c r="C106" i="27"/>
  <c r="C191" i="27"/>
  <c r="C110" i="27"/>
  <c r="C195" i="27"/>
  <c r="C113" i="27"/>
  <c r="C198" i="27"/>
  <c r="C115" i="27"/>
  <c r="C200" i="27"/>
  <c r="C117" i="27"/>
  <c r="C202" i="27"/>
  <c r="C96" i="27"/>
  <c r="C181" i="27"/>
  <c r="C100" i="27"/>
  <c r="C185" i="27"/>
  <c r="C102" i="27"/>
  <c r="C187" i="27"/>
  <c r="C105" i="27"/>
  <c r="C190" i="27"/>
  <c r="C109" i="27"/>
  <c r="C194" i="27"/>
  <c r="C118" i="27"/>
  <c r="C203" i="27"/>
  <c r="B93" i="27"/>
  <c r="B178" i="27"/>
  <c r="B121" i="27"/>
  <c r="B206" i="27"/>
  <c r="B118" i="27"/>
  <c r="B203" i="27"/>
  <c r="B114" i="27"/>
  <c r="B199" i="27"/>
  <c r="B110" i="27"/>
  <c r="B195" i="27"/>
  <c r="B106" i="27"/>
  <c r="B191" i="27"/>
  <c r="B102" i="27"/>
  <c r="B187" i="27"/>
  <c r="B98" i="27"/>
  <c r="B183" i="27"/>
  <c r="B120" i="27"/>
  <c r="B205" i="27"/>
  <c r="B117" i="27"/>
  <c r="B202" i="27"/>
  <c r="B113" i="27"/>
  <c r="B198" i="27"/>
  <c r="B109" i="27"/>
  <c r="B194" i="27"/>
  <c r="B105" i="27"/>
  <c r="B190" i="27"/>
  <c r="B101" i="27"/>
  <c r="B186" i="27"/>
  <c r="B97" i="27"/>
  <c r="B182" i="27"/>
  <c r="B123" i="27"/>
  <c r="B208" i="27"/>
  <c r="B116" i="27"/>
  <c r="B201" i="27"/>
  <c r="B112" i="27"/>
  <c r="B197" i="27"/>
  <c r="B108" i="27"/>
  <c r="B193" i="27"/>
  <c r="B104" i="27"/>
  <c r="B189" i="27"/>
  <c r="B100" i="27"/>
  <c r="B185" i="27"/>
  <c r="B96" i="27"/>
  <c r="B181" i="27"/>
  <c r="B122" i="27"/>
  <c r="B207" i="27"/>
  <c r="B115" i="27"/>
  <c r="B200" i="27"/>
  <c r="B111" i="27"/>
  <c r="B196" i="27"/>
  <c r="B107" i="27"/>
  <c r="B192" i="27"/>
  <c r="B103" i="27"/>
  <c r="B188" i="27"/>
  <c r="B99" i="27"/>
  <c r="B184" i="27"/>
  <c r="B95" i="27"/>
  <c r="B180" i="27"/>
  <c r="AK44" i="18"/>
  <c r="AG44" i="18"/>
  <c r="AH44" i="18"/>
  <c r="AM44" i="18"/>
  <c r="K93" i="27"/>
  <c r="J119" i="27"/>
  <c r="J204" i="27"/>
  <c r="J110" i="27"/>
  <c r="J195" i="27"/>
  <c r="I93" i="27"/>
  <c r="I178" i="27"/>
  <c r="AL44" i="20"/>
  <c r="G93" i="27"/>
  <c r="G178" i="27"/>
  <c r="H93" i="27"/>
  <c r="H178" i="27"/>
  <c r="G118" i="27"/>
  <c r="AC32" i="22"/>
  <c r="AP31" i="20"/>
  <c r="N22" i="18"/>
  <c r="K145" i="27" s="1"/>
  <c r="N29" i="18"/>
  <c r="K152" i="27" s="1"/>
  <c r="N34" i="18"/>
  <c r="K157" i="27" s="1"/>
  <c r="N38" i="18"/>
  <c r="K161" i="27" s="1"/>
  <c r="AP42" i="18"/>
  <c r="F97" i="27"/>
  <c r="Q44" i="23"/>
  <c r="AP41" i="23"/>
  <c r="AC13" i="24"/>
  <c r="K43" i="24"/>
  <c r="AC43" i="24" s="1"/>
  <c r="AP21" i="25"/>
  <c r="C137" i="27"/>
  <c r="AP15" i="26"/>
  <c r="AN16" i="26"/>
  <c r="AN17" i="26"/>
  <c r="AP18" i="26"/>
  <c r="AN19" i="26"/>
  <c r="AN20" i="26"/>
  <c r="N35" i="21"/>
  <c r="H158" i="27" s="1"/>
  <c r="E96" i="27"/>
  <c r="Q43" i="24"/>
  <c r="B94" i="27"/>
  <c r="Q44" i="2"/>
  <c r="AP22" i="24"/>
  <c r="AP27" i="24"/>
  <c r="AP33" i="26"/>
  <c r="AP15" i="24"/>
  <c r="AP19" i="24"/>
  <c r="AP23" i="24"/>
  <c r="AP41" i="24"/>
  <c r="D93" i="27"/>
  <c r="Q44" i="25"/>
  <c r="AP17" i="25"/>
  <c r="C93" i="27"/>
  <c r="Q42" i="26"/>
  <c r="AN41" i="23"/>
  <c r="AO38" i="23"/>
  <c r="AN37" i="23"/>
  <c r="AN34" i="23"/>
  <c r="AN29" i="23"/>
  <c r="AN24" i="23"/>
  <c r="AN23" i="23"/>
  <c r="AN16" i="23"/>
  <c r="AO38" i="24"/>
  <c r="AO34" i="24"/>
  <c r="AO31" i="24"/>
  <c r="AN29" i="24"/>
  <c r="AO28" i="24"/>
  <c r="AO27" i="24"/>
  <c r="AN26" i="24"/>
  <c r="AN25" i="24"/>
  <c r="AO24" i="24"/>
  <c r="N23" i="24"/>
  <c r="E146" i="27" s="1"/>
  <c r="AN22" i="24"/>
  <c r="AO18" i="24"/>
  <c r="AO17" i="24"/>
  <c r="AN15" i="24"/>
  <c r="AO13" i="24"/>
  <c r="D95" i="27"/>
  <c r="AN37" i="25"/>
  <c r="AN24" i="25"/>
  <c r="AO18" i="25"/>
  <c r="AO13" i="26"/>
  <c r="AP34" i="26"/>
  <c r="AN36" i="26"/>
  <c r="C158" i="27"/>
  <c r="AP38" i="26"/>
  <c r="AN36" i="2"/>
  <c r="AO34" i="2"/>
  <c r="AN33" i="2"/>
  <c r="AO27" i="2"/>
  <c r="AN26" i="2"/>
  <c r="AO23" i="2"/>
  <c r="AO16" i="2"/>
  <c r="AO40" i="2"/>
  <c r="AO30" i="2"/>
  <c r="AO15" i="2"/>
  <c r="AP29" i="25"/>
  <c r="AP32" i="25"/>
  <c r="N34" i="25"/>
  <c r="D157" i="27" s="1"/>
  <c r="AE22" i="21"/>
  <c r="AC17" i="22"/>
  <c r="AN13" i="22"/>
  <c r="AO28" i="20"/>
  <c r="AN43" i="2"/>
  <c r="AE29" i="22"/>
  <c r="AE13" i="23"/>
  <c r="AE19" i="24"/>
  <c r="AE15" i="24"/>
  <c r="AN19" i="20"/>
  <c r="AO14" i="23"/>
  <c r="AP14" i="24"/>
  <c r="AP23" i="22"/>
  <c r="AP24" i="22"/>
  <c r="AP25" i="22"/>
  <c r="AP36" i="22"/>
  <c r="AP37" i="22"/>
  <c r="N41" i="22"/>
  <c r="G164" i="27" s="1"/>
  <c r="N42" i="22"/>
  <c r="G165" i="27" s="1"/>
  <c r="N30" i="25"/>
  <c r="D153" i="27" s="1"/>
  <c r="AP43" i="25"/>
  <c r="AE15" i="2"/>
  <c r="AC29" i="18"/>
  <c r="AC15" i="22"/>
  <c r="AO13" i="23"/>
  <c r="AP36" i="2"/>
  <c r="AP41" i="2"/>
  <c r="AP34" i="2"/>
  <c r="AO32" i="2"/>
  <c r="AN28" i="2"/>
  <c r="AN24" i="2"/>
  <c r="AP23" i="2"/>
  <c r="AO21" i="2"/>
  <c r="AN20" i="2"/>
  <c r="AN17" i="2"/>
  <c r="AC34" i="21"/>
  <c r="AC29" i="21"/>
  <c r="AC16" i="22"/>
  <c r="AE22" i="24"/>
  <c r="AP38" i="23"/>
  <c r="AP32" i="20"/>
  <c r="N38" i="20"/>
  <c r="I161" i="27" s="1"/>
  <c r="AP42" i="20"/>
  <c r="AP15" i="21"/>
  <c r="AP31" i="21"/>
  <c r="AP27" i="22"/>
  <c r="N28" i="22"/>
  <c r="G151" i="27" s="1"/>
  <c r="N19" i="24"/>
  <c r="E142" i="27" s="1"/>
  <c r="AP33" i="24"/>
  <c r="N36" i="24"/>
  <c r="E159" i="27" s="1"/>
  <c r="N40" i="24"/>
  <c r="E163" i="27" s="1"/>
  <c r="AC34" i="18"/>
  <c r="N21" i="18"/>
  <c r="K144" i="27" s="1"/>
  <c r="N23" i="18"/>
  <c r="K146" i="27" s="1"/>
  <c r="N26" i="18"/>
  <c r="K149" i="27" s="1"/>
  <c r="N30" i="18"/>
  <c r="K153" i="27" s="1"/>
  <c r="N31" i="18"/>
  <c r="K154" i="27" s="1"/>
  <c r="AP37" i="18"/>
  <c r="AO33" i="18"/>
  <c r="AD28" i="18"/>
  <c r="AN24" i="18"/>
  <c r="AN28" i="18"/>
  <c r="N37" i="18"/>
  <c r="K160" i="27" s="1"/>
  <c r="AI44" i="18"/>
  <c r="AD37" i="18"/>
  <c r="AC28" i="18"/>
  <c r="AC24" i="18"/>
  <c r="AC21" i="18"/>
  <c r="N14" i="18"/>
  <c r="K137" i="27" s="1"/>
  <c r="AP41" i="18"/>
  <c r="AO20" i="18"/>
  <c r="N13" i="18"/>
  <c r="K136" i="27" s="1"/>
  <c r="AP14" i="18"/>
  <c r="AO16" i="18"/>
  <c r="AP17" i="18"/>
  <c r="AP21" i="18"/>
  <c r="AO24" i="18"/>
  <c r="N39" i="18"/>
  <c r="K162" i="27" s="1"/>
  <c r="N43" i="18"/>
  <c r="K166" i="27" s="1"/>
  <c r="AE31" i="18"/>
  <c r="N17" i="18"/>
  <c r="K140" i="27" s="1"/>
  <c r="N41" i="18"/>
  <c r="K164" i="27" s="1"/>
  <c r="AC37" i="18"/>
  <c r="N35" i="18"/>
  <c r="K158" i="27" s="1"/>
  <c r="AC33" i="18"/>
  <c r="AP18" i="18"/>
  <c r="N19" i="18"/>
  <c r="K142" i="27" s="1"/>
  <c r="N20" i="18"/>
  <c r="K143" i="27" s="1"/>
  <c r="AO32" i="18"/>
  <c r="AP38" i="18"/>
  <c r="AN39" i="18"/>
  <c r="AC42" i="18"/>
  <c r="AC38" i="18"/>
  <c r="N33" i="18"/>
  <c r="K156" i="27" s="1"/>
  <c r="N32" i="18"/>
  <c r="K155" i="27" s="1"/>
  <c r="N28" i="18"/>
  <c r="K151" i="27" s="1"/>
  <c r="N27" i="18"/>
  <c r="K150" i="27" s="1"/>
  <c r="N25" i="18"/>
  <c r="K148" i="27" s="1"/>
  <c r="N24" i="18"/>
  <c r="K147" i="27" s="1"/>
  <c r="N15" i="18"/>
  <c r="K138" i="27" s="1"/>
  <c r="AO36" i="18"/>
  <c r="N42" i="18"/>
  <c r="K165" i="27" s="1"/>
  <c r="N40" i="18"/>
  <c r="K163" i="27" s="1"/>
  <c r="N36" i="18"/>
  <c r="K159" i="27" s="1"/>
  <c r="AE24" i="18"/>
  <c r="AC18" i="18"/>
  <c r="N16" i="18"/>
  <c r="K139" i="27" s="1"/>
  <c r="AE14" i="18"/>
  <c r="AN13" i="18"/>
  <c r="AO29" i="18"/>
  <c r="AP22" i="18"/>
  <c r="AO40" i="18"/>
  <c r="AO25" i="18"/>
  <c r="AP29" i="18"/>
  <c r="AP34" i="18"/>
  <c r="AE38" i="18"/>
  <c r="AD32" i="18"/>
  <c r="AP30" i="18"/>
  <c r="AP40" i="20"/>
  <c r="AO41" i="20"/>
  <c r="AD32" i="20"/>
  <c r="AC22" i="20"/>
  <c r="AO42" i="20"/>
  <c r="AN14" i="20"/>
  <c r="AO16" i="20"/>
  <c r="N21" i="20"/>
  <c r="I144" i="27" s="1"/>
  <c r="AN30" i="20"/>
  <c r="AN40" i="20"/>
  <c r="AN43" i="20"/>
  <c r="AH44" i="20"/>
  <c r="AD30" i="20"/>
  <c r="AP21" i="20"/>
  <c r="AN27" i="20"/>
  <c r="AG44" i="20"/>
  <c r="AC42" i="20"/>
  <c r="AD14" i="20"/>
  <c r="AO26" i="20"/>
  <c r="AP20" i="20"/>
  <c r="N13" i="20"/>
  <c r="I136" i="27" s="1"/>
  <c r="AN16" i="20"/>
  <c r="AN23" i="20"/>
  <c r="AO25" i="20"/>
  <c r="N29" i="20"/>
  <c r="I152" i="27" s="1"/>
  <c r="AP36" i="20"/>
  <c r="AN24" i="20"/>
  <c r="AP17" i="20"/>
  <c r="AN32" i="20"/>
  <c r="N14" i="20"/>
  <c r="I137" i="27" s="1"/>
  <c r="N30" i="20"/>
  <c r="I153" i="27" s="1"/>
  <c r="AO33" i="20"/>
  <c r="AP35" i="20"/>
  <c r="AD37" i="20"/>
  <c r="AC32" i="20"/>
  <c r="N22" i="20"/>
  <c r="I145" i="27" s="1"/>
  <c r="AO34" i="20"/>
  <c r="AO15" i="20"/>
  <c r="AO17" i="20"/>
  <c r="AP43" i="20"/>
  <c r="AC38" i="20"/>
  <c r="N37" i="20"/>
  <c r="I160" i="27" s="1"/>
  <c r="AC35" i="20"/>
  <c r="AD24" i="20"/>
  <c r="AO40" i="20"/>
  <c r="AN38" i="20"/>
  <c r="AN26" i="20"/>
  <c r="AP19" i="20"/>
  <c r="AO18" i="20"/>
  <c r="AE35" i="21"/>
  <c r="AC31" i="21"/>
  <c r="AD25" i="21"/>
  <c r="AC20" i="21"/>
  <c r="N32" i="21"/>
  <c r="H155" i="27" s="1"/>
  <c r="AN28" i="21"/>
  <c r="AP14" i="21"/>
  <c r="N17" i="21"/>
  <c r="H140" i="27" s="1"/>
  <c r="N22" i="21"/>
  <c r="H145" i="27" s="1"/>
  <c r="N25" i="21"/>
  <c r="H148" i="27" s="1"/>
  <c r="AO37" i="21"/>
  <c r="AP38" i="21"/>
  <c r="N40" i="21"/>
  <c r="H163" i="27" s="1"/>
  <c r="AP41" i="21"/>
  <c r="AC38" i="21"/>
  <c r="AE37" i="21"/>
  <c r="AD35" i="21"/>
  <c r="AE24" i="21"/>
  <c r="AD19" i="21"/>
  <c r="AD17" i="21"/>
  <c r="AC14" i="21"/>
  <c r="AN38" i="21"/>
  <c r="AN22" i="21"/>
  <c r="AP26" i="21"/>
  <c r="AP30" i="21"/>
  <c r="AP33" i="21"/>
  <c r="AO36" i="21"/>
  <c r="N37" i="21"/>
  <c r="H160" i="27" s="1"/>
  <c r="N39" i="21"/>
  <c r="H162" i="27" s="1"/>
  <c r="AO41" i="21"/>
  <c r="AN42" i="21"/>
  <c r="AC25" i="21"/>
  <c r="AP17" i="21"/>
  <c r="AO27" i="21"/>
  <c r="AC41" i="21"/>
  <c r="AD33" i="21"/>
  <c r="AC17" i="21"/>
  <c r="AC15" i="21"/>
  <c r="AO13" i="21"/>
  <c r="N13" i="21"/>
  <c r="H136" i="27" s="1"/>
  <c r="N15" i="21"/>
  <c r="H138" i="27" s="1"/>
  <c r="N16" i="21"/>
  <c r="H139" i="27" s="1"/>
  <c r="AN18" i="21"/>
  <c r="AN19" i="21"/>
  <c r="N20" i="21"/>
  <c r="H143" i="27" s="1"/>
  <c r="N21" i="21"/>
  <c r="H144" i="27" s="1"/>
  <c r="N23" i="21"/>
  <c r="H146" i="27" s="1"/>
  <c r="N24" i="21"/>
  <c r="H147" i="27" s="1"/>
  <c r="AN26" i="21"/>
  <c r="AN27" i="21"/>
  <c r="AP28" i="21"/>
  <c r="AO29" i="21"/>
  <c r="AP32" i="21"/>
  <c r="AP40" i="21"/>
  <c r="AO42" i="21"/>
  <c r="N34" i="21"/>
  <c r="H157" i="27" s="1"/>
  <c r="N33" i="21"/>
  <c r="H156" i="27" s="1"/>
  <c r="N31" i="21"/>
  <c r="H154" i="27" s="1"/>
  <c r="N29" i="21"/>
  <c r="H152" i="27" s="1"/>
  <c r="N27" i="21"/>
  <c r="H150" i="27" s="1"/>
  <c r="AC24" i="21"/>
  <c r="AC19" i="21"/>
  <c r="AC16" i="21"/>
  <c r="AN13" i="21"/>
  <c r="AP23" i="21"/>
  <c r="AP37" i="21"/>
  <c r="AP42" i="21"/>
  <c r="AD42" i="21"/>
  <c r="AD39" i="21"/>
  <c r="AD36" i="21"/>
  <c r="AD31" i="21"/>
  <c r="AD29" i="21"/>
  <c r="AD26" i="21"/>
  <c r="AE23" i="21"/>
  <c r="AE20" i="21"/>
  <c r="AE18" i="21"/>
  <c r="AE15" i="21"/>
  <c r="AP13" i="21"/>
  <c r="AD13" i="21"/>
  <c r="AP29" i="21"/>
  <c r="AP25" i="21"/>
  <c r="AO39" i="21"/>
  <c r="AO23" i="21"/>
  <c r="AO15" i="21"/>
  <c r="AN40" i="21"/>
  <c r="AP34" i="21"/>
  <c r="AN24" i="21"/>
  <c r="L44" i="21"/>
  <c r="AD44" i="21" s="1"/>
  <c r="AP39" i="21"/>
  <c r="AP27" i="21"/>
  <c r="AP16" i="21"/>
  <c r="AO20" i="21"/>
  <c r="AN21" i="21"/>
  <c r="N43" i="21"/>
  <c r="H166" i="27" s="1"/>
  <c r="N42" i="21"/>
  <c r="H165" i="27" s="1"/>
  <c r="N41" i="21"/>
  <c r="H164" i="27" s="1"/>
  <c r="N38" i="21"/>
  <c r="H161" i="27" s="1"/>
  <c r="N36" i="21"/>
  <c r="H159" i="27" s="1"/>
  <c r="N30" i="21"/>
  <c r="H153" i="27" s="1"/>
  <c r="N28" i="21"/>
  <c r="H151" i="27" s="1"/>
  <c r="AO21" i="21"/>
  <c r="AN16" i="21"/>
  <c r="AP43" i="21"/>
  <c r="AP20" i="21"/>
  <c r="AE41" i="21"/>
  <c r="AE33" i="21"/>
  <c r="AE30" i="21"/>
  <c r="AE28" i="21"/>
  <c r="N26" i="21"/>
  <c r="H149" i="27" s="1"/>
  <c r="N19" i="21"/>
  <c r="H142" i="27" s="1"/>
  <c r="N18" i="21"/>
  <c r="H141" i="27" s="1"/>
  <c r="N14" i="21"/>
  <c r="H137" i="27" s="1"/>
  <c r="AN36" i="21"/>
  <c r="AP19" i="21"/>
  <c r="AC37" i="22"/>
  <c r="AC23" i="22"/>
  <c r="AP34" i="22"/>
  <c r="AD41" i="22"/>
  <c r="AC25" i="22"/>
  <c r="AP16" i="22"/>
  <c r="AE18" i="22"/>
  <c r="G136" i="27"/>
  <c r="N22" i="22"/>
  <c r="G145" i="27" s="1"/>
  <c r="N23" i="22"/>
  <c r="G146" i="27" s="1"/>
  <c r="N24" i="22"/>
  <c r="G147" i="27" s="1"/>
  <c r="N25" i="22"/>
  <c r="G148" i="27" s="1"/>
  <c r="N26" i="22"/>
  <c r="G149" i="27" s="1"/>
  <c r="AD42" i="22"/>
  <c r="AC36" i="22"/>
  <c r="AC24" i="22"/>
  <c r="AP13" i="22"/>
  <c r="AP14" i="22"/>
  <c r="N18" i="22"/>
  <c r="G141" i="27" s="1"/>
  <c r="AP21" i="22"/>
  <c r="AP26" i="22"/>
  <c r="N30" i="22"/>
  <c r="G153" i="27" s="1"/>
  <c r="AP31" i="22"/>
  <c r="AD40" i="22"/>
  <c r="AO32" i="22"/>
  <c r="AC38" i="22"/>
  <c r="N36" i="22"/>
  <c r="G159" i="27" s="1"/>
  <c r="AC28" i="22"/>
  <c r="AC27" i="22"/>
  <c r="AP39" i="22"/>
  <c r="AP33" i="22"/>
  <c r="AP28" i="22"/>
  <c r="AP19" i="22"/>
  <c r="N40" i="22"/>
  <c r="G163" i="27" s="1"/>
  <c r="N39" i="22"/>
  <c r="G162" i="27" s="1"/>
  <c r="N38" i="22"/>
  <c r="G161" i="27" s="1"/>
  <c r="AE35" i="22"/>
  <c r="N34" i="22"/>
  <c r="G157" i="27" s="1"/>
  <c r="N33" i="22"/>
  <c r="G156" i="27" s="1"/>
  <c r="N32" i="22"/>
  <c r="G155" i="27" s="1"/>
  <c r="N31" i="22"/>
  <c r="G154" i="27" s="1"/>
  <c r="N29" i="22"/>
  <c r="G152" i="27" s="1"/>
  <c r="N27" i="22"/>
  <c r="G150" i="27" s="1"/>
  <c r="N21" i="22"/>
  <c r="G144" i="27" s="1"/>
  <c r="N20" i="22"/>
  <c r="G143" i="27" s="1"/>
  <c r="N19" i="22"/>
  <c r="G142" i="27" s="1"/>
  <c r="N17" i="22"/>
  <c r="G140" i="27" s="1"/>
  <c r="N16" i="22"/>
  <c r="G139" i="27" s="1"/>
  <c r="N15" i="22"/>
  <c r="G138" i="27" s="1"/>
  <c r="N14" i="22"/>
  <c r="AP41" i="22"/>
  <c r="AP32" i="22"/>
  <c r="AP22" i="22"/>
  <c r="AP17" i="22"/>
  <c r="AO31" i="22"/>
  <c r="N37" i="22"/>
  <c r="G160" i="27" s="1"/>
  <c r="N35" i="22"/>
  <c r="G158" i="27" s="1"/>
  <c r="AE42" i="22"/>
  <c r="AD37" i="22"/>
  <c r="AD36" i="22"/>
  <c r="AE26" i="22"/>
  <c r="AE21" i="22"/>
  <c r="AP15" i="22"/>
  <c r="AP38" i="22"/>
  <c r="AN23" i="22"/>
  <c r="AN25" i="22"/>
  <c r="AN41" i="22"/>
  <c r="AC41" i="23"/>
  <c r="AC29" i="23"/>
  <c r="AO26" i="23"/>
  <c r="AP22" i="23"/>
  <c r="AN17" i="23"/>
  <c r="AN20" i="23"/>
  <c r="AP25" i="23"/>
  <c r="N31" i="23"/>
  <c r="F154" i="27" s="1"/>
  <c r="N32" i="23"/>
  <c r="F155" i="27" s="1"/>
  <c r="AP33" i="23"/>
  <c r="AP36" i="23"/>
  <c r="AD38" i="23"/>
  <c r="AC16" i="23"/>
  <c r="AP26" i="23"/>
  <c r="N38" i="23"/>
  <c r="F161" i="27" s="1"/>
  <c r="AO30" i="23"/>
  <c r="AN21" i="23"/>
  <c r="N21" i="23"/>
  <c r="F144" i="27" s="1"/>
  <c r="AC37" i="23"/>
  <c r="AE21" i="23"/>
  <c r="AD20" i="23"/>
  <c r="AE17" i="23"/>
  <c r="AP14" i="23"/>
  <c r="AP37" i="23"/>
  <c r="N14" i="23"/>
  <c r="F137" i="27" s="1"/>
  <c r="AD31" i="23"/>
  <c r="AP39" i="23"/>
  <c r="K44" i="23"/>
  <c r="AC44" i="23" s="1"/>
  <c r="N16" i="23"/>
  <c r="F139" i="27" s="1"/>
  <c r="N18" i="23"/>
  <c r="F141" i="27" s="1"/>
  <c r="N19" i="23"/>
  <c r="F142" i="27" s="1"/>
  <c r="N22" i="23"/>
  <c r="F145" i="27" s="1"/>
  <c r="AC38" i="23"/>
  <c r="AD32" i="23"/>
  <c r="AE18" i="23"/>
  <c r="AD17" i="23"/>
  <c r="AO17" i="23"/>
  <c r="AP35" i="23"/>
  <c r="AP30" i="23"/>
  <c r="AN18" i="23"/>
  <c r="AN19" i="23"/>
  <c r="AO39" i="23"/>
  <c r="N40" i="23"/>
  <c r="F163" i="27" s="1"/>
  <c r="AO41" i="23"/>
  <c r="AO42" i="23"/>
  <c r="AO43" i="23"/>
  <c r="AC25" i="23"/>
  <c r="AC24" i="23"/>
  <c r="AC23" i="23"/>
  <c r="AC13" i="23"/>
  <c r="AP28" i="23"/>
  <c r="AP23" i="23"/>
  <c r="AP21" i="23"/>
  <c r="N43" i="23"/>
  <c r="F166" i="27" s="1"/>
  <c r="N42" i="23"/>
  <c r="F165" i="27" s="1"/>
  <c r="N41" i="23"/>
  <c r="F164" i="27" s="1"/>
  <c r="N39" i="23"/>
  <c r="F162" i="27" s="1"/>
  <c r="N37" i="23"/>
  <c r="F160" i="27" s="1"/>
  <c r="N36" i="23"/>
  <c r="F159" i="27" s="1"/>
  <c r="N35" i="23"/>
  <c r="F158" i="27" s="1"/>
  <c r="N34" i="23"/>
  <c r="F157" i="27" s="1"/>
  <c r="N33" i="23"/>
  <c r="F156" i="27" s="1"/>
  <c r="N30" i="23"/>
  <c r="F153" i="27" s="1"/>
  <c r="N29" i="23"/>
  <c r="F152" i="27" s="1"/>
  <c r="N28" i="23"/>
  <c r="F151" i="27" s="1"/>
  <c r="N27" i="23"/>
  <c r="F150" i="27" s="1"/>
  <c r="N26" i="23"/>
  <c r="F149" i="27" s="1"/>
  <c r="N25" i="23"/>
  <c r="F148" i="27" s="1"/>
  <c r="N24" i="23"/>
  <c r="F147" i="27" s="1"/>
  <c r="N23" i="23"/>
  <c r="F146" i="27" s="1"/>
  <c r="AC14" i="23"/>
  <c r="AN45" i="23" s="1"/>
  <c r="AN13" i="23"/>
  <c r="N13" i="23"/>
  <c r="AO21" i="23"/>
  <c r="AP40" i="23"/>
  <c r="AP24" i="23"/>
  <c r="AP43" i="23"/>
  <c r="AN33" i="23"/>
  <c r="AP27" i="23"/>
  <c r="AO22" i="23"/>
  <c r="AP42" i="23"/>
  <c r="AP34" i="23"/>
  <c r="AP18" i="23"/>
  <c r="AC36" i="23"/>
  <c r="AC34" i="23"/>
  <c r="AC33" i="23"/>
  <c r="AO18" i="23"/>
  <c r="AP29" i="23"/>
  <c r="AE41" i="23"/>
  <c r="AE31" i="23"/>
  <c r="N20" i="23"/>
  <c r="F143" i="27" s="1"/>
  <c r="N17" i="23"/>
  <c r="F140" i="27" s="1"/>
  <c r="N15" i="23"/>
  <c r="F138" i="27" s="1"/>
  <c r="AO15" i="23"/>
  <c r="AN22" i="23"/>
  <c r="AO27" i="23"/>
  <c r="AN42" i="23"/>
  <c r="AN43" i="23"/>
  <c r="N26" i="24"/>
  <c r="E149" i="27" s="1"/>
  <c r="AC15" i="24"/>
  <c r="N14" i="24"/>
  <c r="E137" i="27" s="1"/>
  <c r="AP42" i="24"/>
  <c r="N32" i="24"/>
  <c r="E155" i="27" s="1"/>
  <c r="AC23" i="24"/>
  <c r="AC19" i="24"/>
  <c r="N15" i="24"/>
  <c r="E138" i="27" s="1"/>
  <c r="AP34" i="24"/>
  <c r="AE38" i="24"/>
  <c r="N33" i="24"/>
  <c r="E156" i="27" s="1"/>
  <c r="N18" i="24"/>
  <c r="E141" i="27" s="1"/>
  <c r="AP35" i="24"/>
  <c r="N37" i="24"/>
  <c r="E160" i="27" s="1"/>
  <c r="N39" i="24"/>
  <c r="E162" i="27" s="1"/>
  <c r="N42" i="24"/>
  <c r="E165" i="27" s="1"/>
  <c r="AE41" i="24"/>
  <c r="N27" i="24"/>
  <c r="E150" i="27" s="1"/>
  <c r="AE37" i="24"/>
  <c r="N31" i="24"/>
  <c r="E154" i="27" s="1"/>
  <c r="N28" i="24"/>
  <c r="E151" i="27" s="1"/>
  <c r="AP29" i="24"/>
  <c r="AP32" i="24"/>
  <c r="AP21" i="24"/>
  <c r="AN37" i="24"/>
  <c r="N30" i="24"/>
  <c r="E153" i="27" s="1"/>
  <c r="N24" i="24"/>
  <c r="E147" i="27" s="1"/>
  <c r="AN13" i="24"/>
  <c r="AE27" i="24"/>
  <c r="N25" i="24"/>
  <c r="E148" i="27" s="1"/>
  <c r="N22" i="24"/>
  <c r="E145" i="27" s="1"/>
  <c r="AC18" i="24"/>
  <c r="N13" i="24"/>
  <c r="AP25" i="24"/>
  <c r="AD42" i="24"/>
  <c r="AD34" i="24"/>
  <c r="AE23" i="24"/>
  <c r="N21" i="24"/>
  <c r="E144" i="27" s="1"/>
  <c r="N20" i="24"/>
  <c r="E143" i="27" s="1"/>
  <c r="N17" i="24"/>
  <c r="E140" i="27" s="1"/>
  <c r="AP39" i="24"/>
  <c r="AP18" i="24"/>
  <c r="AP20" i="24"/>
  <c r="AN40" i="24"/>
  <c r="AD38" i="24"/>
  <c r="AE30" i="24"/>
  <c r="N16" i="24"/>
  <c r="E139" i="27" s="1"/>
  <c r="AP37" i="24"/>
  <c r="AC40" i="24"/>
  <c r="AC39" i="24"/>
  <c r="AC36" i="24"/>
  <c r="AC35" i="24"/>
  <c r="AC33" i="24"/>
  <c r="AD31" i="24"/>
  <c r="AD28" i="24"/>
  <c r="AD27" i="24"/>
  <c r="AD24" i="24"/>
  <c r="AE17" i="24"/>
  <c r="AE16" i="24"/>
  <c r="AP13" i="24"/>
  <c r="AD13" i="24"/>
  <c r="AP24" i="24"/>
  <c r="AP31" i="24"/>
  <c r="AP40" i="24"/>
  <c r="AP36" i="24"/>
  <c r="AP28" i="24"/>
  <c r="N41" i="24"/>
  <c r="E164" i="27" s="1"/>
  <c r="N38" i="24"/>
  <c r="E161" i="27" s="1"/>
  <c r="N35" i="24"/>
  <c r="E158" i="27" s="1"/>
  <c r="N34" i="24"/>
  <c r="E157" i="27" s="1"/>
  <c r="AC29" i="24"/>
  <c r="AC26" i="24"/>
  <c r="AC25" i="24"/>
  <c r="AC22" i="24"/>
  <c r="AD18" i="24"/>
  <c r="AD17" i="24"/>
  <c r="AD14" i="24"/>
  <c r="AP26" i="24"/>
  <c r="AO16" i="24"/>
  <c r="AO37" i="24"/>
  <c r="AN42" i="24"/>
  <c r="D160" i="27"/>
  <c r="AP24" i="25"/>
  <c r="N13" i="25"/>
  <c r="D136" i="27" s="1"/>
  <c r="AP14" i="25"/>
  <c r="AE34" i="25"/>
  <c r="AC32" i="25"/>
  <c r="AE31" i="25"/>
  <c r="AC29" i="25"/>
  <c r="AP35" i="25"/>
  <c r="AP20" i="25"/>
  <c r="AP22" i="25"/>
  <c r="AP26" i="25"/>
  <c r="AP28" i="25"/>
  <c r="AP36" i="25"/>
  <c r="N28" i="25"/>
  <c r="D151" i="27" s="1"/>
  <c r="N24" i="25"/>
  <c r="D147" i="27" s="1"/>
  <c r="AE17" i="25"/>
  <c r="AP39" i="25"/>
  <c r="AP13" i="25"/>
  <c r="AP18" i="25"/>
  <c r="AN21" i="25"/>
  <c r="AN35" i="25"/>
  <c r="AO37" i="25"/>
  <c r="AD22" i="25"/>
  <c r="N22" i="25"/>
  <c r="D145" i="27" s="1"/>
  <c r="AE25" i="25"/>
  <c r="N25" i="25"/>
  <c r="D148" i="27" s="1"/>
  <c r="AN27" i="25"/>
  <c r="AP27" i="25"/>
  <c r="N27" i="25"/>
  <c r="D150" i="27" s="1"/>
  <c r="AC33" i="25"/>
  <c r="AP33" i="25"/>
  <c r="N33" i="25"/>
  <c r="D156" i="27" s="1"/>
  <c r="D162" i="27"/>
  <c r="AD39" i="25"/>
  <c r="AO42" i="25"/>
  <c r="N42" i="25"/>
  <c r="D165" i="27" s="1"/>
  <c r="AD42" i="25"/>
  <c r="AE38" i="25"/>
  <c r="D159" i="27"/>
  <c r="AO13" i="25"/>
  <c r="AD13" i="25"/>
  <c r="AP15" i="25"/>
  <c r="AE15" i="25"/>
  <c r="N15" i="25"/>
  <c r="D138" i="27" s="1"/>
  <c r="AD16" i="25"/>
  <c r="N16" i="25"/>
  <c r="D139" i="27" s="1"/>
  <c r="AN17" i="25"/>
  <c r="N17" i="25"/>
  <c r="D140" i="27" s="1"/>
  <c r="AP19" i="25"/>
  <c r="AE19" i="25"/>
  <c r="N19" i="25"/>
  <c r="D142" i="27" s="1"/>
  <c r="AD20" i="25"/>
  <c r="N20" i="25"/>
  <c r="D143" i="27" s="1"/>
  <c r="AO21" i="25"/>
  <c r="AE21" i="25"/>
  <c r="N21" i="25"/>
  <c r="D144" i="27" s="1"/>
  <c r="AP23" i="25"/>
  <c r="N23" i="25"/>
  <c r="D146" i="27" s="1"/>
  <c r="AD26" i="25"/>
  <c r="N26" i="25"/>
  <c r="D149" i="27" s="1"/>
  <c r="AO29" i="25"/>
  <c r="AD29" i="25"/>
  <c r="N29" i="25"/>
  <c r="D152" i="27" s="1"/>
  <c r="AD32" i="25"/>
  <c r="N32" i="25"/>
  <c r="D155" i="27" s="1"/>
  <c r="AN40" i="25"/>
  <c r="N40" i="25"/>
  <c r="D163" i="27" s="1"/>
  <c r="AC40" i="25"/>
  <c r="N43" i="25"/>
  <c r="D166" i="27" s="1"/>
  <c r="AC43" i="25"/>
  <c r="AE41" i="25"/>
  <c r="AC30" i="25"/>
  <c r="AP25" i="25"/>
  <c r="AP30" i="25"/>
  <c r="N38" i="25"/>
  <c r="D161" i="27" s="1"/>
  <c r="AP40" i="25"/>
  <c r="D164" i="27"/>
  <c r="AC37" i="25"/>
  <c r="AE26" i="25"/>
  <c r="AE22" i="25"/>
  <c r="AP34" i="25"/>
  <c r="AP37" i="25"/>
  <c r="AC35" i="25"/>
  <c r="AD18" i="25"/>
  <c r="K44" i="25"/>
  <c r="AN20" i="25"/>
  <c r="AN32" i="25"/>
  <c r="AO38" i="25"/>
  <c r="AO41" i="25"/>
  <c r="AC35" i="26"/>
  <c r="AC20" i="26"/>
  <c r="AC16" i="26"/>
  <c r="AP27" i="26"/>
  <c r="C160" i="27"/>
  <c r="AC17" i="26"/>
  <c r="AC36" i="26"/>
  <c r="AC34" i="26"/>
  <c r="C143" i="27"/>
  <c r="C142" i="27"/>
  <c r="C141" i="27"/>
  <c r="C140" i="27"/>
  <c r="C139" i="27"/>
  <c r="AC14" i="26"/>
  <c r="AP37" i="26"/>
  <c r="AP28" i="26"/>
  <c r="C136" i="27"/>
  <c r="AC38" i="26"/>
  <c r="AN13" i="26"/>
  <c r="AP17" i="26"/>
  <c r="AP35" i="26"/>
  <c r="AP32" i="26"/>
  <c r="AE41" i="26"/>
  <c r="AE39" i="26"/>
  <c r="C159" i="27"/>
  <c r="C156" i="27"/>
  <c r="C154" i="27"/>
  <c r="C152" i="27"/>
  <c r="C150" i="27"/>
  <c r="C148" i="27"/>
  <c r="C147" i="27"/>
  <c r="C145" i="27"/>
  <c r="C144" i="27"/>
  <c r="C138" i="27"/>
  <c r="AP36" i="26"/>
  <c r="AP22" i="26"/>
  <c r="AE33" i="26"/>
  <c r="AE31" i="26"/>
  <c r="AE30" i="26"/>
  <c r="AE29" i="26"/>
  <c r="AE24" i="26"/>
  <c r="AE23" i="26"/>
  <c r="AE21" i="26"/>
  <c r="AP13" i="26"/>
  <c r="AD13" i="26"/>
  <c r="AP20" i="26"/>
  <c r="C162" i="27"/>
  <c r="C157" i="27"/>
  <c r="C155" i="27"/>
  <c r="C153" i="27"/>
  <c r="C151" i="27"/>
  <c r="C149" i="27"/>
  <c r="C146" i="27"/>
  <c r="AD33" i="26"/>
  <c r="AD31" i="26"/>
  <c r="AD30" i="26"/>
  <c r="AD29" i="26"/>
  <c r="AD27" i="26"/>
  <c r="AD26" i="26"/>
  <c r="AD25" i="26"/>
  <c r="AC13" i="26"/>
  <c r="AP16" i="26"/>
  <c r="AN29" i="26"/>
  <c r="AN30" i="26"/>
  <c r="AO39" i="26"/>
  <c r="AP30" i="2"/>
  <c r="AN29" i="2"/>
  <c r="AN39" i="2"/>
  <c r="AE21" i="2"/>
  <c r="AN45" i="2" s="1"/>
  <c r="AC23" i="2"/>
  <c r="AE20" i="2"/>
  <c r="AP32" i="2"/>
  <c r="AD16" i="2"/>
  <c r="AC33" i="2"/>
  <c r="AC36" i="2"/>
  <c r="AC41" i="2"/>
  <c r="AN42" i="2"/>
  <c r="AP33" i="2"/>
  <c r="AN32" i="2"/>
  <c r="AO25" i="2"/>
  <c r="AP24" i="2"/>
  <c r="AP22" i="2"/>
  <c r="AO18" i="2"/>
  <c r="AP17" i="2"/>
  <c r="B137" i="27"/>
  <c r="AP13" i="2"/>
  <c r="AN15" i="2"/>
  <c r="AC26" i="2"/>
  <c r="AO42" i="2"/>
  <c r="AN19" i="2"/>
  <c r="AP31" i="2"/>
  <c r="AP37" i="2"/>
  <c r="AC13" i="2"/>
  <c r="AN13" i="2"/>
  <c r="AN23" i="2"/>
  <c r="AN27" i="2"/>
  <c r="AD17" i="2"/>
  <c r="AO14" i="2"/>
  <c r="AP14" i="2"/>
  <c r="AP15" i="2"/>
  <c r="AP16" i="2"/>
  <c r="AP18" i="2"/>
  <c r="AP19" i="2"/>
  <c r="AP21" i="2"/>
  <c r="AP25" i="2"/>
  <c r="AP26" i="2"/>
  <c r="AP27" i="2"/>
  <c r="AP28" i="2"/>
  <c r="AP29" i="2"/>
  <c r="AP35" i="2"/>
  <c r="AP39" i="2"/>
  <c r="AP43" i="2"/>
  <c r="AD14" i="2"/>
  <c r="AD18" i="2"/>
  <c r="AE30" i="2"/>
  <c r="AD32" i="2"/>
  <c r="AE33" i="2"/>
  <c r="AO26" i="2"/>
  <c r="AO22" i="2"/>
  <c r="AN16" i="2"/>
  <c r="AP40" i="2"/>
  <c r="AN31" i="2"/>
  <c r="AO43" i="17"/>
  <c r="AO37" i="18"/>
  <c r="AO41" i="18"/>
  <c r="AO17" i="18"/>
  <c r="AO21" i="18"/>
  <c r="AO13" i="18"/>
  <c r="AN40" i="18"/>
  <c r="AN37" i="18"/>
  <c r="AN36" i="18"/>
  <c r="AN35" i="18"/>
  <c r="AN34" i="18"/>
  <c r="AN23" i="18"/>
  <c r="AN27" i="18"/>
  <c r="AN20" i="18"/>
  <c r="AN15" i="18"/>
  <c r="AN14" i="18"/>
  <c r="L44" i="18"/>
  <c r="AD17" i="18"/>
  <c r="M44" i="18"/>
  <c r="AE44" i="18" s="1"/>
  <c r="AO19" i="18"/>
  <c r="AO31" i="18"/>
  <c r="K44" i="2"/>
  <c r="AC44" i="2" s="1"/>
  <c r="AN40" i="2"/>
  <c r="AN41" i="2"/>
  <c r="AD27" i="2"/>
  <c r="AD34" i="2"/>
  <c r="AC40" i="2"/>
  <c r="B155" i="27"/>
  <c r="M44" i="2"/>
  <c r="AE44" i="2" s="1"/>
  <c r="AN30" i="2"/>
  <c r="AN34" i="2"/>
  <c r="AN37" i="2"/>
  <c r="AP38" i="2"/>
  <c r="AP42" i="2"/>
  <c r="AD23" i="2"/>
  <c r="AO18" i="18"/>
  <c r="AN21" i="18"/>
  <c r="AO23" i="18"/>
  <c r="AN26" i="18"/>
  <c r="AN41" i="18"/>
  <c r="AN20" i="20"/>
  <c r="AN28" i="20"/>
  <c r="AN34" i="20"/>
  <c r="AN42" i="20"/>
  <c r="AM44" i="20"/>
  <c r="AN35" i="21"/>
  <c r="AN37" i="21"/>
  <c r="AO17" i="22"/>
  <c r="AO18" i="22"/>
  <c r="AN19" i="22"/>
  <c r="AO25" i="22"/>
  <c r="AN27" i="22"/>
  <c r="AN34" i="22"/>
  <c r="AN35" i="22"/>
  <c r="AO19" i="23"/>
  <c r="AN26" i="23"/>
  <c r="AN31" i="23"/>
  <c r="AO36" i="23"/>
  <c r="AN38" i="23"/>
  <c r="AM44" i="23"/>
  <c r="AI44" i="23"/>
  <c r="AN16" i="24"/>
  <c r="AN20" i="24"/>
  <c r="AN23" i="24"/>
  <c r="AN15" i="25"/>
  <c r="AO17" i="25"/>
  <c r="AN25" i="25"/>
  <c r="AN28" i="25"/>
  <c r="AO30" i="25"/>
  <c r="AN36" i="25"/>
  <c r="AO43" i="25"/>
  <c r="AO17" i="26"/>
  <c r="AO34" i="26"/>
  <c r="AO39" i="18"/>
  <c r="AN43" i="21"/>
  <c r="AN21" i="22"/>
  <c r="AN22" i="22"/>
  <c r="AO28" i="22"/>
  <c r="AN30" i="22"/>
  <c r="AN36" i="22"/>
  <c r="M44" i="23"/>
  <c r="AN15" i="23"/>
  <c r="AN27" i="23"/>
  <c r="AN39" i="23"/>
  <c r="AN18" i="24"/>
  <c r="AO20" i="24"/>
  <c r="AO32" i="24"/>
  <c r="AN41" i="24"/>
  <c r="AN16" i="25"/>
  <c r="AO25" i="25"/>
  <c r="AO33" i="25"/>
  <c r="AO21" i="26"/>
  <c r="AO22" i="26"/>
  <c r="AN25" i="26"/>
  <c r="AN28" i="26"/>
  <c r="AO38" i="26"/>
  <c r="AP43" i="18"/>
  <c r="AP40" i="18"/>
  <c r="AP31" i="18"/>
  <c r="AP15" i="18"/>
  <c r="AN43" i="18"/>
  <c r="AO14" i="18"/>
  <c r="N41" i="20"/>
  <c r="I164" i="27" s="1"/>
  <c r="AN39" i="21"/>
  <c r="AN33" i="21"/>
  <c r="AN31" i="21"/>
  <c r="AM44" i="21"/>
  <c r="AO30" i="22"/>
  <c r="AO27" i="22"/>
  <c r="AO15" i="22"/>
  <c r="AN30" i="23"/>
  <c r="AO36" i="25"/>
  <c r="AN34" i="25"/>
  <c r="AO28" i="25"/>
  <c r="AN26" i="25"/>
  <c r="AN14" i="25"/>
  <c r="AO43" i="2"/>
  <c r="AO38" i="2"/>
  <c r="AO35" i="2"/>
  <c r="B157" i="27"/>
  <c r="AO29" i="2"/>
  <c r="AO28" i="2"/>
  <c r="B154" i="27"/>
  <c r="B147" i="27"/>
  <c r="AO20" i="2"/>
  <c r="AO17" i="2"/>
  <c r="B136" i="27"/>
  <c r="AN14" i="26"/>
  <c r="AO20" i="26"/>
  <c r="AO14" i="26"/>
  <c r="AO37" i="26"/>
  <c r="AO42" i="24"/>
  <c r="B166" i="27"/>
  <c r="AO41" i="2"/>
  <c r="AN42" i="18"/>
  <c r="AP41" i="20"/>
  <c r="AN41" i="21"/>
  <c r="AO43" i="21"/>
  <c r="AO41" i="22"/>
  <c r="AN42" i="22"/>
  <c r="AO43" i="18"/>
  <c r="AO42" i="22"/>
  <c r="B165" i="27"/>
  <c r="AL44" i="21"/>
  <c r="AN43" i="25"/>
  <c r="L44" i="2"/>
  <c r="AD20" i="2"/>
  <c r="AD24" i="2"/>
  <c r="AD28" i="2"/>
  <c r="AO24" i="2"/>
  <c r="B163" i="27"/>
  <c r="B156" i="27"/>
  <c r="B149" i="27"/>
  <c r="B148" i="27"/>
  <c r="AO14" i="20"/>
  <c r="AN17" i="20"/>
  <c r="AO22" i="20"/>
  <c r="AO24" i="20"/>
  <c r="N25" i="20"/>
  <c r="I148" i="27" s="1"/>
  <c r="AO27" i="20"/>
  <c r="AN33" i="20"/>
  <c r="AO35" i="20"/>
  <c r="AN36" i="20"/>
  <c r="AN17" i="21"/>
  <c r="AN25" i="21"/>
  <c r="AO23" i="22"/>
  <c r="AO24" i="23"/>
  <c r="AN18" i="26"/>
  <c r="AN35" i="26"/>
  <c r="AN38" i="2"/>
  <c r="AE32" i="2"/>
  <c r="AC34" i="2"/>
  <c r="AO13" i="2"/>
  <c r="AO36" i="2"/>
  <c r="B153" i="27"/>
  <c r="B145" i="27"/>
  <c r="AN26" i="26"/>
  <c r="AO30" i="18"/>
  <c r="L44" i="20"/>
  <c r="AD44" i="20" s="1"/>
  <c r="AN15" i="21"/>
  <c r="AN23" i="21"/>
  <c r="AO34" i="22"/>
  <c r="AN14" i="23"/>
  <c r="AO16" i="23"/>
  <c r="AO23" i="23"/>
  <c r="AN39" i="24"/>
  <c r="AO40" i="25"/>
  <c r="AD35" i="2"/>
  <c r="AO16" i="26"/>
  <c r="AN24" i="26"/>
  <c r="AN32" i="26"/>
  <c r="AO33" i="2"/>
  <c r="B162" i="27"/>
  <c r="AO37" i="2"/>
  <c r="B159" i="27"/>
  <c r="B151" i="27"/>
  <c r="B150" i="27"/>
  <c r="B144" i="27"/>
  <c r="B142" i="27"/>
  <c r="B141" i="27"/>
  <c r="B138" i="27"/>
  <c r="B158" i="27"/>
  <c r="B146" i="27"/>
  <c r="AO39" i="2"/>
  <c r="B161" i="27"/>
  <c r="B152" i="27"/>
  <c r="B143" i="27"/>
  <c r="B140" i="27"/>
  <c r="B139" i="27"/>
  <c r="AP20" i="18"/>
  <c r="AP23" i="18"/>
  <c r="AO27" i="18"/>
  <c r="AP28" i="18"/>
  <c r="AN29" i="18"/>
  <c r="AP36" i="18"/>
  <c r="AP39" i="18"/>
  <c r="AL44" i="18"/>
  <c r="AO14" i="21"/>
  <c r="AO18" i="21"/>
  <c r="AO24" i="21"/>
  <c r="AO30" i="21"/>
  <c r="AO34" i="21"/>
  <c r="AO40" i="21"/>
  <c r="AD43" i="22"/>
  <c r="AO16" i="22"/>
  <c r="AO19" i="22"/>
  <c r="AN20" i="22"/>
  <c r="AO22" i="22"/>
  <c r="AN29" i="22"/>
  <c r="AO35" i="22"/>
  <c r="AO38" i="22"/>
  <c r="AN39" i="22"/>
  <c r="AO20" i="23"/>
  <c r="AO29" i="23"/>
  <c r="AO31" i="23"/>
  <c r="AN32" i="23"/>
  <c r="AO33" i="23"/>
  <c r="AN36" i="23"/>
  <c r="AN17" i="24"/>
  <c r="AN19" i="24"/>
  <c r="AN21" i="24"/>
  <c r="AN24" i="24"/>
  <c r="AO25" i="24"/>
  <c r="AN27" i="24"/>
  <c r="AO29" i="24"/>
  <c r="AN31" i="24"/>
  <c r="AN18" i="25"/>
  <c r="AO24" i="25"/>
  <c r="AN29" i="25"/>
  <c r="AO32" i="25"/>
  <c r="AN38" i="25"/>
  <c r="AN41" i="25"/>
  <c r="AN21" i="26"/>
  <c r="AO24" i="26"/>
  <c r="AN31" i="26"/>
  <c r="AN37" i="26"/>
  <c r="AN43" i="17"/>
  <c r="AN18" i="18"/>
  <c r="N15" i="20"/>
  <c r="I138" i="27" s="1"/>
  <c r="AP16" i="20"/>
  <c r="AP18" i="20"/>
  <c r="N19" i="20"/>
  <c r="I142" i="27" s="1"/>
  <c r="AP23" i="20"/>
  <c r="AP26" i="20"/>
  <c r="AP30" i="20"/>
  <c r="N31" i="20"/>
  <c r="I154" i="27" s="1"/>
  <c r="AP38" i="20"/>
  <c r="N39" i="20"/>
  <c r="I162" i="27" s="1"/>
  <c r="AO28" i="21"/>
  <c r="AO20" i="22"/>
  <c r="AN24" i="22"/>
  <c r="AO26" i="22"/>
  <c r="AO29" i="22"/>
  <c r="AO39" i="22"/>
  <c r="AO28" i="23"/>
  <c r="AO32" i="23"/>
  <c r="AN35" i="23"/>
  <c r="AN28" i="24"/>
  <c r="AN30" i="24"/>
  <c r="AN34" i="24"/>
  <c r="AN38" i="24"/>
  <c r="AO39" i="24"/>
  <c r="AO40" i="24"/>
  <c r="AO16" i="25"/>
  <c r="AN30" i="25"/>
  <c r="AN33" i="25"/>
  <c r="AO34" i="25"/>
  <c r="AO35" i="25"/>
  <c r="AN42" i="25"/>
  <c r="AN22" i="26"/>
  <c r="AN33" i="26"/>
  <c r="AN34" i="26"/>
  <c r="AN39" i="26"/>
  <c r="AO22" i="18"/>
  <c r="AP24" i="18"/>
  <c r="AN25" i="18"/>
  <c r="AP27" i="18"/>
  <c r="AP32" i="18"/>
  <c r="AN33" i="18"/>
  <c r="AO38" i="18"/>
  <c r="K44" i="20"/>
  <c r="AC44" i="20" s="1"/>
  <c r="AO20" i="20"/>
  <c r="AN21" i="20"/>
  <c r="AO23" i="20"/>
  <c r="AN29" i="20"/>
  <c r="N32" i="20"/>
  <c r="I155" i="27" s="1"/>
  <c r="AN37" i="20"/>
  <c r="AO39" i="20"/>
  <c r="N40" i="20"/>
  <c r="I163" i="27" s="1"/>
  <c r="AO16" i="21"/>
  <c r="AO22" i="21"/>
  <c r="AO26" i="21"/>
  <c r="AO32" i="21"/>
  <c r="AO38" i="21"/>
  <c r="AO14" i="22"/>
  <c r="AN18" i="22"/>
  <c r="AO24" i="22"/>
  <c r="AN28" i="22"/>
  <c r="AN31" i="22"/>
  <c r="AO33" i="22"/>
  <c r="AO14" i="24"/>
  <c r="AO23" i="24"/>
  <c r="AO26" i="24"/>
  <c r="AO26" i="25"/>
  <c r="AO27" i="25"/>
  <c r="AO18" i="26"/>
  <c r="AO19" i="26"/>
  <c r="AO28" i="26"/>
  <c r="AO35" i="26"/>
  <c r="AN27" i="26"/>
  <c r="AN38" i="26"/>
  <c r="C40" i="27"/>
  <c r="AI43" i="17"/>
  <c r="AP43" i="17"/>
  <c r="AD43" i="17"/>
  <c r="AO15" i="18"/>
  <c r="AP16" i="18"/>
  <c r="AN17" i="18"/>
  <c r="AO34" i="18"/>
  <c r="AO35" i="18"/>
  <c r="AO42" i="18"/>
  <c r="AP19" i="18"/>
  <c r="AO26" i="18"/>
  <c r="AN30" i="18"/>
  <c r="AP35" i="18"/>
  <c r="AN22" i="18"/>
  <c r="AN38" i="18"/>
  <c r="AJ44" i="20"/>
  <c r="N43" i="20"/>
  <c r="I166" i="27" s="1"/>
  <c r="N35" i="20"/>
  <c r="I158" i="27" s="1"/>
  <c r="N27" i="20"/>
  <c r="I150" i="27" s="1"/>
  <c r="N20" i="20"/>
  <c r="I143" i="27" s="1"/>
  <c r="AN41" i="20"/>
  <c r="AN25" i="20"/>
  <c r="AO43" i="20"/>
  <c r="AP24" i="20"/>
  <c r="AO19" i="20"/>
  <c r="AP15" i="20"/>
  <c r="AI44" i="20"/>
  <c r="N42" i="20"/>
  <c r="I165" i="27" s="1"/>
  <c r="AC39" i="20"/>
  <c r="AD36" i="20"/>
  <c r="AE35" i="20"/>
  <c r="N34" i="20"/>
  <c r="I157" i="27" s="1"/>
  <c r="N33" i="20"/>
  <c r="I156" i="27" s="1"/>
  <c r="AC31" i="20"/>
  <c r="AE27" i="20"/>
  <c r="N26" i="20"/>
  <c r="I149" i="27" s="1"/>
  <c r="AC23" i="20"/>
  <c r="AD20" i="20"/>
  <c r="AE19" i="20"/>
  <c r="N18" i="20"/>
  <c r="I141" i="27" s="1"/>
  <c r="N17" i="20"/>
  <c r="I140" i="27" s="1"/>
  <c r="AC15" i="20"/>
  <c r="AO13" i="20"/>
  <c r="AC13" i="20"/>
  <c r="AP22" i="20"/>
  <c r="AP33" i="20"/>
  <c r="AP37" i="20"/>
  <c r="AN31" i="20"/>
  <c r="AP25" i="20"/>
  <c r="M44" i="20"/>
  <c r="AO38" i="20"/>
  <c r="AO30" i="20"/>
  <c r="AP28" i="20"/>
  <c r="AN18" i="20"/>
  <c r="AP27" i="20"/>
  <c r="N36" i="20"/>
  <c r="I159" i="27" s="1"/>
  <c r="N28" i="20"/>
  <c r="I151" i="27" s="1"/>
  <c r="AP13" i="20"/>
  <c r="AN39" i="20"/>
  <c r="AN15" i="20"/>
  <c r="AP39" i="20"/>
  <c r="AE41" i="20"/>
  <c r="AC37" i="20"/>
  <c r="AC29" i="20"/>
  <c r="AC28" i="20"/>
  <c r="AE24" i="20"/>
  <c r="N24" i="20"/>
  <c r="I147" i="27" s="1"/>
  <c r="N23" i="20"/>
  <c r="I146" i="27" s="1"/>
  <c r="AC21" i="20"/>
  <c r="AC20" i="20"/>
  <c r="AE16" i="20"/>
  <c r="N16" i="20"/>
  <c r="I139" i="27" s="1"/>
  <c r="AN13" i="20"/>
  <c r="AP34" i="20"/>
  <c r="AO36" i="20"/>
  <c r="AP29" i="20"/>
  <c r="AC43" i="19"/>
  <c r="AP43" i="19"/>
  <c r="E40" i="27"/>
  <c r="G40" i="27"/>
  <c r="I40" i="27"/>
  <c r="B40" i="27"/>
  <c r="D40" i="27"/>
  <c r="F40" i="27"/>
  <c r="H40" i="27"/>
  <c r="B81" i="27"/>
  <c r="C81" i="27"/>
  <c r="D81" i="27"/>
  <c r="E81" i="27"/>
  <c r="F81" i="27"/>
  <c r="G81" i="27"/>
  <c r="H81" i="27"/>
  <c r="I81" i="27"/>
  <c r="J40" i="27"/>
  <c r="K40" i="27"/>
  <c r="L40" i="27"/>
  <c r="M40" i="27"/>
  <c r="M167" i="27"/>
  <c r="J167" i="27"/>
  <c r="L167" i="27"/>
  <c r="J81" i="27"/>
  <c r="K81" i="27"/>
  <c r="L81" i="27"/>
  <c r="M81" i="27"/>
  <c r="AC42" i="2"/>
  <c r="B164" i="27"/>
  <c r="B160" i="27"/>
  <c r="AD43" i="2"/>
  <c r="K44" i="18"/>
  <c r="K44" i="21"/>
  <c r="AO40" i="23"/>
  <c r="AN40" i="23"/>
  <c r="AN35" i="24"/>
  <c r="AO35" i="24"/>
  <c r="AN22" i="25"/>
  <c r="AO22" i="25"/>
  <c r="AO31" i="25"/>
  <c r="AN31" i="25"/>
  <c r="L44" i="23"/>
  <c r="L43" i="24"/>
  <c r="AN33" i="24"/>
  <c r="AO39" i="25"/>
  <c r="AN39" i="25"/>
  <c r="AO15" i="26"/>
  <c r="AN15" i="26"/>
  <c r="M44" i="21"/>
  <c r="G43" i="22"/>
  <c r="AN14" i="22"/>
  <c r="AN37" i="22"/>
  <c r="AN28" i="23"/>
  <c r="M43" i="24"/>
  <c r="AO23" i="26"/>
  <c r="AN23" i="26"/>
  <c r="AN26" i="22"/>
  <c r="AN33" i="22"/>
  <c r="AN40" i="22"/>
  <c r="L44" i="25"/>
  <c r="AO19" i="25"/>
  <c r="AN19" i="25"/>
  <c r="L42" i="26"/>
  <c r="AO37" i="23"/>
  <c r="G43" i="24"/>
  <c r="AO21" i="24"/>
  <c r="AO33" i="24"/>
  <c r="AO36" i="24"/>
  <c r="AO14" i="25"/>
  <c r="AO20" i="25"/>
  <c r="AO23" i="25"/>
  <c r="M42" i="26"/>
  <c r="M44" i="25"/>
  <c r="AO35" i="23"/>
  <c r="AO15" i="24"/>
  <c r="AO19" i="24"/>
  <c r="AO22" i="24"/>
  <c r="AO30" i="24"/>
  <c r="AN32" i="24"/>
  <c r="AN36" i="24"/>
  <c r="AO41" i="24"/>
  <c r="AO15" i="25"/>
  <c r="AN23" i="25"/>
  <c r="AO32" i="26"/>
  <c r="AO36" i="26"/>
  <c r="AO41" i="26"/>
  <c r="AN44" i="22" l="1"/>
  <c r="AN44" i="24"/>
  <c r="AN45" i="25"/>
  <c r="AN45" i="21"/>
  <c r="J209" i="27"/>
  <c r="G209" i="27"/>
  <c r="C209" i="27"/>
  <c r="D209" i="27"/>
  <c r="F209" i="27"/>
  <c r="E209" i="27"/>
  <c r="B209" i="27"/>
  <c r="AP44" i="18"/>
  <c r="AN44" i="20"/>
  <c r="E136" i="27"/>
  <c r="E167" i="27" s="1"/>
  <c r="N43" i="24"/>
  <c r="K167" i="27"/>
  <c r="N44" i="18"/>
  <c r="AO44" i="20"/>
  <c r="H167" i="27"/>
  <c r="N44" i="21"/>
  <c r="N43" i="22"/>
  <c r="G137" i="27"/>
  <c r="G167" i="27" s="1"/>
  <c r="N44" i="23"/>
  <c r="F136" i="27"/>
  <c r="F167" i="27" s="1"/>
  <c r="N44" i="25"/>
  <c r="D167" i="27"/>
  <c r="C167" i="27"/>
  <c r="N42" i="26"/>
  <c r="AN44" i="2"/>
  <c r="AP44" i="2"/>
  <c r="AO44" i="18"/>
  <c r="AD44" i="18"/>
  <c r="AO44" i="2"/>
  <c r="AD44" i="2"/>
  <c r="I167" i="27"/>
  <c r="N44" i="20"/>
  <c r="AE44" i="20"/>
  <c r="AP44" i="20"/>
  <c r="B167" i="27"/>
  <c r="AN42" i="26"/>
  <c r="AC42" i="26"/>
  <c r="AO42" i="26"/>
  <c r="AD42" i="26"/>
  <c r="AP44" i="23"/>
  <c r="AE44" i="23"/>
  <c r="AP44" i="21"/>
  <c r="AE44" i="21"/>
  <c r="AO44" i="21"/>
  <c r="AN44" i="21"/>
  <c r="AC44" i="21"/>
  <c r="AP42" i="26"/>
  <c r="AE42" i="26"/>
  <c r="AD43" i="24"/>
  <c r="AO43" i="24"/>
  <c r="AN44" i="18"/>
  <c r="AC44" i="18"/>
  <c r="AC44" i="25"/>
  <c r="AN44" i="25"/>
  <c r="AP43" i="24"/>
  <c r="AE43" i="24"/>
  <c r="AO44" i="23"/>
  <c r="AD44" i="23"/>
  <c r="AN44" i="23"/>
  <c r="N44" i="2"/>
  <c r="AE44" i="25"/>
  <c r="AP44" i="25"/>
  <c r="AO44" i="25"/>
  <c r="AD44" i="25"/>
  <c r="AN43" i="22"/>
  <c r="AC43" i="22"/>
  <c r="AP43" i="22"/>
  <c r="AE43" i="22"/>
  <c r="AO43" i="22"/>
</calcChain>
</file>

<file path=xl/sharedStrings.xml><?xml version="1.0" encoding="utf-8"?>
<sst xmlns="http://schemas.openxmlformats.org/spreadsheetml/2006/main" count="741" uniqueCount="82">
  <si>
    <t xml:space="preserve">Estación: </t>
  </si>
  <si>
    <t xml:space="preserve">Latitud:  </t>
  </si>
  <si>
    <t xml:space="preserve">Longitud: </t>
  </si>
  <si>
    <t>m.s.n.m</t>
  </si>
  <si>
    <t>Día</t>
  </si>
  <si>
    <t>Media</t>
  </si>
  <si>
    <t>PROMEDIO</t>
  </si>
  <si>
    <t>LO QUE ESTA PINTADO DE AMARILLO NO TOCAR</t>
  </si>
  <si>
    <t xml:space="preserve">Altitud:      </t>
  </si>
  <si>
    <t>ENERO</t>
  </si>
  <si>
    <t>Temperatura del aire</t>
  </si>
  <si>
    <t>Humedad del aire</t>
  </si>
  <si>
    <t>VERIFICANDO HUMEDAD RELATIVA</t>
  </si>
  <si>
    <t>VERIFICANDO TEMPERATURA MAXIMA</t>
  </si>
  <si>
    <t>VERIFICANDO TEMPERATURA MINIMA</t>
  </si>
  <si>
    <t>VERIFICA MAX/  13 HORAS</t>
  </si>
  <si>
    <t>VERIFICA MIN/  07 HORAS</t>
  </si>
  <si>
    <t>MAXIMA</t>
  </si>
  <si>
    <t>MINIMA</t>
  </si>
  <si>
    <t>BULBO SECO</t>
  </si>
  <si>
    <t>Bulbo húmedo</t>
  </si>
  <si>
    <t>Humedad relativa (%)</t>
  </si>
  <si>
    <t>07</t>
  </si>
  <si>
    <t>13</t>
  </si>
  <si>
    <t>19</t>
  </si>
  <si>
    <t>PRECIPITACIONES</t>
  </si>
  <si>
    <t>TEMP. MAX</t>
  </si>
  <si>
    <t>TEMP. MIN</t>
  </si>
  <si>
    <t>HUM. REL. MAX</t>
  </si>
  <si>
    <t>HUM. REL. MIN.</t>
  </si>
  <si>
    <t>VELOCIDAD DEL VIENTO</t>
  </si>
  <si>
    <t>HORAS
SOL</t>
  </si>
  <si>
    <t>RADIACION</t>
  </si>
  <si>
    <t>H.MIN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</si>
  <si>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</si>
  <si>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</si>
  <si>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</si>
  <si>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</si>
  <si>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</si>
  <si>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</si>
  <si>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</si>
  <si>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</si>
  <si>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</si>
  <si>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</si>
  <si>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TEMPERATURA MAXIMA (° C)</t>
  </si>
  <si>
    <t xml:space="preserve">Altitud:  </t>
  </si>
  <si>
    <t>DIA</t>
  </si>
  <si>
    <t xml:space="preserve">FEBRERO </t>
  </si>
  <si>
    <t>TEMPERATURA MINIMA (°C)</t>
  </si>
  <si>
    <t>PRECIPITACIÓN (mm)</t>
  </si>
  <si>
    <t>HUMEDAD RELATIVA (%)</t>
  </si>
  <si>
    <t>DIAS</t>
  </si>
  <si>
    <t>nnnnnnnnnnnnm</t>
  </si>
  <si>
    <t>TANQUE EVAPORIMETRO (mm)</t>
  </si>
  <si>
    <t>Lectura</t>
  </si>
  <si>
    <t>Ev.</t>
  </si>
  <si>
    <t>Eto</t>
  </si>
  <si>
    <t>Comp.</t>
  </si>
  <si>
    <t>Factor tanque</t>
  </si>
  <si>
    <t>Este</t>
  </si>
  <si>
    <t>Norte</t>
  </si>
  <si>
    <t>Nota.- Elaborado por GRSA-OIA La Libertad en base a datos proporcionados por la AA Otuzco y la Comisión de Usuarios de VIRGENDE LA PUERTA DE OTUZCO</t>
  </si>
  <si>
    <t>7º 54' 10" S.</t>
  </si>
  <si>
    <t>78º 34' 20" W.</t>
  </si>
  <si>
    <t>Responsable del Monitoreo: CESAR GUERRA</t>
  </si>
  <si>
    <t>JULCAN</t>
  </si>
  <si>
    <t>MSNM</t>
  </si>
  <si>
    <t>Nota.- Elaborado por GRSA-OIA La Libertad en base LA INFORMACION DE LA AA.JULCAN</t>
  </si>
  <si>
    <t>Nota.- Elaborado por GRSA-OIA La Libertad en base a datos proporcionados por la AA Julcan</t>
  </si>
  <si>
    <t>Nota.- Elaborado por GRSA-OIA La Libertad en base a datos proporcionados por la AA Julcan.</t>
  </si>
  <si>
    <t>ESTACIÓN METEOROLÓGICA JULCAN</t>
  </si>
  <si>
    <r>
      <t>ME</t>
    </r>
    <r>
      <rPr>
        <sz val="10"/>
        <rFont val="Verdana"/>
        <family val="2"/>
      </rPr>
      <t>S:</t>
    </r>
    <r>
      <rPr>
        <b/>
        <sz val="10"/>
        <rFont val="Verdana"/>
        <family val="2"/>
      </rPr>
      <t xml:space="preserve"> ENERO 2020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</si>
  <si>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JUNIO 2020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</si>
  <si>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MAYO 2020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</si>
  <si>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JULIO 2020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</si>
  <si>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AGOSTO 2020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</si>
  <si>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SETIEMBRE 2020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</si>
  <si>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OCTUBRE 2020</t>
    </r>
  </si>
  <si>
    <t>Noviembre</t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</si>
  <si>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DICIEMBRE 2020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</si>
  <si>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MARZO 2020</t>
    </r>
  </si>
  <si>
    <r>
      <t>MES</t>
    </r>
    <r>
      <rPr>
        <sz val="10"/>
        <rFont val="Verdana"/>
        <family val="2"/>
      </rPr>
      <t>:</t>
    </r>
    <r>
      <rPr>
        <b/>
        <sz val="10"/>
        <rFont val="Verdana"/>
        <family val="2"/>
      </rPr>
      <t xml:space="preserve"> ABRIL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</si>
</sst>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S/.&quot;\ * #,##0.00_);_(&quot;S/.&quot;\ * \(#,##0.00\);_(&quot;S/.&quot;\ * &quot;-&quot;??_);_(@_)"/>
    <numFmt numFmtId="165" formatCode="_(* #,##0.00_);_(* \(#,##0.00\);_(* &quot;-&quot;??_);_(@_)"/>
    <numFmt numFmtId="166" formatCode="0.0"/>
    <numFmt numFmtId="167" formatCode="00"/>
    <numFmt numFmtId="168" formatCode="_([$€-2]\ * #,##0.00_);_([$€-2]\ * \(#,##0.00\);_([$€-2]\ * &quot;-&quot;??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Arial"/>
      <family val="2"/>
    </font>
    <font>
      <b/>
      <sz val="10"/>
      <color indexed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BE550"/>
        <bgColor indexed="64"/>
      </patternFill>
    </fill>
    <fill>
      <patternFill patternType="solid">
        <fgColor rgb="FF00B0F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</cellStyleXfs>
  <cellXfs count="253">
    <xf numFmtId="0" fontId="0" fillId="0" borderId="0" xfId="0"/>
    <xf numFmtId="0" fontId="2" fillId="0" borderId="0" xfId="0" applyFont="1"/>
    <xf numFmtId="0" fontId="3" fillId="0" borderId="0" xfId="0" applyFont="1"/>
    <xf numFmtId="166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3" fillId="0" borderId="1" xfId="0" quotePrefix="1" applyFont="1" applyBorder="1" applyAlignment="1">
      <alignment horizontal="center"/>
    </xf>
    <xf numFmtId="166" fontId="3" fillId="0" borderId="1" xfId="0" applyNumberFormat="1" applyFont="1" applyBorder="1"/>
    <xf numFmtId="166" fontId="3" fillId="2" borderId="1" xfId="0" applyNumberFormat="1" applyFont="1" applyFill="1" applyBorder="1"/>
    <xf numFmtId="0" fontId="0" fillId="0" borderId="0" xfId="0" applyBorder="1"/>
    <xf numFmtId="166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0" fillId="2" borderId="0" xfId="0" applyFill="1"/>
    <xf numFmtId="0" fontId="0" fillId="0" borderId="0" xfId="0" applyFill="1"/>
    <xf numFmtId="0" fontId="0" fillId="3" borderId="0" xfId="0" applyFill="1"/>
    <xf numFmtId="166" fontId="3" fillId="0" borderId="1" xfId="0" applyNumberFormat="1" applyFont="1" applyFill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0" xfId="0" applyNumberFormat="1" applyFont="1"/>
    <xf numFmtId="2" fontId="3" fillId="0" borderId="3" xfId="0" applyNumberFormat="1" applyFont="1" applyFill="1" applyBorder="1"/>
    <xf numFmtId="2" fontId="3" fillId="0" borderId="0" xfId="0" applyNumberFormat="1" applyFont="1" applyFill="1" applyBorder="1"/>
    <xf numFmtId="0" fontId="3" fillId="2" borderId="1" xfId="0" applyFont="1" applyFill="1" applyBorder="1"/>
    <xf numFmtId="0" fontId="1" fillId="0" borderId="0" xfId="0" applyFont="1"/>
    <xf numFmtId="167" fontId="3" fillId="0" borderId="1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0" fillId="2" borderId="1" xfId="0" applyFill="1" applyBorder="1"/>
    <xf numFmtId="166" fontId="0" fillId="0" borderId="0" xfId="0" applyNumberFormat="1"/>
    <xf numFmtId="0" fontId="0" fillId="2" borderId="0" xfId="0" applyFill="1" applyBorder="1"/>
    <xf numFmtId="167" fontId="2" fillId="0" borderId="4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167" fontId="2" fillId="0" borderId="2" xfId="0" applyNumberFormat="1" applyFont="1" applyFill="1" applyBorder="1" applyAlignment="1">
      <alignment horizontal="center"/>
    </xf>
    <xf numFmtId="167" fontId="2" fillId="0" borderId="4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1" fillId="0" borderId="4" xfId="0" applyFont="1" applyFill="1" applyBorder="1"/>
    <xf numFmtId="0" fontId="1" fillId="0" borderId="1" xfId="0" applyFont="1" applyFill="1" applyBorder="1"/>
    <xf numFmtId="0" fontId="1" fillId="2" borderId="2" xfId="0" applyFont="1" applyFill="1" applyBorder="1"/>
    <xf numFmtId="0" fontId="1" fillId="0" borderId="5" xfId="0" applyFont="1" applyFill="1" applyBorder="1"/>
    <xf numFmtId="0" fontId="0" fillId="0" borderId="5" xfId="0" applyFill="1" applyBorder="1"/>
    <xf numFmtId="0" fontId="1" fillId="2" borderId="0" xfId="4" applyFont="1" applyFill="1" applyBorder="1" applyAlignment="1">
      <alignment horizontal="center"/>
    </xf>
    <xf numFmtId="166" fontId="0" fillId="2" borderId="1" xfId="0" applyNumberForma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7" fontId="2" fillId="4" borderId="1" xfId="0" applyNumberFormat="1" applyFont="1" applyFill="1" applyBorder="1" applyAlignment="1">
      <alignment horizontal="center"/>
    </xf>
    <xf numFmtId="167" fontId="2" fillId="4" borderId="6" xfId="0" applyNumberFormat="1" applyFont="1" applyFill="1" applyBorder="1" applyAlignment="1">
      <alignment horizontal="center"/>
    </xf>
    <xf numFmtId="0" fontId="1" fillId="4" borderId="7" xfId="0" applyFont="1" applyFill="1" applyBorder="1"/>
    <xf numFmtId="166" fontId="1" fillId="0" borderId="1" xfId="0" applyNumberFormat="1" applyFont="1" applyFill="1" applyBorder="1"/>
    <xf numFmtId="166" fontId="1" fillId="0" borderId="4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166" fontId="1" fillId="0" borderId="4" xfId="0" applyNumberFormat="1" applyFont="1" applyFill="1" applyBorder="1"/>
    <xf numFmtId="2" fontId="1" fillId="0" borderId="1" xfId="0" applyNumberFormat="1" applyFont="1" applyFill="1" applyBorder="1"/>
    <xf numFmtId="0" fontId="2" fillId="11" borderId="0" xfId="5" applyFont="1" applyFill="1"/>
    <xf numFmtId="0" fontId="3" fillId="11" borderId="0" xfId="5" applyFont="1" applyFill="1"/>
    <xf numFmtId="0" fontId="3" fillId="11" borderId="0" xfId="6" applyFont="1" applyFill="1"/>
    <xf numFmtId="0" fontId="2" fillId="11" borderId="0" xfId="6" applyFont="1" applyFill="1"/>
    <xf numFmtId="0" fontId="3" fillId="11" borderId="0" xfId="6" applyFont="1" applyFill="1" applyAlignment="1">
      <alignment horizontal="center"/>
    </xf>
    <xf numFmtId="0" fontId="3" fillId="11" borderId="1" xfId="6" applyFont="1" applyFill="1" applyBorder="1" applyAlignment="1">
      <alignment horizontal="center"/>
    </xf>
    <xf numFmtId="2" fontId="3" fillId="11" borderId="1" xfId="6" applyNumberFormat="1" applyFont="1" applyFill="1" applyBorder="1"/>
    <xf numFmtId="166" fontId="3" fillId="11" borderId="1" xfId="6" applyNumberFormat="1" applyFont="1" applyFill="1" applyBorder="1"/>
    <xf numFmtId="0" fontId="3" fillId="11" borderId="1" xfId="6" applyFont="1" applyFill="1" applyBorder="1"/>
    <xf numFmtId="2" fontId="3" fillId="11" borderId="1" xfId="6" applyNumberFormat="1" applyFont="1" applyFill="1" applyBorder="1" applyAlignment="1">
      <alignment horizontal="center"/>
    </xf>
    <xf numFmtId="0" fontId="2" fillId="11" borderId="1" xfId="6" applyFont="1" applyFill="1" applyBorder="1" applyAlignment="1">
      <alignment horizontal="center"/>
    </xf>
    <xf numFmtId="2" fontId="2" fillId="11" borderId="1" xfId="6" applyNumberFormat="1" applyFont="1" applyFill="1" applyBorder="1"/>
    <xf numFmtId="0" fontId="3" fillId="0" borderId="2" xfId="0" applyFont="1" applyBorder="1" applyAlignment="1">
      <alignment horizontal="center"/>
    </xf>
    <xf numFmtId="0" fontId="1" fillId="11" borderId="0" xfId="6" applyFont="1" applyFill="1"/>
    <xf numFmtId="0" fontId="1" fillId="11" borderId="0" xfId="6" applyFont="1" applyFill="1" applyAlignment="1">
      <alignment horizontal="center"/>
    </xf>
    <xf numFmtId="0" fontId="1" fillId="11" borderId="0" xfId="6" applyFont="1" applyFill="1" applyAlignment="1">
      <alignment horizontal="left"/>
    </xf>
    <xf numFmtId="0" fontId="1" fillId="11" borderId="1" xfId="6" applyFont="1" applyFill="1" applyBorder="1"/>
    <xf numFmtId="0" fontId="0" fillId="12" borderId="0" xfId="0" applyFill="1"/>
    <xf numFmtId="0" fontId="3" fillId="12" borderId="0" xfId="0" applyFont="1" applyFill="1"/>
    <xf numFmtId="166" fontId="3" fillId="11" borderId="1" xfId="0" applyNumberFormat="1" applyFont="1" applyFill="1" applyBorder="1"/>
    <xf numFmtId="166" fontId="3" fillId="12" borderId="0" xfId="0" applyNumberFormat="1" applyFont="1" applyFill="1" applyAlignment="1">
      <alignment horizontal="right"/>
    </xf>
    <xf numFmtId="0" fontId="0" fillId="11" borderId="0" xfId="0" applyFill="1"/>
    <xf numFmtId="166" fontId="3" fillId="0" borderId="4" xfId="0" applyNumberFormat="1" applyFont="1" applyFill="1" applyBorder="1"/>
    <xf numFmtId="166" fontId="0" fillId="2" borderId="7" xfId="0" applyNumberFormat="1" applyFill="1" applyBorder="1"/>
    <xf numFmtId="0" fontId="1" fillId="2" borderId="7" xfId="0" applyFont="1" applyFill="1" applyBorder="1"/>
    <xf numFmtId="0" fontId="1" fillId="4" borderId="7" xfId="0" applyFont="1" applyFill="1" applyBorder="1" applyAlignment="1">
      <alignment horizontal="right"/>
    </xf>
    <xf numFmtId="166" fontId="3" fillId="2" borderId="7" xfId="0" applyNumberFormat="1" applyFont="1" applyFill="1" applyBorder="1"/>
    <xf numFmtId="166" fontId="3" fillId="12" borderId="7" xfId="0" applyNumberFormat="1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7" xfId="0" applyFont="1" applyBorder="1" applyAlignment="1">
      <alignment horizontal="center"/>
    </xf>
    <xf numFmtId="166" fontId="3" fillId="11" borderId="41" xfId="0" applyNumberFormat="1" applyFont="1" applyFill="1" applyBorder="1"/>
    <xf numFmtId="166" fontId="3" fillId="12" borderId="42" xfId="0" applyNumberFormat="1" applyFont="1" applyFill="1" applyBorder="1"/>
    <xf numFmtId="166" fontId="3" fillId="0" borderId="40" xfId="0" applyNumberFormat="1" applyFont="1" applyFill="1" applyBorder="1"/>
    <xf numFmtId="166" fontId="3" fillId="0" borderId="41" xfId="0" applyNumberFormat="1" applyFont="1" applyFill="1" applyBorder="1"/>
    <xf numFmtId="166" fontId="0" fillId="2" borderId="42" xfId="0" applyNumberFormat="1" applyFill="1" applyBorder="1"/>
    <xf numFmtId="0" fontId="1" fillId="0" borderId="40" xfId="0" applyFont="1" applyFill="1" applyBorder="1"/>
    <xf numFmtId="0" fontId="1" fillId="0" borderId="41" xfId="0" applyFont="1" applyFill="1" applyBorder="1"/>
    <xf numFmtId="0" fontId="1" fillId="2" borderId="42" xfId="0" applyFont="1" applyFill="1" applyBorder="1"/>
    <xf numFmtId="0" fontId="1" fillId="4" borderId="42" xfId="0" applyFont="1" applyFill="1" applyBorder="1" applyAlignment="1">
      <alignment horizontal="right"/>
    </xf>
    <xf numFmtId="0" fontId="1" fillId="0" borderId="27" xfId="0" applyFont="1" applyFill="1" applyBorder="1"/>
    <xf numFmtId="0" fontId="0" fillId="0" borderId="27" xfId="0" applyFill="1" applyBorder="1"/>
    <xf numFmtId="0" fontId="3" fillId="0" borderId="36" xfId="0" quotePrefix="1" applyFont="1" applyBorder="1" applyAlignment="1">
      <alignment horizontal="center"/>
    </xf>
    <xf numFmtId="0" fontId="3" fillId="0" borderId="35" xfId="0" quotePrefix="1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167" fontId="3" fillId="0" borderId="35" xfId="0" applyNumberFormat="1" applyFont="1" applyFill="1" applyBorder="1" applyAlignment="1">
      <alignment horizontal="center"/>
    </xf>
    <xf numFmtId="167" fontId="3" fillId="0" borderId="36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167" fontId="2" fillId="0" borderId="35" xfId="0" applyNumberFormat="1" applyFont="1" applyFill="1" applyBorder="1" applyAlignment="1">
      <alignment horizontal="center"/>
    </xf>
    <xf numFmtId="167" fontId="2" fillId="0" borderId="36" xfId="0" applyNumberFormat="1" applyFont="1" applyFill="1" applyBorder="1" applyAlignment="1">
      <alignment horizontal="center"/>
    </xf>
    <xf numFmtId="167" fontId="2" fillId="0" borderId="37" xfId="0" applyNumberFormat="1" applyFont="1" applyFill="1" applyBorder="1" applyAlignment="1">
      <alignment horizontal="center"/>
    </xf>
    <xf numFmtId="167" fontId="2" fillId="0" borderId="35" xfId="0" applyNumberFormat="1" applyFont="1" applyFill="1" applyBorder="1" applyAlignment="1">
      <alignment horizontal="center" vertical="center" wrapText="1"/>
    </xf>
    <xf numFmtId="167" fontId="2" fillId="0" borderId="36" xfId="0" applyNumberFormat="1" applyFont="1" applyFill="1" applyBorder="1" applyAlignment="1">
      <alignment horizontal="center" vertical="center" wrapText="1"/>
    </xf>
    <xf numFmtId="167" fontId="2" fillId="4" borderId="36" xfId="0" applyNumberFormat="1" applyFont="1" applyFill="1" applyBorder="1" applyAlignment="1">
      <alignment horizontal="center"/>
    </xf>
    <xf numFmtId="167" fontId="2" fillId="4" borderId="43" xfId="0" applyNumberFormat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166" fontId="3" fillId="11" borderId="30" xfId="0" applyNumberFormat="1" applyFont="1" applyFill="1" applyBorder="1"/>
    <xf numFmtId="166" fontId="3" fillId="12" borderId="45" xfId="0" applyNumberFormat="1" applyFont="1" applyFill="1" applyBorder="1"/>
    <xf numFmtId="166" fontId="3" fillId="2" borderId="45" xfId="0" applyNumberFormat="1" applyFont="1" applyFill="1" applyBorder="1"/>
    <xf numFmtId="166" fontId="3" fillId="0" borderId="44" xfId="0" applyNumberFormat="1" applyFont="1" applyFill="1" applyBorder="1"/>
    <xf numFmtId="166" fontId="3" fillId="0" borderId="30" xfId="0" applyNumberFormat="1" applyFont="1" applyFill="1" applyBorder="1"/>
    <xf numFmtId="166" fontId="0" fillId="2" borderId="45" xfId="0" applyNumberFormat="1" applyFill="1" applyBorder="1"/>
    <xf numFmtId="0" fontId="1" fillId="0" borderId="44" xfId="0" applyFont="1" applyFill="1" applyBorder="1"/>
    <xf numFmtId="0" fontId="1" fillId="0" borderId="30" xfId="0" applyFont="1" applyFill="1" applyBorder="1"/>
    <xf numFmtId="0" fontId="1" fillId="2" borderId="45" xfId="0" applyFont="1" applyFill="1" applyBorder="1"/>
    <xf numFmtId="0" fontId="1" fillId="4" borderId="45" xfId="0" applyFont="1" applyFill="1" applyBorder="1" applyAlignment="1">
      <alignment horizontal="right"/>
    </xf>
    <xf numFmtId="0" fontId="1" fillId="0" borderId="26" xfId="0" applyFont="1" applyFill="1" applyBorder="1"/>
    <xf numFmtId="0" fontId="0" fillId="0" borderId="26" xfId="0" applyFill="1" applyBorder="1"/>
    <xf numFmtId="0" fontId="3" fillId="2" borderId="31" xfId="0" applyFont="1" applyFill="1" applyBorder="1"/>
    <xf numFmtId="0" fontId="7" fillId="2" borderId="48" xfId="0" applyFont="1" applyFill="1" applyBorder="1"/>
    <xf numFmtId="0" fontId="7" fillId="2" borderId="46" xfId="4" applyFont="1" applyFill="1" applyBorder="1" applyAlignment="1">
      <alignment horizontal="center"/>
    </xf>
    <xf numFmtId="0" fontId="7" fillId="2" borderId="47" xfId="4" applyFont="1" applyFill="1" applyBorder="1" applyAlignment="1">
      <alignment horizontal="center"/>
    </xf>
    <xf numFmtId="0" fontId="7" fillId="2" borderId="48" xfId="4" applyFont="1" applyFill="1" applyBorder="1" applyAlignment="1">
      <alignment horizontal="center"/>
    </xf>
    <xf numFmtId="0" fontId="7" fillId="2" borderId="31" xfId="4" applyFont="1" applyFill="1" applyBorder="1" applyAlignment="1">
      <alignment horizontal="center"/>
    </xf>
    <xf numFmtId="0" fontId="7" fillId="2" borderId="49" xfId="0" applyFont="1" applyFill="1" applyBorder="1"/>
    <xf numFmtId="0" fontId="0" fillId="13" borderId="0" xfId="0" applyFill="1"/>
    <xf numFmtId="0" fontId="2" fillId="0" borderId="0" xfId="5" applyFont="1"/>
    <xf numFmtId="0" fontId="3" fillId="0" borderId="0" xfId="5" applyFont="1"/>
    <xf numFmtId="3" fontId="3" fillId="12" borderId="0" xfId="5" applyNumberFormat="1" applyFont="1" applyFill="1" applyAlignment="1">
      <alignment horizontal="left"/>
    </xf>
    <xf numFmtId="0" fontId="3" fillId="0" borderId="0" xfId="5" applyFont="1" applyAlignment="1">
      <alignment horizontal="left"/>
    </xf>
    <xf numFmtId="166" fontId="3" fillId="0" borderId="1" xfId="5" applyNumberFormat="1" applyFont="1" applyBorder="1" applyAlignment="1">
      <alignment horizontal="right" vertical="center"/>
    </xf>
    <xf numFmtId="166" fontId="3" fillId="0" borderId="1" xfId="5" applyNumberFormat="1" applyFont="1" applyBorder="1" applyAlignment="1">
      <alignment horizontal="right"/>
    </xf>
    <xf numFmtId="166" fontId="3" fillId="0" borderId="1" xfId="5" applyNumberFormat="1" applyFont="1" applyBorder="1" applyAlignment="1">
      <alignment horizontal="center"/>
    </xf>
    <xf numFmtId="1" fontId="3" fillId="0" borderId="1" xfId="5" applyNumberFormat="1" applyFont="1" applyFill="1" applyBorder="1"/>
    <xf numFmtId="2" fontId="3" fillId="12" borderId="1" xfId="5" applyNumberFormat="1" applyFont="1" applyFill="1" applyBorder="1" applyAlignment="1">
      <alignment horizontal="right"/>
    </xf>
    <xf numFmtId="2" fontId="1" fillId="12" borderId="1" xfId="5" applyNumberFormat="1" applyFill="1" applyBorder="1" applyAlignment="1">
      <alignment horizontal="right"/>
    </xf>
    <xf numFmtId="166" fontId="3" fillId="0" borderId="1" xfId="0" applyNumberFormat="1" applyFont="1" applyFill="1" applyBorder="1" applyAlignment="1" applyProtection="1">
      <alignment horizontal="center"/>
    </xf>
    <xf numFmtId="166" fontId="3" fillId="0" borderId="1" xfId="2" applyNumberFormat="1" applyFont="1" applyFill="1" applyBorder="1" applyAlignment="1" applyProtection="1">
      <alignment horizontal="center"/>
    </xf>
    <xf numFmtId="2" fontId="3" fillId="2" borderId="1" xfId="0" applyNumberFormat="1" applyFont="1" applyFill="1" applyBorder="1"/>
    <xf numFmtId="2" fontId="0" fillId="2" borderId="1" xfId="0" applyNumberFormat="1" applyFill="1" applyBorder="1"/>
    <xf numFmtId="0" fontId="2" fillId="0" borderId="0" xfId="5" applyFont="1"/>
    <xf numFmtId="0" fontId="3" fillId="0" borderId="0" xfId="6" applyFont="1"/>
    <xf numFmtId="0" fontId="6" fillId="0" borderId="0" xfId="6"/>
    <xf numFmtId="0" fontId="2" fillId="0" borderId="0" xfId="6" applyFont="1"/>
    <xf numFmtId="0" fontId="3" fillId="0" borderId="0" xfId="6" applyFont="1" applyAlignment="1">
      <alignment horizontal="center"/>
    </xf>
    <xf numFmtId="0" fontId="3" fillId="0" borderId="0" xfId="6" applyFont="1" applyFill="1"/>
    <xf numFmtId="0" fontId="3" fillId="0" borderId="1" xfId="6" applyFont="1" applyBorder="1" applyAlignment="1">
      <alignment horizontal="center"/>
    </xf>
    <xf numFmtId="0" fontId="3" fillId="14" borderId="1" xfId="6" applyFont="1" applyFill="1" applyBorder="1" applyAlignment="1">
      <alignment horizontal="center"/>
    </xf>
    <xf numFmtId="2" fontId="3" fillId="14" borderId="1" xfId="7" applyNumberFormat="1" applyFont="1" applyFill="1" applyBorder="1"/>
    <xf numFmtId="2" fontId="3" fillId="14" borderId="1" xfId="6" applyNumberFormat="1" applyFont="1" applyFill="1" applyBorder="1"/>
    <xf numFmtId="166" fontId="3" fillId="0" borderId="1" xfId="0" applyNumberFormat="1" applyFont="1" applyBorder="1" applyAlignment="1">
      <alignment horizontal="center"/>
    </xf>
    <xf numFmtId="2" fontId="3" fillId="2" borderId="48" xfId="0" applyNumberFormat="1" applyFont="1" applyFill="1" applyBorder="1"/>
    <xf numFmtId="0" fontId="1" fillId="2" borderId="1" xfId="4" applyFont="1" applyFill="1" applyBorder="1" applyAlignment="1">
      <alignment horizontal="center"/>
    </xf>
    <xf numFmtId="165" fontId="3" fillId="12" borderId="1" xfId="2" applyFont="1" applyFill="1" applyBorder="1" applyAlignment="1">
      <alignment horizontal="center"/>
    </xf>
    <xf numFmtId="165" fontId="3" fillId="2" borderId="1" xfId="2" applyFont="1" applyFill="1" applyBorder="1"/>
    <xf numFmtId="2" fontId="0" fillId="2" borderId="2" xfId="0" applyNumberFormat="1" applyFill="1" applyBorder="1"/>
    <xf numFmtId="0" fontId="1" fillId="2" borderId="28" xfId="0" applyFont="1" applyFill="1" applyBorder="1"/>
    <xf numFmtId="166" fontId="1" fillId="0" borderId="30" xfId="0" applyNumberFormat="1" applyFont="1" applyFill="1" applyBorder="1"/>
    <xf numFmtId="0" fontId="1" fillId="4" borderId="45" xfId="0" applyFont="1" applyFill="1" applyBorder="1"/>
    <xf numFmtId="0" fontId="0" fillId="0" borderId="1" xfId="0" applyBorder="1"/>
    <xf numFmtId="165" fontId="3" fillId="2" borderId="30" xfId="2" applyFont="1" applyFill="1" applyBorder="1"/>
    <xf numFmtId="165" fontId="3" fillId="12" borderId="1" xfId="2" applyFont="1" applyFill="1" applyBorder="1" applyAlignment="1">
      <alignment horizontal="right"/>
    </xf>
    <xf numFmtId="2" fontId="3" fillId="12" borderId="1" xfId="5" applyNumberFormat="1" applyFont="1" applyFill="1" applyBorder="1" applyAlignment="1">
      <alignment horizontal="center"/>
    </xf>
    <xf numFmtId="166" fontId="3" fillId="0" borderId="1" xfId="0" quotePrefix="1" applyNumberFormat="1" applyFont="1" applyBorder="1" applyAlignment="1">
      <alignment horizontal="center"/>
    </xf>
    <xf numFmtId="166" fontId="3" fillId="11" borderId="41" xfId="0" quotePrefix="1" applyNumberFormat="1" applyFont="1" applyFill="1" applyBorder="1" applyAlignment="1">
      <alignment horizontal="center"/>
    </xf>
    <xf numFmtId="166" fontId="3" fillId="11" borderId="1" xfId="0" quotePrefix="1" applyNumberFormat="1" applyFont="1" applyFill="1" applyBorder="1" applyAlignment="1">
      <alignment horizontal="center"/>
    </xf>
    <xf numFmtId="166" fontId="3" fillId="12" borderId="1" xfId="0" applyNumberFormat="1" applyFont="1" applyFill="1" applyBorder="1"/>
    <xf numFmtId="166" fontId="3" fillId="0" borderId="3" xfId="0" applyNumberFormat="1" applyFont="1" applyFill="1" applyBorder="1"/>
    <xf numFmtId="0" fontId="7" fillId="11" borderId="0" xfId="6" applyFont="1" applyFill="1" applyAlignment="1">
      <alignment horizontal="center"/>
    </xf>
    <xf numFmtId="0" fontId="7" fillId="0" borderId="0" xfId="6" applyFont="1" applyAlignment="1">
      <alignment horizontal="center"/>
    </xf>
    <xf numFmtId="0" fontId="2" fillId="0" borderId="0" xfId="5" applyFont="1"/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/>
    </xf>
    <xf numFmtId="0" fontId="4" fillId="2" borderId="22" xfId="0" applyFont="1" applyFill="1" applyBorder="1" applyAlignment="1">
      <alignment vertical="top" wrapText="1"/>
    </xf>
    <xf numFmtId="0" fontId="4" fillId="2" borderId="23" xfId="0" applyFont="1" applyFill="1" applyBorder="1" applyAlignment="1">
      <alignment vertical="top" wrapText="1"/>
    </xf>
    <xf numFmtId="0" fontId="4" fillId="2" borderId="24" xfId="0" applyFont="1" applyFill="1" applyBorder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2" fillId="9" borderId="2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5" fillId="6" borderId="28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9" borderId="3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10" borderId="32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/>
    </xf>
    <xf numFmtId="0" fontId="3" fillId="10" borderId="34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/>
    </xf>
    <xf numFmtId="0" fontId="3" fillId="5" borderId="33" xfId="0" applyFont="1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</cellXfs>
  <cellStyles count="8">
    <cellStyle name="Euro" xfId="1"/>
    <cellStyle name="Millares" xfId="2" builtinId="3"/>
    <cellStyle name="Moneda 2" xfId="3"/>
    <cellStyle name="Normal" xfId="0" builtinId="0"/>
    <cellStyle name="Normal 2" xfId="4"/>
    <cellStyle name="Normal 2 2" xfId="5"/>
    <cellStyle name="Normal 3" xfId="6"/>
    <cellStyle name="Normal 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9"/>
  <sheetViews>
    <sheetView topLeftCell="A150" workbookViewId="0">
      <selection activeCell="D206" sqref="D206"/>
    </sheetView>
  </sheetViews>
  <sheetFormatPr baseColWidth="10" defaultRowHeight="12.75" x14ac:dyDescent="0.2"/>
  <cols>
    <col min="1" max="1" width="12" style="66" customWidth="1"/>
    <col min="2" max="5" width="11.42578125" style="65"/>
    <col min="6" max="7" width="12" style="65" bestFit="1" customWidth="1"/>
    <col min="8" max="16384" width="11.42578125" style="65"/>
  </cols>
  <sheetData>
    <row r="2" spans="1:13" x14ac:dyDescent="0.2">
      <c r="A2" s="171" t="s">
        <v>70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</row>
    <row r="3" spans="1:13" x14ac:dyDescent="0.2">
      <c r="A3" s="52" t="s">
        <v>0</v>
      </c>
      <c r="B3" s="143" t="s">
        <v>65</v>
      </c>
      <c r="C3" s="53"/>
      <c r="D3" s="54"/>
      <c r="E3" s="54"/>
      <c r="F3" s="54"/>
      <c r="G3" s="54"/>
      <c r="H3" s="54"/>
      <c r="I3" s="54"/>
      <c r="J3" s="54"/>
      <c r="K3" s="54"/>
    </row>
    <row r="4" spans="1:13" x14ac:dyDescent="0.2">
      <c r="A4" s="53" t="s">
        <v>1</v>
      </c>
      <c r="B4" s="130" t="s">
        <v>62</v>
      </c>
      <c r="C4" s="53"/>
      <c r="D4" s="54"/>
      <c r="E4" s="55" t="s">
        <v>44</v>
      </c>
      <c r="F4" s="54"/>
      <c r="G4" s="54"/>
      <c r="H4" s="55">
        <v>2020</v>
      </c>
      <c r="I4" s="54"/>
      <c r="J4" s="54"/>
      <c r="K4" s="54"/>
    </row>
    <row r="5" spans="1:13" x14ac:dyDescent="0.2">
      <c r="A5" s="53" t="s">
        <v>2</v>
      </c>
      <c r="B5" s="130" t="s">
        <v>63</v>
      </c>
      <c r="C5" s="53"/>
      <c r="D5" s="54"/>
      <c r="E5" s="54"/>
      <c r="F5" s="54"/>
      <c r="G5" s="54"/>
      <c r="H5" s="54"/>
      <c r="I5" s="54"/>
      <c r="J5" s="54"/>
      <c r="K5" s="54"/>
    </row>
    <row r="6" spans="1:13" x14ac:dyDescent="0.2">
      <c r="A6" s="53" t="s">
        <v>45</v>
      </c>
      <c r="B6" s="131">
        <v>2641</v>
      </c>
      <c r="C6" s="53" t="s">
        <v>3</v>
      </c>
      <c r="D6" s="54"/>
      <c r="E6" s="54"/>
      <c r="F6" s="54"/>
      <c r="G6" s="55"/>
      <c r="H6" s="55"/>
      <c r="I6" s="54"/>
      <c r="J6" s="54"/>
      <c r="K6" s="54"/>
    </row>
    <row r="7" spans="1:13" x14ac:dyDescent="0.2">
      <c r="A7" s="56"/>
      <c r="B7" s="54"/>
      <c r="C7" s="54"/>
      <c r="D7" s="54"/>
      <c r="E7" s="54"/>
      <c r="F7" s="54"/>
      <c r="G7" s="55"/>
      <c r="H7" s="55"/>
      <c r="I7" s="54"/>
      <c r="J7" s="54"/>
      <c r="K7" s="54"/>
    </row>
    <row r="8" spans="1:13" s="66" customFormat="1" x14ac:dyDescent="0.2">
      <c r="A8" s="57" t="s">
        <v>46</v>
      </c>
      <c r="B8" s="57" t="s">
        <v>9</v>
      </c>
      <c r="C8" s="57" t="s">
        <v>47</v>
      </c>
      <c r="D8" s="57" t="s">
        <v>34</v>
      </c>
      <c r="E8" s="57" t="s">
        <v>35</v>
      </c>
      <c r="F8" s="57" t="s">
        <v>36</v>
      </c>
      <c r="G8" s="57" t="s">
        <v>37</v>
      </c>
      <c r="H8" s="57" t="s">
        <v>38</v>
      </c>
      <c r="I8" s="57" t="s">
        <v>39</v>
      </c>
      <c r="J8" s="57" t="s">
        <v>40</v>
      </c>
      <c r="K8" s="57" t="s">
        <v>41</v>
      </c>
      <c r="L8" s="57" t="s">
        <v>42</v>
      </c>
      <c r="M8" s="57" t="s">
        <v>43</v>
      </c>
    </row>
    <row r="9" spans="1:13" x14ac:dyDescent="0.2">
      <c r="A9" s="57">
        <v>1</v>
      </c>
      <c r="B9" s="58">
        <f>+ENE!B13</f>
        <v>20</v>
      </c>
      <c r="C9" s="58">
        <f>+FEB!B13</f>
        <v>19</v>
      </c>
      <c r="D9" s="58">
        <f>+MAR!B13</f>
        <v>20</v>
      </c>
      <c r="E9" s="58">
        <f>+ABR!B13</f>
        <v>18</v>
      </c>
      <c r="F9" s="58">
        <f>+MAY!B13</f>
        <v>19</v>
      </c>
      <c r="G9" s="58">
        <f>+JUN!B13</f>
        <v>19</v>
      </c>
      <c r="H9" s="58">
        <f>+JUL!B13</f>
        <v>19</v>
      </c>
      <c r="I9" s="58">
        <f>+AGO!B13</f>
        <v>20</v>
      </c>
      <c r="J9" s="58">
        <f>+SET!B13</f>
        <v>0</v>
      </c>
      <c r="K9" s="58">
        <f>+OCT!B13</f>
        <v>0</v>
      </c>
      <c r="L9" s="58">
        <f>+NOV!B13</f>
        <v>0</v>
      </c>
      <c r="M9" s="58">
        <f>+DIC!B13</f>
        <v>0</v>
      </c>
    </row>
    <row r="10" spans="1:13" x14ac:dyDescent="0.2">
      <c r="A10" s="57">
        <v>2</v>
      </c>
      <c r="B10" s="58">
        <f>+ENE!B14</f>
        <v>20</v>
      </c>
      <c r="C10" s="58">
        <f>+FEB!B14</f>
        <v>18</v>
      </c>
      <c r="D10" s="58">
        <f>+MAR!B14</f>
        <v>18</v>
      </c>
      <c r="E10" s="58">
        <f>+ABR!B14</f>
        <v>17</v>
      </c>
      <c r="F10" s="58">
        <f>+MAY!B14</f>
        <v>19</v>
      </c>
      <c r="G10" s="58">
        <f>+JUN!B14</f>
        <v>19</v>
      </c>
      <c r="H10" s="58">
        <f>+JUL!B14</f>
        <v>18</v>
      </c>
      <c r="I10" s="58">
        <f>+AGO!B14</f>
        <v>20</v>
      </c>
      <c r="J10" s="58">
        <f>+SET!B14</f>
        <v>0</v>
      </c>
      <c r="K10" s="58">
        <f>+OCT!B14</f>
        <v>0</v>
      </c>
      <c r="L10" s="58">
        <f>+NOV!B14</f>
        <v>0</v>
      </c>
      <c r="M10" s="58">
        <f>+DIC!B14</f>
        <v>0</v>
      </c>
    </row>
    <row r="11" spans="1:13" x14ac:dyDescent="0.2">
      <c r="A11" s="57">
        <v>3</v>
      </c>
      <c r="B11" s="58">
        <f>+ENE!B15</f>
        <v>18</v>
      </c>
      <c r="C11" s="58">
        <f>+FEB!B15</f>
        <v>19</v>
      </c>
      <c r="D11" s="58">
        <f>+MAR!B15</f>
        <v>16</v>
      </c>
      <c r="E11" s="58">
        <f>+ABR!B15</f>
        <v>18</v>
      </c>
      <c r="F11" s="58">
        <f>+MAY!B15</f>
        <v>19</v>
      </c>
      <c r="G11" s="58">
        <f>+JUN!B15</f>
        <v>18</v>
      </c>
      <c r="H11" s="58">
        <f>+JUL!B15</f>
        <v>19</v>
      </c>
      <c r="I11" s="58">
        <f>+AGO!B15</f>
        <v>21</v>
      </c>
      <c r="J11" s="58">
        <f>+SET!B15</f>
        <v>0</v>
      </c>
      <c r="K11" s="58">
        <f>+OCT!B15</f>
        <v>0</v>
      </c>
      <c r="L11" s="58">
        <f>+NOV!B15</f>
        <v>0</v>
      </c>
      <c r="M11" s="58">
        <f>+DIC!B15</f>
        <v>0</v>
      </c>
    </row>
    <row r="12" spans="1:13" x14ac:dyDescent="0.2">
      <c r="A12" s="57">
        <v>4</v>
      </c>
      <c r="B12" s="58">
        <f>+ENE!B16</f>
        <v>17</v>
      </c>
      <c r="C12" s="58">
        <f>+FEB!B16</f>
        <v>16</v>
      </c>
      <c r="D12" s="58">
        <f>+MAR!B16</f>
        <v>19</v>
      </c>
      <c r="E12" s="58">
        <f>+ABR!B16</f>
        <v>17</v>
      </c>
      <c r="F12" s="58">
        <f>+MAY!B16</f>
        <v>18</v>
      </c>
      <c r="G12" s="58">
        <f>+JUN!B16</f>
        <v>19</v>
      </c>
      <c r="H12" s="58">
        <f>+JUL!B16</f>
        <v>19</v>
      </c>
      <c r="I12" s="58">
        <f>+AGO!B16</f>
        <v>20</v>
      </c>
      <c r="J12" s="58">
        <f>+SET!B16</f>
        <v>0</v>
      </c>
      <c r="K12" s="58">
        <f>+OCT!B16</f>
        <v>0</v>
      </c>
      <c r="L12" s="58">
        <f>+NOV!B16</f>
        <v>0</v>
      </c>
      <c r="M12" s="58">
        <f>+DIC!B16</f>
        <v>0</v>
      </c>
    </row>
    <row r="13" spans="1:13" x14ac:dyDescent="0.2">
      <c r="A13" s="57">
        <v>5</v>
      </c>
      <c r="B13" s="58">
        <f>+ENE!B17</f>
        <v>20</v>
      </c>
      <c r="C13" s="58">
        <f>+FEB!B17</f>
        <v>17</v>
      </c>
      <c r="D13" s="58">
        <f>+MAR!B17</f>
        <v>19</v>
      </c>
      <c r="E13" s="58">
        <f>+ABR!B17</f>
        <v>16</v>
      </c>
      <c r="F13" s="58">
        <f>+MAY!B17</f>
        <v>19</v>
      </c>
      <c r="G13" s="58">
        <f>+JUN!B17</f>
        <v>18</v>
      </c>
      <c r="H13" s="58">
        <f>+JUL!B17</f>
        <v>19</v>
      </c>
      <c r="I13" s="58">
        <f>+AGO!B17</f>
        <v>21</v>
      </c>
      <c r="J13" s="58">
        <f>+SET!B17</f>
        <v>0</v>
      </c>
      <c r="K13" s="58">
        <f>+OCT!B17</f>
        <v>0</v>
      </c>
      <c r="L13" s="58">
        <f>+NOV!B17</f>
        <v>0</v>
      </c>
      <c r="M13" s="58">
        <f>+DIC!B17</f>
        <v>0</v>
      </c>
    </row>
    <row r="14" spans="1:13" x14ac:dyDescent="0.2">
      <c r="A14" s="57">
        <v>6</v>
      </c>
      <c r="B14" s="58">
        <f>+ENE!B18</f>
        <v>19</v>
      </c>
      <c r="C14" s="58">
        <f>+FEB!B18</f>
        <v>17</v>
      </c>
      <c r="D14" s="58">
        <f>+MAR!B18</f>
        <v>20</v>
      </c>
      <c r="E14" s="58">
        <f>+ABR!B18</f>
        <v>19</v>
      </c>
      <c r="F14" s="58">
        <f>+MAY!B18</f>
        <v>18</v>
      </c>
      <c r="G14" s="58">
        <f>+JUN!B18</f>
        <v>17</v>
      </c>
      <c r="H14" s="58">
        <f>+JUL!B18</f>
        <v>20</v>
      </c>
      <c r="I14" s="58">
        <f>+AGO!B18</f>
        <v>21</v>
      </c>
      <c r="J14" s="58">
        <f>+SET!B18</f>
        <v>0</v>
      </c>
      <c r="K14" s="58">
        <f>+OCT!B18</f>
        <v>0</v>
      </c>
      <c r="L14" s="58">
        <f>+NOV!B18</f>
        <v>0</v>
      </c>
      <c r="M14" s="58">
        <f>+DIC!B18</f>
        <v>0</v>
      </c>
    </row>
    <row r="15" spans="1:13" x14ac:dyDescent="0.2">
      <c r="A15" s="57">
        <v>7</v>
      </c>
      <c r="B15" s="58">
        <f>+ENE!B19</f>
        <v>18</v>
      </c>
      <c r="C15" s="58">
        <f>+FEB!B19</f>
        <v>16</v>
      </c>
      <c r="D15" s="58">
        <f>+MAR!B19</f>
        <v>20</v>
      </c>
      <c r="E15" s="58">
        <f>+ABR!B19</f>
        <v>27</v>
      </c>
      <c r="F15" s="58">
        <f>+MAY!B19</f>
        <v>17</v>
      </c>
      <c r="G15" s="58">
        <f>+JUN!B19</f>
        <v>18</v>
      </c>
      <c r="H15" s="58">
        <f>+JUL!B19</f>
        <v>19</v>
      </c>
      <c r="I15" s="58">
        <f>+AGO!B19</f>
        <v>0</v>
      </c>
      <c r="J15" s="58">
        <f>+SET!B19</f>
        <v>0</v>
      </c>
      <c r="K15" s="58">
        <f>+OCT!B19</f>
        <v>0</v>
      </c>
      <c r="L15" s="58">
        <f>+NOV!B19</f>
        <v>0</v>
      </c>
      <c r="M15" s="58">
        <f>+DIC!B19</f>
        <v>0</v>
      </c>
    </row>
    <row r="16" spans="1:13" x14ac:dyDescent="0.2">
      <c r="A16" s="57">
        <v>8</v>
      </c>
      <c r="B16" s="58">
        <f>+ENE!B20</f>
        <v>18.5</v>
      </c>
      <c r="C16" s="58">
        <f>+FEB!B20</f>
        <v>18</v>
      </c>
      <c r="D16" s="58">
        <f>+MAR!B20</f>
        <v>19</v>
      </c>
      <c r="E16" s="58">
        <f>+ABR!B20</f>
        <v>16</v>
      </c>
      <c r="F16" s="58">
        <f>+MAY!B20</f>
        <v>18</v>
      </c>
      <c r="G16" s="58">
        <f>+JUN!B20</f>
        <v>17</v>
      </c>
      <c r="H16" s="58">
        <f>+JUL!B20</f>
        <v>20</v>
      </c>
      <c r="I16" s="58">
        <f>+AGO!B20</f>
        <v>0</v>
      </c>
      <c r="J16" s="58">
        <f>+SET!B20</f>
        <v>0</v>
      </c>
      <c r="K16" s="58">
        <f>+OCT!B20</f>
        <v>0</v>
      </c>
      <c r="L16" s="58">
        <f>+NOV!B20</f>
        <v>0</v>
      </c>
      <c r="M16" s="58">
        <f>+DIC!B20</f>
        <v>0</v>
      </c>
    </row>
    <row r="17" spans="1:13" x14ac:dyDescent="0.2">
      <c r="A17" s="57">
        <v>9</v>
      </c>
      <c r="B17" s="58">
        <f>+ENE!B21</f>
        <v>19</v>
      </c>
      <c r="C17" s="58">
        <f>+FEB!B21</f>
        <v>17</v>
      </c>
      <c r="D17" s="58">
        <f>+MAR!B21</f>
        <v>20</v>
      </c>
      <c r="E17" s="58">
        <f>+ABR!B21</f>
        <v>20</v>
      </c>
      <c r="F17" s="58">
        <f>+MAY!B21</f>
        <v>19</v>
      </c>
      <c r="G17" s="58">
        <f>+JUN!B21</f>
        <v>16</v>
      </c>
      <c r="H17" s="58">
        <f>+JUL!B21</f>
        <v>19</v>
      </c>
      <c r="I17" s="58">
        <f>+AGO!B21</f>
        <v>0</v>
      </c>
      <c r="J17" s="58">
        <f>+SET!B21</f>
        <v>0</v>
      </c>
      <c r="K17" s="58">
        <f>+OCT!B21</f>
        <v>0</v>
      </c>
      <c r="L17" s="58">
        <f>+NOV!B21</f>
        <v>0</v>
      </c>
      <c r="M17" s="58">
        <f>+DIC!B21</f>
        <v>0</v>
      </c>
    </row>
    <row r="18" spans="1:13" x14ac:dyDescent="0.2">
      <c r="A18" s="57">
        <v>10</v>
      </c>
      <c r="B18" s="58">
        <f>+ENE!B22</f>
        <v>18</v>
      </c>
      <c r="C18" s="58">
        <f>+FEB!B22</f>
        <v>16</v>
      </c>
      <c r="D18" s="58">
        <f>+MAR!B22</f>
        <v>19</v>
      </c>
      <c r="E18" s="58">
        <f>+ABR!B22</f>
        <v>19</v>
      </c>
      <c r="F18" s="58">
        <f>+MAY!B22</f>
        <v>19</v>
      </c>
      <c r="G18" s="58">
        <f>+JUN!B22</f>
        <v>19</v>
      </c>
      <c r="H18" s="58">
        <f>+JUL!B22</f>
        <v>20</v>
      </c>
      <c r="I18" s="58">
        <f>+AGO!B22</f>
        <v>0</v>
      </c>
      <c r="J18" s="58">
        <f>+SET!B22</f>
        <v>0</v>
      </c>
      <c r="K18" s="58">
        <f>+OCT!B22</f>
        <v>0</v>
      </c>
      <c r="L18" s="58">
        <f>+NOV!B22</f>
        <v>0</v>
      </c>
      <c r="M18" s="58">
        <f>+DIC!B22</f>
        <v>0</v>
      </c>
    </row>
    <row r="19" spans="1:13" x14ac:dyDescent="0.2">
      <c r="A19" s="57">
        <v>11</v>
      </c>
      <c r="B19" s="58">
        <f>+ENE!B23</f>
        <v>19</v>
      </c>
      <c r="C19" s="58">
        <f>+FEB!B23</f>
        <v>17</v>
      </c>
      <c r="D19" s="58">
        <f>+MAR!B23</f>
        <v>19</v>
      </c>
      <c r="E19" s="58">
        <f>+ABR!B23</f>
        <v>19</v>
      </c>
      <c r="F19" s="58">
        <f>+MAY!B23</f>
        <v>19</v>
      </c>
      <c r="G19" s="58">
        <f>+JUN!B23</f>
        <v>18</v>
      </c>
      <c r="H19" s="58">
        <f>+JUL!B23</f>
        <v>19</v>
      </c>
      <c r="I19" s="58">
        <f>+AGO!B23</f>
        <v>0</v>
      </c>
      <c r="J19" s="58">
        <f>+SET!B23</f>
        <v>0</v>
      </c>
      <c r="K19" s="58">
        <f>+OCT!B23</f>
        <v>0</v>
      </c>
      <c r="L19" s="58">
        <f>+NOV!B23</f>
        <v>0</v>
      </c>
      <c r="M19" s="58">
        <f>+DIC!B23</f>
        <v>0</v>
      </c>
    </row>
    <row r="20" spans="1:13" x14ac:dyDescent="0.2">
      <c r="A20" s="57">
        <v>12</v>
      </c>
      <c r="B20" s="58">
        <f>+ENE!B24</f>
        <v>16</v>
      </c>
      <c r="C20" s="58">
        <f>+FEB!B24</f>
        <v>17</v>
      </c>
      <c r="D20" s="58">
        <f>+MAR!B24</f>
        <v>19</v>
      </c>
      <c r="E20" s="58">
        <f>+ABR!B24</f>
        <v>19</v>
      </c>
      <c r="F20" s="58">
        <f>+MAY!B24</f>
        <v>18</v>
      </c>
      <c r="G20" s="58">
        <f>+JUN!B24</f>
        <v>17</v>
      </c>
      <c r="H20" s="58">
        <f>+JUL!B24</f>
        <v>19</v>
      </c>
      <c r="I20" s="58">
        <f>+AGO!B24</f>
        <v>0</v>
      </c>
      <c r="J20" s="58">
        <f>+SET!B24</f>
        <v>0</v>
      </c>
      <c r="K20" s="58">
        <f>+OCT!B24</f>
        <v>0</v>
      </c>
      <c r="L20" s="58">
        <f>+NOV!B24</f>
        <v>0</v>
      </c>
      <c r="M20" s="58">
        <f>+DIC!B24</f>
        <v>0</v>
      </c>
    </row>
    <row r="21" spans="1:13" x14ac:dyDescent="0.2">
      <c r="A21" s="57">
        <v>13</v>
      </c>
      <c r="B21" s="58">
        <f>+ENE!B25</f>
        <v>17</v>
      </c>
      <c r="C21" s="58">
        <f>+FEB!B25</f>
        <v>20</v>
      </c>
      <c r="D21" s="58">
        <f>+MAR!B25</f>
        <v>18</v>
      </c>
      <c r="E21" s="58">
        <f>+ABR!B25</f>
        <v>18</v>
      </c>
      <c r="F21" s="58">
        <f>+MAY!B25</f>
        <v>19</v>
      </c>
      <c r="G21" s="58">
        <f>+JUN!B25</f>
        <v>19</v>
      </c>
      <c r="H21" s="58">
        <f>+JUL!B25</f>
        <v>19</v>
      </c>
      <c r="I21" s="58">
        <f>+AGO!B25</f>
        <v>0</v>
      </c>
      <c r="J21" s="58">
        <f>+SET!B25</f>
        <v>0</v>
      </c>
      <c r="K21" s="58">
        <f>+OCT!B25</f>
        <v>0</v>
      </c>
      <c r="L21" s="58">
        <f>+NOV!B25</f>
        <v>0</v>
      </c>
      <c r="M21" s="58">
        <f>+DIC!B25</f>
        <v>0</v>
      </c>
    </row>
    <row r="22" spans="1:13" x14ac:dyDescent="0.2">
      <c r="A22" s="57">
        <v>14</v>
      </c>
      <c r="B22" s="58">
        <f>+ENE!B26</f>
        <v>17</v>
      </c>
      <c r="C22" s="58">
        <f>+FEB!B26</f>
        <v>16</v>
      </c>
      <c r="D22" s="58">
        <f>+MAR!B26</f>
        <v>19</v>
      </c>
      <c r="E22" s="58">
        <f>+ABR!B26</f>
        <v>19</v>
      </c>
      <c r="F22" s="58">
        <f>+MAY!B26</f>
        <v>18</v>
      </c>
      <c r="G22" s="58">
        <f>+JUN!B26</f>
        <v>19</v>
      </c>
      <c r="H22" s="58">
        <f>+JUL!B26</f>
        <v>19</v>
      </c>
      <c r="I22" s="58">
        <f>+AGO!B26</f>
        <v>0</v>
      </c>
      <c r="J22" s="58">
        <f>+SET!B26</f>
        <v>0</v>
      </c>
      <c r="K22" s="58">
        <f>+OCT!B26</f>
        <v>0</v>
      </c>
      <c r="L22" s="58">
        <f>+NOV!B26</f>
        <v>0</v>
      </c>
      <c r="M22" s="58">
        <f>+DIC!B26</f>
        <v>0</v>
      </c>
    </row>
    <row r="23" spans="1:13" x14ac:dyDescent="0.2">
      <c r="A23" s="57">
        <v>15</v>
      </c>
      <c r="B23" s="58">
        <f>+ENE!B27</f>
        <v>16</v>
      </c>
      <c r="C23" s="58">
        <f>+FEB!B27</f>
        <v>17</v>
      </c>
      <c r="D23" s="58">
        <f>+MAR!B27</f>
        <v>18</v>
      </c>
      <c r="E23" s="58">
        <f>+ABR!B27</f>
        <v>18</v>
      </c>
      <c r="F23" s="58">
        <f>+MAY!B27</f>
        <v>17</v>
      </c>
      <c r="G23" s="58">
        <f>+JUN!B27</f>
        <v>20</v>
      </c>
      <c r="H23" s="58">
        <f>+JUL!B27</f>
        <v>19</v>
      </c>
      <c r="I23" s="58">
        <f>+AGO!B27</f>
        <v>0</v>
      </c>
      <c r="J23" s="58">
        <f>+SET!B27</f>
        <v>0</v>
      </c>
      <c r="K23" s="58">
        <f>+OCT!B27</f>
        <v>0</v>
      </c>
      <c r="L23" s="58">
        <f>+NOV!B27</f>
        <v>0</v>
      </c>
      <c r="M23" s="58">
        <f>+DIC!B27</f>
        <v>0</v>
      </c>
    </row>
    <row r="24" spans="1:13" x14ac:dyDescent="0.2">
      <c r="A24" s="57">
        <v>16</v>
      </c>
      <c r="B24" s="58">
        <f>+ENE!B28</f>
        <v>18</v>
      </c>
      <c r="C24" s="58">
        <f>+FEB!B28</f>
        <v>18</v>
      </c>
      <c r="D24" s="58">
        <f>+MAR!B28</f>
        <v>17</v>
      </c>
      <c r="E24" s="58">
        <f>+ABR!B28</f>
        <v>17</v>
      </c>
      <c r="F24" s="58">
        <f>+MAY!B28</f>
        <v>18</v>
      </c>
      <c r="G24" s="58">
        <f>+JUN!B28</f>
        <v>20</v>
      </c>
      <c r="H24" s="58">
        <f>+JUL!B28</f>
        <v>20</v>
      </c>
      <c r="I24" s="58">
        <f>+AGO!B28</f>
        <v>0</v>
      </c>
      <c r="J24" s="58">
        <f>+SET!B28</f>
        <v>0</v>
      </c>
      <c r="K24" s="58">
        <f>+OCT!B28</f>
        <v>0</v>
      </c>
      <c r="L24" s="58">
        <f>+NOV!B28</f>
        <v>0</v>
      </c>
      <c r="M24" s="58">
        <f>+DIC!B28</f>
        <v>0</v>
      </c>
    </row>
    <row r="25" spans="1:13" x14ac:dyDescent="0.2">
      <c r="A25" s="57">
        <v>17</v>
      </c>
      <c r="B25" s="58">
        <f>+ENE!B29</f>
        <v>17</v>
      </c>
      <c r="C25" s="58">
        <f>+FEB!B29</f>
        <v>20</v>
      </c>
      <c r="D25" s="58">
        <f>+MAR!B29</f>
        <v>18</v>
      </c>
      <c r="E25" s="58">
        <f>+ABR!B29</f>
        <v>18</v>
      </c>
      <c r="F25" s="58">
        <f>+MAY!B29</f>
        <v>17</v>
      </c>
      <c r="G25" s="58">
        <f>+JUN!B29</f>
        <v>21</v>
      </c>
      <c r="H25" s="58">
        <f>+JUL!B29</f>
        <v>17</v>
      </c>
      <c r="I25" s="58">
        <f>+AGO!B29</f>
        <v>0</v>
      </c>
      <c r="J25" s="58">
        <f>+SET!B29</f>
        <v>0</v>
      </c>
      <c r="K25" s="58">
        <f>+OCT!B29</f>
        <v>0</v>
      </c>
      <c r="L25" s="58">
        <f>+NOV!B29</f>
        <v>0</v>
      </c>
      <c r="M25" s="58">
        <f>+DIC!B29</f>
        <v>0</v>
      </c>
    </row>
    <row r="26" spans="1:13" x14ac:dyDescent="0.2">
      <c r="A26" s="57">
        <v>18</v>
      </c>
      <c r="B26" s="58">
        <f>+ENE!B30</f>
        <v>16</v>
      </c>
      <c r="C26" s="58">
        <f>+FEB!B30</f>
        <v>20</v>
      </c>
      <c r="D26" s="58">
        <f>+MAR!B30</f>
        <v>17</v>
      </c>
      <c r="E26" s="58">
        <f>+ABR!B30</f>
        <v>19</v>
      </c>
      <c r="F26" s="58">
        <f>+MAY!B30</f>
        <v>16</v>
      </c>
      <c r="G26" s="58">
        <f>+JUN!B30</f>
        <v>20</v>
      </c>
      <c r="H26" s="58">
        <f>+JUL!B30</f>
        <v>18</v>
      </c>
      <c r="I26" s="58">
        <f>+AGO!B30</f>
        <v>0</v>
      </c>
      <c r="J26" s="58">
        <f>+SET!B30</f>
        <v>0</v>
      </c>
      <c r="K26" s="58">
        <f>+OCT!B30</f>
        <v>0</v>
      </c>
      <c r="L26" s="58">
        <f>+NOV!B30</f>
        <v>0</v>
      </c>
      <c r="M26" s="58">
        <f>+DIC!B30</f>
        <v>0</v>
      </c>
    </row>
    <row r="27" spans="1:13" x14ac:dyDescent="0.2">
      <c r="A27" s="57">
        <v>19</v>
      </c>
      <c r="B27" s="58">
        <f>+ENE!B31</f>
        <v>17</v>
      </c>
      <c r="C27" s="58">
        <f>+FEB!B31</f>
        <v>19</v>
      </c>
      <c r="D27" s="58">
        <f>+MAR!B31</f>
        <v>16</v>
      </c>
      <c r="E27" s="58">
        <f>+ABR!B31</f>
        <v>19</v>
      </c>
      <c r="F27" s="58">
        <f>+MAY!B31</f>
        <v>19</v>
      </c>
      <c r="G27" s="58">
        <f>+JUN!B31</f>
        <v>19</v>
      </c>
      <c r="H27" s="58">
        <f>+JUL!B31</f>
        <v>18</v>
      </c>
      <c r="I27" s="58">
        <f>+AGO!B31</f>
        <v>0</v>
      </c>
      <c r="J27" s="58">
        <f>+SET!B31</f>
        <v>0</v>
      </c>
      <c r="K27" s="58">
        <f>+OCT!B31</f>
        <v>0</v>
      </c>
      <c r="L27" s="58">
        <f>+NOV!B31</f>
        <v>0</v>
      </c>
      <c r="M27" s="58">
        <f>+DIC!B31</f>
        <v>0</v>
      </c>
    </row>
    <row r="28" spans="1:13" x14ac:dyDescent="0.2">
      <c r="A28" s="57">
        <v>20</v>
      </c>
      <c r="B28" s="58">
        <f>+ENE!B32</f>
        <v>17</v>
      </c>
      <c r="C28" s="58">
        <f>+FEB!B32</f>
        <v>20</v>
      </c>
      <c r="D28" s="58">
        <f>+MAR!B32</f>
        <v>19</v>
      </c>
      <c r="E28" s="58">
        <f>+ABR!B32</f>
        <v>19</v>
      </c>
      <c r="F28" s="58">
        <f>+MAY!B32</f>
        <v>18</v>
      </c>
      <c r="G28" s="58">
        <f>+JUN!B32</f>
        <v>19</v>
      </c>
      <c r="H28" s="58">
        <f>+JUL!B32</f>
        <v>18</v>
      </c>
      <c r="I28" s="58">
        <f>+AGO!B32</f>
        <v>0</v>
      </c>
      <c r="J28" s="58">
        <f>+SET!B32</f>
        <v>0</v>
      </c>
      <c r="K28" s="58">
        <f>+OCT!B32</f>
        <v>0</v>
      </c>
      <c r="L28" s="58">
        <f>+NOV!B32</f>
        <v>0</v>
      </c>
      <c r="M28" s="58">
        <f>+DIC!B32</f>
        <v>0</v>
      </c>
    </row>
    <row r="29" spans="1:13" x14ac:dyDescent="0.2">
      <c r="A29" s="57">
        <v>21</v>
      </c>
      <c r="B29" s="58">
        <f>+ENE!B33</f>
        <v>20</v>
      </c>
      <c r="C29" s="58">
        <f>+FEB!B33</f>
        <v>20</v>
      </c>
      <c r="D29" s="58">
        <f>+MAR!B33</f>
        <v>27</v>
      </c>
      <c r="E29" s="58">
        <f>+ABR!B33</f>
        <v>18</v>
      </c>
      <c r="F29" s="58">
        <f>+MAY!B33</f>
        <v>17</v>
      </c>
      <c r="G29" s="58">
        <f>+JUN!B33</f>
        <v>18.5</v>
      </c>
      <c r="H29" s="58">
        <f>+JUL!B33</f>
        <v>19</v>
      </c>
      <c r="I29" s="58">
        <f>+AGO!B33</f>
        <v>0</v>
      </c>
      <c r="J29" s="58">
        <f>+SET!B33</f>
        <v>0</v>
      </c>
      <c r="K29" s="58">
        <f>+OCT!B33</f>
        <v>0</v>
      </c>
      <c r="L29" s="58">
        <f>+NOV!B33</f>
        <v>0</v>
      </c>
      <c r="M29" s="58">
        <f>+DIC!B33</f>
        <v>0</v>
      </c>
    </row>
    <row r="30" spans="1:13" x14ac:dyDescent="0.2">
      <c r="A30" s="57">
        <v>22</v>
      </c>
      <c r="B30" s="58">
        <f>+ENE!B34</f>
        <v>16</v>
      </c>
      <c r="C30" s="58">
        <f>+FEB!B34</f>
        <v>19</v>
      </c>
      <c r="D30" s="58">
        <f>+MAR!B34</f>
        <v>16</v>
      </c>
      <c r="E30" s="58">
        <f>+ABR!B34</f>
        <v>19</v>
      </c>
      <c r="F30" s="58">
        <f>+MAY!B34</f>
        <v>19</v>
      </c>
      <c r="G30" s="58">
        <f>+JUN!B34</f>
        <v>18</v>
      </c>
      <c r="H30" s="58">
        <f>+JUL!B34</f>
        <v>19</v>
      </c>
      <c r="I30" s="58">
        <f>+AGO!B34</f>
        <v>0</v>
      </c>
      <c r="J30" s="58">
        <f>+SET!B34</f>
        <v>0</v>
      </c>
      <c r="K30" s="58">
        <f>+OCT!B34</f>
        <v>0</v>
      </c>
      <c r="L30" s="58">
        <f>+NOV!B34</f>
        <v>0</v>
      </c>
      <c r="M30" s="58">
        <f>+DIC!B34</f>
        <v>0</v>
      </c>
    </row>
    <row r="31" spans="1:13" x14ac:dyDescent="0.2">
      <c r="A31" s="57">
        <v>23</v>
      </c>
      <c r="B31" s="58">
        <f>+ENE!B35</f>
        <v>17</v>
      </c>
      <c r="C31" s="58">
        <f>+FEB!B35</f>
        <v>19.5</v>
      </c>
      <c r="D31" s="58">
        <f>+MAR!B35</f>
        <v>20</v>
      </c>
      <c r="E31" s="58">
        <f>+ABR!B35</f>
        <v>18</v>
      </c>
      <c r="F31" s="58">
        <f>+MAY!B35</f>
        <v>19</v>
      </c>
      <c r="G31" s="58">
        <f>+JUN!B35</f>
        <v>18</v>
      </c>
      <c r="H31" s="58">
        <f>+JUL!B35</f>
        <v>20</v>
      </c>
      <c r="I31" s="58">
        <f>+AGO!B35</f>
        <v>0</v>
      </c>
      <c r="J31" s="58">
        <f>+SET!B35</f>
        <v>0</v>
      </c>
      <c r="K31" s="58">
        <f>+OCT!B35</f>
        <v>0</v>
      </c>
      <c r="L31" s="58">
        <f>+NOV!B35</f>
        <v>0</v>
      </c>
      <c r="M31" s="58">
        <f>+DIC!B35</f>
        <v>0</v>
      </c>
    </row>
    <row r="32" spans="1:13" x14ac:dyDescent="0.2">
      <c r="A32" s="57">
        <v>24</v>
      </c>
      <c r="B32" s="58">
        <f>+ENE!B36</f>
        <v>18</v>
      </c>
      <c r="C32" s="58">
        <f>+FEB!B36</f>
        <v>20</v>
      </c>
      <c r="D32" s="58">
        <f>+MAR!B36</f>
        <v>19</v>
      </c>
      <c r="E32" s="58">
        <f>+ABR!B36</f>
        <v>17</v>
      </c>
      <c r="F32" s="58">
        <f>+MAY!B36</f>
        <v>20</v>
      </c>
      <c r="G32" s="58">
        <f>+JUN!B36</f>
        <v>17</v>
      </c>
      <c r="H32" s="58">
        <f>+JUL!B36</f>
        <v>19</v>
      </c>
      <c r="I32" s="58">
        <f>+AGO!B36</f>
        <v>0</v>
      </c>
      <c r="J32" s="58">
        <f>+SET!B36</f>
        <v>0</v>
      </c>
      <c r="K32" s="58">
        <f>+OCT!B36</f>
        <v>0</v>
      </c>
      <c r="L32" s="58">
        <f>+NOV!B36</f>
        <v>0</v>
      </c>
      <c r="M32" s="58">
        <f>+DIC!B36</f>
        <v>0</v>
      </c>
    </row>
    <row r="33" spans="1:13" x14ac:dyDescent="0.2">
      <c r="A33" s="57">
        <v>25</v>
      </c>
      <c r="B33" s="58">
        <f>+ENE!B37</f>
        <v>20</v>
      </c>
      <c r="C33" s="58">
        <f>+FEB!B37</f>
        <v>20</v>
      </c>
      <c r="D33" s="58">
        <f>+MAR!B37</f>
        <v>19</v>
      </c>
      <c r="E33" s="58">
        <f>+ABR!B37</f>
        <v>18</v>
      </c>
      <c r="F33" s="58">
        <f>+MAY!B37</f>
        <v>20</v>
      </c>
      <c r="G33" s="58">
        <f>+JUN!B37</f>
        <v>18</v>
      </c>
      <c r="H33" s="58">
        <f>+JUL!B37</f>
        <v>20</v>
      </c>
      <c r="I33" s="58">
        <f>+AGO!B37</f>
        <v>0</v>
      </c>
      <c r="J33" s="58">
        <f>+SET!B37</f>
        <v>0</v>
      </c>
      <c r="K33" s="58">
        <f>+OCT!B37</f>
        <v>0</v>
      </c>
      <c r="L33" s="58">
        <f>+NOV!B37</f>
        <v>0</v>
      </c>
      <c r="M33" s="58">
        <f>+DIC!B37</f>
        <v>0</v>
      </c>
    </row>
    <row r="34" spans="1:13" x14ac:dyDescent="0.2">
      <c r="A34" s="57">
        <v>26</v>
      </c>
      <c r="B34" s="58">
        <f>+ENE!B38</f>
        <v>20</v>
      </c>
      <c r="C34" s="58">
        <f>+FEB!B38</f>
        <v>18</v>
      </c>
      <c r="D34" s="58">
        <f>+MAR!B38</f>
        <v>19</v>
      </c>
      <c r="E34" s="58">
        <f>+ABR!B38</f>
        <v>17</v>
      </c>
      <c r="F34" s="58">
        <f>+MAY!B38</f>
        <v>21</v>
      </c>
      <c r="G34" s="58">
        <f>+JUN!B38</f>
        <v>17</v>
      </c>
      <c r="H34" s="58">
        <f>+JUL!B38</f>
        <v>20</v>
      </c>
      <c r="I34" s="58">
        <f>+AGO!B38</f>
        <v>0</v>
      </c>
      <c r="J34" s="58">
        <f>+SET!B38</f>
        <v>0</v>
      </c>
      <c r="K34" s="58">
        <f>+OCT!B38</f>
        <v>0</v>
      </c>
      <c r="L34" s="58">
        <f>+NOV!B38</f>
        <v>0</v>
      </c>
      <c r="M34" s="58">
        <f>+DIC!B38</f>
        <v>0</v>
      </c>
    </row>
    <row r="35" spans="1:13" x14ac:dyDescent="0.2">
      <c r="A35" s="57">
        <v>27</v>
      </c>
      <c r="B35" s="58">
        <f>+ENE!B39</f>
        <v>19</v>
      </c>
      <c r="C35" s="58">
        <f>+FEB!B39</f>
        <v>17</v>
      </c>
      <c r="D35" s="58">
        <f>+MAR!B39</f>
        <v>18</v>
      </c>
      <c r="E35" s="58">
        <f>+ABR!B39</f>
        <v>16</v>
      </c>
      <c r="F35" s="58">
        <f>+MAY!B39</f>
        <v>20</v>
      </c>
      <c r="G35" s="58">
        <f>+JUN!B39</f>
        <v>17</v>
      </c>
      <c r="H35" s="58">
        <f>+JUL!B39</f>
        <v>21</v>
      </c>
      <c r="I35" s="58">
        <f>+AGO!B39</f>
        <v>0</v>
      </c>
      <c r="J35" s="58">
        <f>+SET!B39</f>
        <v>0</v>
      </c>
      <c r="K35" s="58">
        <f>+OCT!B39</f>
        <v>0</v>
      </c>
      <c r="L35" s="58">
        <f>+NOV!B39</f>
        <v>0</v>
      </c>
      <c r="M35" s="58">
        <f>+DIC!B39</f>
        <v>0</v>
      </c>
    </row>
    <row r="36" spans="1:13" x14ac:dyDescent="0.2">
      <c r="A36" s="57">
        <v>28</v>
      </c>
      <c r="B36" s="58">
        <f>+ENE!B40</f>
        <v>20</v>
      </c>
      <c r="C36" s="58">
        <f>+FEB!B41</f>
        <v>19</v>
      </c>
      <c r="D36" s="58">
        <f>+MAR!B40</f>
        <v>19</v>
      </c>
      <c r="E36" s="58">
        <f>+ABR!B40</f>
        <v>19</v>
      </c>
      <c r="F36" s="58">
        <f>+MAY!B40</f>
        <v>19</v>
      </c>
      <c r="G36" s="58">
        <f>+JUN!B40</f>
        <v>18</v>
      </c>
      <c r="H36" s="58">
        <f>+JUL!B40</f>
        <v>20</v>
      </c>
      <c r="I36" s="58">
        <f>+AGO!B40</f>
        <v>0</v>
      </c>
      <c r="J36" s="58">
        <f>+SET!B40</f>
        <v>0</v>
      </c>
      <c r="K36" s="58">
        <f>+OCT!B40</f>
        <v>0</v>
      </c>
      <c r="L36" s="58">
        <f>+NOV!B40</f>
        <v>0</v>
      </c>
      <c r="M36" s="58">
        <f>+DIC!B40</f>
        <v>0</v>
      </c>
    </row>
    <row r="37" spans="1:13" x14ac:dyDescent="0.2">
      <c r="A37" s="57">
        <v>29</v>
      </c>
      <c r="B37" s="58">
        <f>+ENE!B41</f>
        <v>20</v>
      </c>
      <c r="C37" s="58">
        <f>+FEB!B42</f>
        <v>18.258620689655171</v>
      </c>
      <c r="D37" s="58">
        <f>+MAR!B41</f>
        <v>18</v>
      </c>
      <c r="E37" s="58">
        <f>+ABR!B41</f>
        <v>18</v>
      </c>
      <c r="F37" s="58">
        <f>+MAY!B41</f>
        <v>20</v>
      </c>
      <c r="G37" s="58">
        <f>+JUN!B41</f>
        <v>17.5</v>
      </c>
      <c r="H37" s="58">
        <f>+JUL!B41</f>
        <v>21</v>
      </c>
      <c r="I37" s="58">
        <f>+AGO!B41</f>
        <v>0</v>
      </c>
      <c r="J37" s="58">
        <f>+SET!B41</f>
        <v>0</v>
      </c>
      <c r="K37" s="58">
        <f>+OCT!B41</f>
        <v>0</v>
      </c>
      <c r="L37" s="58">
        <f>+NOV!B41</f>
        <v>0</v>
      </c>
      <c r="M37" s="58">
        <f>+DIC!B41</f>
        <v>0</v>
      </c>
    </row>
    <row r="38" spans="1:13" x14ac:dyDescent="0.2">
      <c r="A38" s="57">
        <v>30</v>
      </c>
      <c r="B38" s="58">
        <f>+ENE!B42</f>
        <v>21</v>
      </c>
      <c r="C38" s="58"/>
      <c r="D38" s="58">
        <f>+MAR!B42</f>
        <v>17</v>
      </c>
      <c r="E38" s="58">
        <f>+ABR!B42</f>
        <v>17</v>
      </c>
      <c r="F38" s="58">
        <f>+MAY!B42</f>
        <v>20</v>
      </c>
      <c r="G38" s="58">
        <f>+JUN!B42</f>
        <v>18</v>
      </c>
      <c r="H38" s="58">
        <f>+JUL!B42</f>
        <v>20</v>
      </c>
      <c r="I38" s="58">
        <f>+AGO!B42</f>
        <v>0</v>
      </c>
      <c r="J38" s="58">
        <f>+SET!B42</f>
        <v>0</v>
      </c>
      <c r="K38" s="58">
        <f>+OCT!B42</f>
        <v>0</v>
      </c>
      <c r="L38" s="58">
        <f>+NOV!B42</f>
        <v>0</v>
      </c>
      <c r="M38" s="58">
        <f>+DIC!B42</f>
        <v>0</v>
      </c>
    </row>
    <row r="39" spans="1:13" x14ac:dyDescent="0.2">
      <c r="A39" s="57">
        <v>31</v>
      </c>
      <c r="B39" s="58">
        <f>+ENE!B43</f>
        <v>21</v>
      </c>
      <c r="C39" s="58"/>
      <c r="D39" s="58">
        <f>+MAR!B43</f>
        <v>18</v>
      </c>
      <c r="E39" s="58"/>
      <c r="F39" s="58">
        <f>+MAY!B43</f>
        <v>20</v>
      </c>
      <c r="G39" s="58"/>
      <c r="H39" s="58">
        <f>+JUL!B43</f>
        <v>21</v>
      </c>
      <c r="I39" s="58">
        <f>+AGO!B43</f>
        <v>0</v>
      </c>
      <c r="J39" s="58"/>
      <c r="K39" s="58">
        <f>+OCT!B43</f>
        <v>0</v>
      </c>
      <c r="L39" s="58"/>
      <c r="M39" s="58">
        <f>+DIC!B43</f>
        <v>0</v>
      </c>
    </row>
    <row r="40" spans="1:13" x14ac:dyDescent="0.2">
      <c r="A40" s="62" t="s">
        <v>6</v>
      </c>
      <c r="B40" s="63">
        <f>AVERAGE(B9:B39)</f>
        <v>18.370967741935484</v>
      </c>
      <c r="C40" s="63">
        <f t="shared" ref="C40:M40" si="0">AVERAGE(C9:C39)</f>
        <v>18.198573127229487</v>
      </c>
      <c r="D40" s="63">
        <f t="shared" si="0"/>
        <v>18.70967741935484</v>
      </c>
      <c r="E40" s="63">
        <f t="shared" si="0"/>
        <v>18.3</v>
      </c>
      <c r="F40" s="63">
        <f t="shared" si="0"/>
        <v>18.677419354838708</v>
      </c>
      <c r="G40" s="63">
        <f t="shared" si="0"/>
        <v>18.3</v>
      </c>
      <c r="H40" s="63">
        <f t="shared" si="0"/>
        <v>19.29032258064516</v>
      </c>
      <c r="I40" s="63">
        <f t="shared" si="0"/>
        <v>3.967741935483871</v>
      </c>
      <c r="J40" s="63">
        <f t="shared" si="0"/>
        <v>0</v>
      </c>
      <c r="K40" s="63">
        <f t="shared" si="0"/>
        <v>0</v>
      </c>
      <c r="L40" s="63">
        <f t="shared" si="0"/>
        <v>0</v>
      </c>
      <c r="M40" s="63">
        <f t="shared" si="0"/>
        <v>0</v>
      </c>
    </row>
    <row r="41" spans="1:13" x14ac:dyDescent="0.2">
      <c r="A41" s="67" t="s">
        <v>67</v>
      </c>
    </row>
    <row r="43" spans="1:13" x14ac:dyDescent="0.2">
      <c r="A43" s="171" t="str">
        <f>A2</f>
        <v>ESTACIÓN METEOROLÓGICA JULCAN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1"/>
    </row>
    <row r="44" spans="1:13" x14ac:dyDescent="0.2">
      <c r="A44" s="52" t="s">
        <v>0</v>
      </c>
      <c r="B44" s="52" t="str">
        <f>+B3</f>
        <v>JULCAN</v>
      </c>
      <c r="C44" s="53"/>
      <c r="D44" s="54"/>
      <c r="E44" s="54"/>
      <c r="F44" s="54"/>
      <c r="G44" s="54"/>
      <c r="H44" s="54"/>
      <c r="I44" s="54"/>
      <c r="J44" s="54"/>
      <c r="K44" s="54"/>
    </row>
    <row r="45" spans="1:13" x14ac:dyDescent="0.2">
      <c r="A45" s="53" t="s">
        <v>1</v>
      </c>
      <c r="B45" s="52" t="str">
        <f>+B4</f>
        <v>7º 54' 10" S.</v>
      </c>
      <c r="C45" s="53"/>
      <c r="D45" s="54"/>
      <c r="E45" s="55" t="s">
        <v>48</v>
      </c>
      <c r="F45" s="55"/>
      <c r="G45" s="55"/>
      <c r="H45" s="55">
        <v>2020</v>
      </c>
      <c r="I45" s="54"/>
      <c r="J45" s="54"/>
      <c r="K45" s="54"/>
    </row>
    <row r="46" spans="1:13" x14ac:dyDescent="0.2">
      <c r="A46" s="53" t="s">
        <v>2</v>
      </c>
      <c r="B46" s="52" t="str">
        <f>+B5</f>
        <v>78º 34' 20" W.</v>
      </c>
      <c r="C46" s="53"/>
      <c r="D46" s="54"/>
      <c r="E46" s="54"/>
      <c r="F46" s="54"/>
      <c r="G46" s="54"/>
      <c r="H46" s="54"/>
      <c r="I46" s="54"/>
      <c r="J46" s="54"/>
      <c r="K46" s="54"/>
    </row>
    <row r="47" spans="1:13" x14ac:dyDescent="0.2">
      <c r="A47" s="53" t="s">
        <v>45</v>
      </c>
      <c r="B47" s="52">
        <f>+B6</f>
        <v>2641</v>
      </c>
      <c r="C47" s="53" t="s">
        <v>3</v>
      </c>
      <c r="D47" s="54"/>
      <c r="E47" s="54"/>
      <c r="F47" s="54"/>
      <c r="G47" s="55"/>
      <c r="H47" s="55"/>
      <c r="I47" s="54"/>
      <c r="J47" s="54"/>
      <c r="K47" s="54"/>
    </row>
    <row r="48" spans="1:13" x14ac:dyDescent="0.2">
      <c r="A48" s="56"/>
      <c r="B48" s="54"/>
      <c r="C48" s="54"/>
      <c r="D48" s="54"/>
      <c r="E48" s="54"/>
      <c r="F48" s="54"/>
      <c r="G48" s="55"/>
      <c r="H48" s="55"/>
      <c r="I48" s="54"/>
      <c r="J48" s="54"/>
      <c r="K48" s="54"/>
    </row>
    <row r="49" spans="1:13" x14ac:dyDescent="0.2">
      <c r="A49" s="57" t="s">
        <v>51</v>
      </c>
      <c r="B49" s="60" t="s">
        <v>9</v>
      </c>
      <c r="C49" s="60" t="s">
        <v>47</v>
      </c>
      <c r="D49" s="60" t="s">
        <v>34</v>
      </c>
      <c r="E49" s="60" t="s">
        <v>35</v>
      </c>
      <c r="F49" s="60" t="s">
        <v>36</v>
      </c>
      <c r="G49" s="60" t="s">
        <v>37</v>
      </c>
      <c r="H49" s="60" t="s">
        <v>38</v>
      </c>
      <c r="I49" s="60" t="s">
        <v>39</v>
      </c>
      <c r="J49" s="60" t="s">
        <v>40</v>
      </c>
      <c r="K49" s="60" t="s">
        <v>41</v>
      </c>
      <c r="L49" s="60" t="s">
        <v>42</v>
      </c>
      <c r="M49" s="60" t="s">
        <v>43</v>
      </c>
    </row>
    <row r="50" spans="1:13" x14ac:dyDescent="0.2">
      <c r="A50" s="57">
        <v>1</v>
      </c>
      <c r="B50" s="58">
        <f>+ENE!C13</f>
        <v>6</v>
      </c>
      <c r="C50" s="58">
        <f>+FEB!C13</f>
        <v>7</v>
      </c>
      <c r="D50" s="61">
        <f>+MAR!C13</f>
        <v>7</v>
      </c>
      <c r="E50" s="58">
        <f>+ABR!C13</f>
        <v>7</v>
      </c>
      <c r="F50" s="58">
        <f>+MAY!C13</f>
        <v>9</v>
      </c>
      <c r="G50" s="58">
        <f>+JUN!C13</f>
        <v>6</v>
      </c>
      <c r="H50" s="58">
        <f>+JUL!C13</f>
        <v>6</v>
      </c>
      <c r="I50" s="58">
        <f>+AGO!C13</f>
        <v>4</v>
      </c>
      <c r="J50" s="58">
        <f>+SET!C13</f>
        <v>0</v>
      </c>
      <c r="K50" s="58">
        <f>+OCT!C13</f>
        <v>0</v>
      </c>
      <c r="L50" s="58">
        <f>+NOV!C13</f>
        <v>0</v>
      </c>
      <c r="M50" s="58">
        <f>+DIC!C13</f>
        <v>0</v>
      </c>
    </row>
    <row r="51" spans="1:13" x14ac:dyDescent="0.2">
      <c r="A51" s="57">
        <v>2</v>
      </c>
      <c r="B51" s="58">
        <f>+ENE!C14</f>
        <v>6</v>
      </c>
      <c r="C51" s="58">
        <f>+FEB!C14</f>
        <v>8</v>
      </c>
      <c r="D51" s="61">
        <f>+MAR!C14</f>
        <v>8</v>
      </c>
      <c r="E51" s="58">
        <f>+ABR!C14</f>
        <v>7</v>
      </c>
      <c r="F51" s="58">
        <f>+MAY!C14</f>
        <v>8</v>
      </c>
      <c r="G51" s="58">
        <f>+JUN!C14</f>
        <v>7</v>
      </c>
      <c r="H51" s="58">
        <f>+JUL!C14</f>
        <v>5</v>
      </c>
      <c r="I51" s="58">
        <f>+AGO!C14</f>
        <v>4</v>
      </c>
      <c r="J51" s="58">
        <f>+SET!C14</f>
        <v>0</v>
      </c>
      <c r="K51" s="58">
        <f>+OCT!C14</f>
        <v>0</v>
      </c>
      <c r="L51" s="58">
        <f>+NOV!C14</f>
        <v>0</v>
      </c>
      <c r="M51" s="58">
        <f>+DIC!C14</f>
        <v>0</v>
      </c>
    </row>
    <row r="52" spans="1:13" x14ac:dyDescent="0.2">
      <c r="A52" s="57">
        <v>3</v>
      </c>
      <c r="B52" s="58">
        <f>+ENE!C15</f>
        <v>7</v>
      </c>
      <c r="C52" s="58">
        <f>+FEB!C15</f>
        <v>8</v>
      </c>
      <c r="D52" s="61">
        <f>+MAR!C15</f>
        <v>7</v>
      </c>
      <c r="E52" s="58">
        <f>+ABR!C15</f>
        <v>6</v>
      </c>
      <c r="F52" s="58">
        <f>+MAY!C15</f>
        <v>7</v>
      </c>
      <c r="G52" s="58">
        <f>+JUN!C15</f>
        <v>7</v>
      </c>
      <c r="H52" s="58">
        <f>+JUL!C15</f>
        <v>5</v>
      </c>
      <c r="I52" s="58">
        <f>+AGO!C15</f>
        <v>4</v>
      </c>
      <c r="J52" s="58">
        <f>+SET!C15</f>
        <v>0</v>
      </c>
      <c r="K52" s="58">
        <f>+OCT!C15</f>
        <v>0</v>
      </c>
      <c r="L52" s="58">
        <f>+NOV!C15</f>
        <v>0</v>
      </c>
      <c r="M52" s="58">
        <f>+DIC!C15</f>
        <v>0</v>
      </c>
    </row>
    <row r="53" spans="1:13" x14ac:dyDescent="0.2">
      <c r="A53" s="57">
        <v>4</v>
      </c>
      <c r="B53" s="58">
        <f>+ENE!C16</f>
        <v>7</v>
      </c>
      <c r="C53" s="58">
        <f>+FEB!C16</f>
        <v>7</v>
      </c>
      <c r="D53" s="61">
        <f>+MAR!C16</f>
        <v>7</v>
      </c>
      <c r="E53" s="58">
        <f>+ABR!C16</f>
        <v>7</v>
      </c>
      <c r="F53" s="58">
        <f>+MAY!C16</f>
        <v>7</v>
      </c>
      <c r="G53" s="58">
        <f>+JUN!C16</f>
        <v>6</v>
      </c>
      <c r="H53" s="58">
        <f>+JUL!C16</f>
        <v>5</v>
      </c>
      <c r="I53" s="58">
        <f>+AGO!C16</f>
        <v>3</v>
      </c>
      <c r="J53" s="58">
        <f>+SET!C16</f>
        <v>0</v>
      </c>
      <c r="K53" s="58">
        <f>+OCT!C16</f>
        <v>0</v>
      </c>
      <c r="L53" s="58">
        <f>+NOV!C16</f>
        <v>0</v>
      </c>
      <c r="M53" s="58">
        <f>+DIC!C16</f>
        <v>0</v>
      </c>
    </row>
    <row r="54" spans="1:13" x14ac:dyDescent="0.2">
      <c r="A54" s="57">
        <v>5</v>
      </c>
      <c r="B54" s="58">
        <f>+ENE!C17</f>
        <v>7</v>
      </c>
      <c r="C54" s="58">
        <f>+FEB!C17</f>
        <v>8</v>
      </c>
      <c r="D54" s="61">
        <f>+MAR!C17</f>
        <v>8</v>
      </c>
      <c r="E54" s="58">
        <f>+ABR!C17</f>
        <v>6</v>
      </c>
      <c r="F54" s="58">
        <f>+MAY!C17</f>
        <v>7</v>
      </c>
      <c r="G54" s="58">
        <f>+JUN!C17</f>
        <v>7</v>
      </c>
      <c r="H54" s="58">
        <f>+JUL!C17</f>
        <v>6</v>
      </c>
      <c r="I54" s="58">
        <f>+AGO!C17</f>
        <v>5</v>
      </c>
      <c r="J54" s="58">
        <f>+SET!C17</f>
        <v>0</v>
      </c>
      <c r="K54" s="58">
        <f>+OCT!C17</f>
        <v>0</v>
      </c>
      <c r="L54" s="58">
        <f>+NOV!C17</f>
        <v>0</v>
      </c>
      <c r="M54" s="58">
        <f>+DIC!C17</f>
        <v>0</v>
      </c>
    </row>
    <row r="55" spans="1:13" x14ac:dyDescent="0.2">
      <c r="A55" s="57">
        <v>6</v>
      </c>
      <c r="B55" s="58">
        <f>+ENE!C18</f>
        <v>7</v>
      </c>
      <c r="C55" s="58">
        <f>+FEB!C18</f>
        <v>7</v>
      </c>
      <c r="D55" s="61">
        <f>+MAR!C18</f>
        <v>8</v>
      </c>
      <c r="E55" s="58">
        <f>+ABR!C18</f>
        <v>7</v>
      </c>
      <c r="F55" s="58">
        <f>+MAY!C18</f>
        <v>7</v>
      </c>
      <c r="G55" s="58">
        <f>+JUN!C18</f>
        <v>7</v>
      </c>
      <c r="H55" s="58">
        <f>+JUL!C18</f>
        <v>6</v>
      </c>
      <c r="I55" s="58">
        <f>+AGO!C18</f>
        <v>4</v>
      </c>
      <c r="J55" s="58">
        <f>+SET!C18</f>
        <v>0</v>
      </c>
      <c r="K55" s="58">
        <f>+OCT!C18</f>
        <v>0</v>
      </c>
      <c r="L55" s="58">
        <f>+NOV!C18</f>
        <v>0</v>
      </c>
      <c r="M55" s="58">
        <f>+DIC!C18</f>
        <v>0</v>
      </c>
    </row>
    <row r="56" spans="1:13" x14ac:dyDescent="0.2">
      <c r="A56" s="57">
        <v>7</v>
      </c>
      <c r="B56" s="58">
        <f>+ENE!C19</f>
        <v>7</v>
      </c>
      <c r="C56" s="58">
        <f>+FEB!C19</f>
        <v>7</v>
      </c>
      <c r="D56" s="61">
        <f>+MAR!C19</f>
        <v>6</v>
      </c>
      <c r="E56" s="58">
        <f>+ABR!C19</f>
        <v>6</v>
      </c>
      <c r="F56" s="58">
        <f>+MAY!C19</f>
        <v>7</v>
      </c>
      <c r="G56" s="58">
        <f>+JUN!C19</f>
        <v>6</v>
      </c>
      <c r="H56" s="58">
        <f>+JUL!C19</f>
        <v>5</v>
      </c>
      <c r="I56" s="58">
        <f>+AGO!C19</f>
        <v>0</v>
      </c>
      <c r="J56" s="58">
        <f>+SET!C19</f>
        <v>0</v>
      </c>
      <c r="K56" s="58">
        <f>+OCT!C19</f>
        <v>0</v>
      </c>
      <c r="L56" s="58">
        <f>+NOV!C19</f>
        <v>0</v>
      </c>
      <c r="M56" s="58">
        <f>+DIC!C19</f>
        <v>0</v>
      </c>
    </row>
    <row r="57" spans="1:13" x14ac:dyDescent="0.2">
      <c r="A57" s="57">
        <v>8</v>
      </c>
      <c r="B57" s="58">
        <f>+ENE!C20</f>
        <v>6</v>
      </c>
      <c r="C57" s="58">
        <f>+FEB!C20</f>
        <v>7</v>
      </c>
      <c r="D57" s="61">
        <f>+MAR!C20</f>
        <v>6</v>
      </c>
      <c r="E57" s="58">
        <f>+ABR!C20</f>
        <v>3</v>
      </c>
      <c r="F57" s="58">
        <f>+MAY!C20</f>
        <v>6</v>
      </c>
      <c r="G57" s="58">
        <f>+JUN!C20</f>
        <v>7</v>
      </c>
      <c r="H57" s="58">
        <f>+JUL!C20</f>
        <v>5</v>
      </c>
      <c r="I57" s="58">
        <f>+AGO!C20</f>
        <v>0</v>
      </c>
      <c r="J57" s="58">
        <f>+SET!C20</f>
        <v>0</v>
      </c>
      <c r="K57" s="58">
        <f>+OCT!C20</f>
        <v>0</v>
      </c>
      <c r="L57" s="58">
        <f>+NOV!C20</f>
        <v>0</v>
      </c>
      <c r="M57" s="58">
        <f>+DIC!C20</f>
        <v>0</v>
      </c>
    </row>
    <row r="58" spans="1:13" x14ac:dyDescent="0.2">
      <c r="A58" s="57">
        <v>9</v>
      </c>
      <c r="B58" s="58">
        <f>+ENE!C21</f>
        <v>7</v>
      </c>
      <c r="C58" s="58">
        <f>+FEB!C21</f>
        <v>6</v>
      </c>
      <c r="D58" s="61">
        <f>+MAR!C21</f>
        <v>6</v>
      </c>
      <c r="E58" s="58">
        <f>+ABR!C21</f>
        <v>7</v>
      </c>
      <c r="F58" s="58">
        <f>+MAY!C21</f>
        <v>5</v>
      </c>
      <c r="G58" s="58">
        <f>+JUN!C21</f>
        <v>8</v>
      </c>
      <c r="H58" s="58">
        <f>+JUL!C21</f>
        <v>7</v>
      </c>
      <c r="I58" s="58">
        <f>+AGO!C21</f>
        <v>0</v>
      </c>
      <c r="J58" s="58">
        <f>+SET!C21</f>
        <v>0</v>
      </c>
      <c r="K58" s="58">
        <f>+OCT!C21</f>
        <v>0</v>
      </c>
      <c r="L58" s="58">
        <f>+NOV!C21</f>
        <v>0</v>
      </c>
      <c r="M58" s="58">
        <f>+DIC!C21</f>
        <v>0</v>
      </c>
    </row>
    <row r="59" spans="1:13" x14ac:dyDescent="0.2">
      <c r="A59" s="57">
        <v>10</v>
      </c>
      <c r="B59" s="58">
        <f>+ENE!C22</f>
        <v>8</v>
      </c>
      <c r="C59" s="58">
        <f>+FEB!C22</f>
        <v>6</v>
      </c>
      <c r="D59" s="61">
        <f>+MAR!C22</f>
        <v>7</v>
      </c>
      <c r="E59" s="58">
        <f>+ABR!C22</f>
        <v>9</v>
      </c>
      <c r="F59" s="58">
        <f>+MAY!C22</f>
        <v>6</v>
      </c>
      <c r="G59" s="58">
        <f>+JUN!C22</f>
        <v>8</v>
      </c>
      <c r="H59" s="58">
        <f>+JUL!C22</f>
        <v>7</v>
      </c>
      <c r="I59" s="58">
        <f>+AGO!C22</f>
        <v>0</v>
      </c>
      <c r="J59" s="58">
        <f>+SET!C22</f>
        <v>0</v>
      </c>
      <c r="K59" s="58">
        <f>+OCT!C22</f>
        <v>0</v>
      </c>
      <c r="L59" s="58">
        <f>+NOV!C22</f>
        <v>0</v>
      </c>
      <c r="M59" s="58">
        <f>+DIC!C22</f>
        <v>0</v>
      </c>
    </row>
    <row r="60" spans="1:13" x14ac:dyDescent="0.2">
      <c r="A60" s="57">
        <v>11</v>
      </c>
      <c r="B60" s="58">
        <f>+ENE!C23</f>
        <v>8</v>
      </c>
      <c r="C60" s="58">
        <f>+FEB!C23</f>
        <v>7</v>
      </c>
      <c r="D60" s="61">
        <f>+MAR!C23</f>
        <v>7</v>
      </c>
      <c r="E60" s="58">
        <f>+ABR!C23</f>
        <v>8</v>
      </c>
      <c r="F60" s="58">
        <f>+MAY!C23</f>
        <v>7</v>
      </c>
      <c r="G60" s="58">
        <f>+JUN!C23</f>
        <v>6</v>
      </c>
      <c r="H60" s="58">
        <f>+JUL!C23</f>
        <v>7</v>
      </c>
      <c r="I60" s="58">
        <f>+AGO!C23</f>
        <v>0</v>
      </c>
      <c r="J60" s="58">
        <f>+SET!C23</f>
        <v>0</v>
      </c>
      <c r="K60" s="58">
        <f>+OCT!C23</f>
        <v>0</v>
      </c>
      <c r="L60" s="58">
        <f>+NOV!C23</f>
        <v>0</v>
      </c>
      <c r="M60" s="58">
        <f>+DIC!C23</f>
        <v>0</v>
      </c>
    </row>
    <row r="61" spans="1:13" x14ac:dyDescent="0.2">
      <c r="A61" s="57">
        <v>12</v>
      </c>
      <c r="B61" s="58">
        <f>+ENE!C24</f>
        <v>7</v>
      </c>
      <c r="C61" s="58">
        <f>+FEB!C24</f>
        <v>8</v>
      </c>
      <c r="D61" s="61">
        <f>+MAR!C24</f>
        <v>7</v>
      </c>
      <c r="E61" s="58">
        <f>+ABR!C24</f>
        <v>7</v>
      </c>
      <c r="F61" s="58">
        <f>+MAY!C24</f>
        <v>7</v>
      </c>
      <c r="G61" s="58">
        <f>+JUN!C24</f>
        <v>7</v>
      </c>
      <c r="H61" s="58">
        <f>+JUL!C24</f>
        <v>6</v>
      </c>
      <c r="I61" s="58">
        <f>+AGO!C24</f>
        <v>0</v>
      </c>
      <c r="J61" s="58">
        <f>+SET!C24</f>
        <v>0</v>
      </c>
      <c r="K61" s="58">
        <f>+OCT!C24</f>
        <v>0</v>
      </c>
      <c r="L61" s="58">
        <f>+NOV!C24</f>
        <v>0</v>
      </c>
      <c r="M61" s="58">
        <f>+DIC!C24</f>
        <v>0</v>
      </c>
    </row>
    <row r="62" spans="1:13" x14ac:dyDescent="0.2">
      <c r="A62" s="57">
        <v>13</v>
      </c>
      <c r="B62" s="58">
        <f>+ENE!C25</f>
        <v>8</v>
      </c>
      <c r="C62" s="58">
        <f>+FEB!C25</f>
        <v>9</v>
      </c>
      <c r="D62" s="61">
        <f>+MAR!C25</f>
        <v>7</v>
      </c>
      <c r="E62" s="58">
        <f>+ABR!C25</f>
        <v>7</v>
      </c>
      <c r="F62" s="58">
        <f>+MAY!C25</f>
        <v>6</v>
      </c>
      <c r="G62" s="58">
        <f>+JUN!C25</f>
        <v>6</v>
      </c>
      <c r="H62" s="58">
        <f>+JUL!C25</f>
        <v>6</v>
      </c>
      <c r="I62" s="58">
        <f>+AGO!C25</f>
        <v>0</v>
      </c>
      <c r="J62" s="58">
        <f>+SET!C25</f>
        <v>0</v>
      </c>
      <c r="K62" s="58">
        <f>+OCT!C25</f>
        <v>0</v>
      </c>
      <c r="L62" s="58">
        <f>+NOV!C25</f>
        <v>0</v>
      </c>
      <c r="M62" s="58">
        <f>+DIC!C25</f>
        <v>0</v>
      </c>
    </row>
    <row r="63" spans="1:13" x14ac:dyDescent="0.2">
      <c r="A63" s="57">
        <v>14</v>
      </c>
      <c r="B63" s="58">
        <f>+ENE!C26</f>
        <v>7</v>
      </c>
      <c r="C63" s="58">
        <f>+FEB!C26</f>
        <v>7</v>
      </c>
      <c r="D63" s="61">
        <f>+MAR!C26</f>
        <v>6</v>
      </c>
      <c r="E63" s="58">
        <f>+ABR!C26</f>
        <v>7</v>
      </c>
      <c r="F63" s="58">
        <f>+MAY!C26</f>
        <v>7</v>
      </c>
      <c r="G63" s="58">
        <f>+JUN!C26</f>
        <v>6</v>
      </c>
      <c r="H63" s="58">
        <f>+JUL!C26</f>
        <v>6</v>
      </c>
      <c r="I63" s="58">
        <f>+AGO!C26</f>
        <v>0</v>
      </c>
      <c r="J63" s="58">
        <f>+SET!C26</f>
        <v>0</v>
      </c>
      <c r="K63" s="58">
        <f>+OCT!C26</f>
        <v>0</v>
      </c>
      <c r="L63" s="58">
        <f>+NOV!C26</f>
        <v>0</v>
      </c>
      <c r="M63" s="58">
        <f>+DIC!C26</f>
        <v>0</v>
      </c>
    </row>
    <row r="64" spans="1:13" x14ac:dyDescent="0.2">
      <c r="A64" s="57">
        <v>15</v>
      </c>
      <c r="B64" s="58">
        <f>+ENE!C27</f>
        <v>6</v>
      </c>
      <c r="C64" s="58">
        <f>+FEB!C27</f>
        <v>6</v>
      </c>
      <c r="D64" s="61">
        <f>+MAR!C27</f>
        <v>7</v>
      </c>
      <c r="E64" s="58">
        <f>+ABR!C27</f>
        <v>7</v>
      </c>
      <c r="F64" s="58">
        <f>+MAY!C27</f>
        <v>7</v>
      </c>
      <c r="G64" s="58">
        <f>+JUN!C27</f>
        <v>7</v>
      </c>
      <c r="H64" s="58">
        <f>+JUL!C27</f>
        <v>5</v>
      </c>
      <c r="I64" s="58">
        <f>+AGO!C27</f>
        <v>0</v>
      </c>
      <c r="J64" s="58">
        <f>+SET!C27</f>
        <v>0</v>
      </c>
      <c r="K64" s="58">
        <f>+OCT!C27</f>
        <v>0</v>
      </c>
      <c r="L64" s="58">
        <f>+NOV!C27</f>
        <v>0</v>
      </c>
      <c r="M64" s="58">
        <f>+DIC!C27</f>
        <v>0</v>
      </c>
    </row>
    <row r="65" spans="1:13" x14ac:dyDescent="0.2">
      <c r="A65" s="57">
        <v>16</v>
      </c>
      <c r="B65" s="58">
        <f>+ENE!C28</f>
        <v>7</v>
      </c>
      <c r="C65" s="58">
        <f>+FEB!C28</f>
        <v>6</v>
      </c>
      <c r="D65" s="61">
        <f>+MAR!C28</f>
        <v>7</v>
      </c>
      <c r="E65" s="58">
        <f>+ABR!C28</f>
        <v>7</v>
      </c>
      <c r="F65" s="58">
        <f>+MAY!C28</f>
        <v>6</v>
      </c>
      <c r="G65" s="58">
        <f>+JUN!C28</f>
        <v>6</v>
      </c>
      <c r="H65" s="58">
        <f>+JUL!C28</f>
        <v>6</v>
      </c>
      <c r="I65" s="58">
        <f>+AGO!C28</f>
        <v>0</v>
      </c>
      <c r="J65" s="58">
        <f>+SET!C28</f>
        <v>0</v>
      </c>
      <c r="K65" s="58">
        <f>+OCT!C28</f>
        <v>0</v>
      </c>
      <c r="L65" s="58">
        <f>+NOV!C28</f>
        <v>0</v>
      </c>
      <c r="M65" s="58">
        <f>+DIC!C28</f>
        <v>0</v>
      </c>
    </row>
    <row r="66" spans="1:13" x14ac:dyDescent="0.2">
      <c r="A66" s="57">
        <v>17</v>
      </c>
      <c r="B66" s="58">
        <f>+ENE!C29</f>
        <v>6</v>
      </c>
      <c r="C66" s="58">
        <f>+FEB!C29</f>
        <v>8</v>
      </c>
      <c r="D66" s="61">
        <f>+MAR!C29</f>
        <v>6</v>
      </c>
      <c r="E66" s="58">
        <f>+ABR!C29</f>
        <v>6</v>
      </c>
      <c r="F66" s="58">
        <f>+MAY!C29</f>
        <v>7</v>
      </c>
      <c r="G66" s="58">
        <f>+JUN!C29</f>
        <v>8</v>
      </c>
      <c r="H66" s="58">
        <f>+JUL!C29</f>
        <v>5</v>
      </c>
      <c r="I66" s="58">
        <f>+AGO!C29</f>
        <v>0</v>
      </c>
      <c r="J66" s="58">
        <f>+SET!C29</f>
        <v>0</v>
      </c>
      <c r="K66" s="58">
        <f>+OCT!C29</f>
        <v>0</v>
      </c>
      <c r="L66" s="58">
        <f>+NOV!C29</f>
        <v>0</v>
      </c>
      <c r="M66" s="58">
        <f>+DIC!C29</f>
        <v>0</v>
      </c>
    </row>
    <row r="67" spans="1:13" x14ac:dyDescent="0.2">
      <c r="A67" s="57">
        <v>18</v>
      </c>
      <c r="B67" s="58">
        <f>+ENE!C30</f>
        <v>6</v>
      </c>
      <c r="C67" s="58">
        <f>+FEB!C30</f>
        <v>8</v>
      </c>
      <c r="D67" s="61">
        <f>+MAR!C30</f>
        <v>7</v>
      </c>
      <c r="E67" s="58">
        <f>+ABR!C30</f>
        <v>6</v>
      </c>
      <c r="F67" s="58">
        <f>+MAY!C30</f>
        <v>8</v>
      </c>
      <c r="G67" s="58">
        <f>+JUN!C30</f>
        <v>6</v>
      </c>
      <c r="H67" s="58">
        <f>+JUL!C30</f>
        <v>5</v>
      </c>
      <c r="I67" s="58">
        <f>+AGO!C30</f>
        <v>0</v>
      </c>
      <c r="J67" s="58">
        <f>+SET!C30</f>
        <v>0</v>
      </c>
      <c r="K67" s="58">
        <f>+OCT!C30</f>
        <v>0</v>
      </c>
      <c r="L67" s="58">
        <f>+NOV!C30</f>
        <v>0</v>
      </c>
      <c r="M67" s="58">
        <f>+DIC!C30</f>
        <v>0</v>
      </c>
    </row>
    <row r="68" spans="1:13" x14ac:dyDescent="0.2">
      <c r="A68" s="57">
        <v>19</v>
      </c>
      <c r="B68" s="58">
        <f>+ENE!C31</f>
        <v>7</v>
      </c>
      <c r="C68" s="58">
        <f>+FEB!C31</f>
        <v>8</v>
      </c>
      <c r="D68" s="61">
        <f>+MAR!C31</f>
        <v>8</v>
      </c>
      <c r="E68" s="58">
        <f>+ABR!C31</f>
        <v>6</v>
      </c>
      <c r="F68" s="58">
        <f>+MAY!C31</f>
        <v>8</v>
      </c>
      <c r="G68" s="58">
        <f>+JUN!C31</f>
        <v>6</v>
      </c>
      <c r="H68" s="58">
        <f>+JUL!C31</f>
        <v>5</v>
      </c>
      <c r="I68" s="58">
        <f>+AGO!C31</f>
        <v>0</v>
      </c>
      <c r="J68" s="58">
        <f>+SET!C31</f>
        <v>0</v>
      </c>
      <c r="K68" s="58">
        <f>+OCT!C31</f>
        <v>0</v>
      </c>
      <c r="L68" s="58">
        <f>+NOV!C31</f>
        <v>0</v>
      </c>
      <c r="M68" s="58">
        <f>+DIC!C31</f>
        <v>0</v>
      </c>
    </row>
    <row r="69" spans="1:13" x14ac:dyDescent="0.2">
      <c r="A69" s="57">
        <v>20</v>
      </c>
      <c r="B69" s="58">
        <f>+ENE!C32</f>
        <v>8</v>
      </c>
      <c r="C69" s="58">
        <f>+FEB!C32</f>
        <v>8</v>
      </c>
      <c r="D69" s="61">
        <f>+MAR!C32</f>
        <v>7</v>
      </c>
      <c r="E69" s="58">
        <f>+ABR!C32</f>
        <v>7</v>
      </c>
      <c r="F69" s="58">
        <f>+MAY!C32</f>
        <v>6</v>
      </c>
      <c r="G69" s="58">
        <f>+JUN!C32</f>
        <v>5</v>
      </c>
      <c r="H69" s="58">
        <f>+JUL!C32</f>
        <v>4</v>
      </c>
      <c r="I69" s="58">
        <f>+AGO!C32</f>
        <v>0</v>
      </c>
      <c r="J69" s="58">
        <f>+SET!C32</f>
        <v>0</v>
      </c>
      <c r="K69" s="58">
        <f>+OCT!C32</f>
        <v>0</v>
      </c>
      <c r="L69" s="58">
        <f>+NOV!C32</f>
        <v>0</v>
      </c>
      <c r="M69" s="58">
        <f>+DIC!C32</f>
        <v>0</v>
      </c>
    </row>
    <row r="70" spans="1:13" x14ac:dyDescent="0.2">
      <c r="A70" s="57">
        <v>21</v>
      </c>
      <c r="B70" s="58">
        <f>+ENE!C33</f>
        <v>9</v>
      </c>
      <c r="C70" s="58">
        <f>+FEB!C33</f>
        <v>6</v>
      </c>
      <c r="D70" s="61">
        <f>+MAR!C33</f>
        <v>6</v>
      </c>
      <c r="E70" s="58">
        <f>+ABR!C33</f>
        <v>7</v>
      </c>
      <c r="F70" s="58">
        <f>+MAY!C33</f>
        <v>7</v>
      </c>
      <c r="G70" s="58">
        <f>+JUN!C33</f>
        <v>6</v>
      </c>
      <c r="H70" s="58">
        <f>+JUL!C33</f>
        <v>5</v>
      </c>
      <c r="I70" s="58">
        <f>+AGO!C33</f>
        <v>0</v>
      </c>
      <c r="J70" s="58">
        <f>+SET!C33</f>
        <v>0</v>
      </c>
      <c r="K70" s="58">
        <f>+OCT!C33</f>
        <v>0</v>
      </c>
      <c r="L70" s="58">
        <f>+NOV!C33</f>
        <v>0</v>
      </c>
      <c r="M70" s="58">
        <f>+DIC!C33</f>
        <v>0</v>
      </c>
    </row>
    <row r="71" spans="1:13" x14ac:dyDescent="0.2">
      <c r="A71" s="57">
        <v>22</v>
      </c>
      <c r="B71" s="58">
        <f>+ENE!C34</f>
        <v>7</v>
      </c>
      <c r="C71" s="58">
        <f>+FEB!C34</f>
        <v>7</v>
      </c>
      <c r="D71" s="61">
        <f>+MAR!C34</f>
        <v>3</v>
      </c>
      <c r="E71" s="58">
        <f>+ABR!C34</f>
        <v>6</v>
      </c>
      <c r="F71" s="58">
        <f>+MAY!C34</f>
        <v>6</v>
      </c>
      <c r="G71" s="58">
        <f>+JUN!C34</f>
        <v>6</v>
      </c>
      <c r="H71" s="58">
        <f>+JUL!C34</f>
        <v>5</v>
      </c>
      <c r="I71" s="58">
        <f>+AGO!C34</f>
        <v>0</v>
      </c>
      <c r="J71" s="58">
        <f>+SET!C34</f>
        <v>0</v>
      </c>
      <c r="K71" s="58">
        <f>+OCT!C34</f>
        <v>0</v>
      </c>
      <c r="L71" s="58">
        <f>+NOV!C34</f>
        <v>0</v>
      </c>
      <c r="M71" s="58">
        <f>+DIC!C34</f>
        <v>0</v>
      </c>
    </row>
    <row r="72" spans="1:13" x14ac:dyDescent="0.2">
      <c r="A72" s="57">
        <v>23</v>
      </c>
      <c r="B72" s="58">
        <f>+ENE!C35</f>
        <v>6</v>
      </c>
      <c r="C72" s="58">
        <f>+FEB!C35</f>
        <v>8</v>
      </c>
      <c r="D72" s="61">
        <f>+MAR!C35</f>
        <v>7</v>
      </c>
      <c r="E72" s="58">
        <f>+ABR!C35</f>
        <v>7</v>
      </c>
      <c r="F72" s="58">
        <f>+MAY!C35</f>
        <v>6</v>
      </c>
      <c r="G72" s="58">
        <f>+JUN!C35</f>
        <v>6</v>
      </c>
      <c r="H72" s="58">
        <f>+JUL!C35</f>
        <v>5</v>
      </c>
      <c r="I72" s="58">
        <f>+AGO!C35</f>
        <v>0</v>
      </c>
      <c r="J72" s="58">
        <f>+SET!C35</f>
        <v>0</v>
      </c>
      <c r="K72" s="58">
        <f>+OCT!C35</f>
        <v>0</v>
      </c>
      <c r="L72" s="58">
        <f>+NOV!C35</f>
        <v>0</v>
      </c>
      <c r="M72" s="58">
        <f>+DIC!C35</f>
        <v>0</v>
      </c>
    </row>
    <row r="73" spans="1:13" x14ac:dyDescent="0.2">
      <c r="A73" s="57">
        <v>24</v>
      </c>
      <c r="B73" s="58">
        <f>+ENE!C36</f>
        <v>6</v>
      </c>
      <c r="C73" s="58">
        <f>+FEB!C36</f>
        <v>6</v>
      </c>
      <c r="D73" s="61">
        <f>+MAR!C36</f>
        <v>9</v>
      </c>
      <c r="E73" s="58">
        <f>+ABR!C36</f>
        <v>7</v>
      </c>
      <c r="F73" s="58">
        <f>+MAY!C36</f>
        <v>7</v>
      </c>
      <c r="G73" s="58">
        <f>+JUN!C36</f>
        <v>5.5</v>
      </c>
      <c r="H73" s="58">
        <f>+JUL!C36</f>
        <v>5</v>
      </c>
      <c r="I73" s="58">
        <f>+AGO!C36</f>
        <v>0</v>
      </c>
      <c r="J73" s="58">
        <f>+SET!C36</f>
        <v>0</v>
      </c>
      <c r="K73" s="58">
        <f>+OCT!C36</f>
        <v>0</v>
      </c>
      <c r="L73" s="58">
        <f>+NOV!C36</f>
        <v>0</v>
      </c>
      <c r="M73" s="58">
        <f>+DIC!C36</f>
        <v>0</v>
      </c>
    </row>
    <row r="74" spans="1:13" x14ac:dyDescent="0.2">
      <c r="A74" s="57">
        <v>25</v>
      </c>
      <c r="B74" s="58">
        <f>+ENE!C37</f>
        <v>8</v>
      </c>
      <c r="C74" s="58">
        <f>+FEB!C37</f>
        <v>6</v>
      </c>
      <c r="D74" s="61">
        <f>+MAR!C37</f>
        <v>8</v>
      </c>
      <c r="E74" s="58">
        <f>+ABR!C37</f>
        <v>6</v>
      </c>
      <c r="F74" s="58">
        <f>+MAY!C37</f>
        <v>6</v>
      </c>
      <c r="G74" s="58">
        <f>+JUN!C37</f>
        <v>5</v>
      </c>
      <c r="H74" s="58">
        <f>+JUL!C37</f>
        <v>4</v>
      </c>
      <c r="I74" s="58">
        <f>+AGO!C37</f>
        <v>0</v>
      </c>
      <c r="J74" s="58">
        <f>+SET!C37</f>
        <v>0</v>
      </c>
      <c r="K74" s="58">
        <f>+OCT!C37</f>
        <v>0</v>
      </c>
      <c r="L74" s="58">
        <f>+NOV!C37</f>
        <v>0</v>
      </c>
      <c r="M74" s="58">
        <f>+DIC!C37</f>
        <v>0</v>
      </c>
    </row>
    <row r="75" spans="1:13" x14ac:dyDescent="0.2">
      <c r="A75" s="57">
        <v>26</v>
      </c>
      <c r="B75" s="58">
        <f>+ENE!C38</f>
        <v>8</v>
      </c>
      <c r="C75" s="58">
        <f>+FEB!C38</f>
        <v>7</v>
      </c>
      <c r="D75" s="61">
        <f>+MAR!C38</f>
        <v>7</v>
      </c>
      <c r="E75" s="58">
        <f>+ABR!C38</f>
        <v>7</v>
      </c>
      <c r="F75" s="58">
        <f>+MAY!C38</f>
        <v>8</v>
      </c>
      <c r="G75" s="58">
        <f>+JUN!C38</f>
        <v>5</v>
      </c>
      <c r="H75" s="58">
        <f>+JUL!C38</f>
        <v>2</v>
      </c>
      <c r="I75" s="58">
        <f>+AGO!C38</f>
        <v>0</v>
      </c>
      <c r="J75" s="58">
        <f>+SET!C38</f>
        <v>0</v>
      </c>
      <c r="K75" s="58">
        <f>+OCT!C38</f>
        <v>0</v>
      </c>
      <c r="L75" s="58">
        <f>+NOV!C38</f>
        <v>0</v>
      </c>
      <c r="M75" s="58">
        <f>+DIC!C38</f>
        <v>0</v>
      </c>
    </row>
    <row r="76" spans="1:13" x14ac:dyDescent="0.2">
      <c r="A76" s="57">
        <v>27</v>
      </c>
      <c r="B76" s="58">
        <f>+ENE!C39</f>
        <v>8</v>
      </c>
      <c r="C76" s="58">
        <f>+FEB!C39</f>
        <v>7</v>
      </c>
      <c r="D76" s="61">
        <f>+MAR!C39</f>
        <v>7</v>
      </c>
      <c r="E76" s="58">
        <f>+ABR!C39</f>
        <v>8</v>
      </c>
      <c r="F76" s="58">
        <f>+MAY!C39</f>
        <v>6</v>
      </c>
      <c r="G76" s="58">
        <f>+JUN!C39</f>
        <v>5</v>
      </c>
      <c r="H76" s="58">
        <f>+JUL!C39</f>
        <v>4</v>
      </c>
      <c r="I76" s="58">
        <f>+AGO!C39</f>
        <v>0</v>
      </c>
      <c r="J76" s="58">
        <f>+SET!C39</f>
        <v>0</v>
      </c>
      <c r="K76" s="58">
        <f>+OCT!C39</f>
        <v>0</v>
      </c>
      <c r="L76" s="58">
        <f>+NOV!C39</f>
        <v>0</v>
      </c>
      <c r="M76" s="58">
        <f>+DIC!C39</f>
        <v>0</v>
      </c>
    </row>
    <row r="77" spans="1:13" x14ac:dyDescent="0.2">
      <c r="A77" s="57">
        <v>28</v>
      </c>
      <c r="B77" s="58">
        <f>+ENE!C40</f>
        <v>8</v>
      </c>
      <c r="C77" s="58">
        <f>+FEB!C40</f>
        <v>8</v>
      </c>
      <c r="D77" s="61">
        <f>+MAR!C40</f>
        <v>7</v>
      </c>
      <c r="E77" s="58">
        <f>+ABR!C40</f>
        <v>7</v>
      </c>
      <c r="F77" s="58">
        <f>+MAY!C40</f>
        <v>6</v>
      </c>
      <c r="G77" s="58">
        <f>+JUN!C40</f>
        <v>6.5</v>
      </c>
      <c r="H77" s="58">
        <f>+JUL!C40</f>
        <v>4</v>
      </c>
      <c r="I77" s="58">
        <f>+AGO!C40</f>
        <v>0</v>
      </c>
      <c r="J77" s="58">
        <f>+SET!C40</f>
        <v>0</v>
      </c>
      <c r="K77" s="58">
        <f>+OCT!C40</f>
        <v>0</v>
      </c>
      <c r="L77" s="58">
        <f>+NOV!C40</f>
        <v>0</v>
      </c>
      <c r="M77" s="58">
        <f>+DIC!C40</f>
        <v>0</v>
      </c>
    </row>
    <row r="78" spans="1:13" x14ac:dyDescent="0.2">
      <c r="A78" s="57">
        <v>29</v>
      </c>
      <c r="B78" s="58">
        <f>+ENE!C41</f>
        <v>5</v>
      </c>
      <c r="C78" s="58">
        <f>+FEB!C41</f>
        <v>7</v>
      </c>
      <c r="D78" s="61">
        <f>+MAR!C41</f>
        <v>7</v>
      </c>
      <c r="E78" s="58">
        <f>+ABR!C41</f>
        <v>6</v>
      </c>
      <c r="F78" s="58">
        <f>+MAY!C41</f>
        <v>5</v>
      </c>
      <c r="G78" s="58">
        <f>+JUN!C41</f>
        <v>7</v>
      </c>
      <c r="H78" s="58">
        <f>+JUL!C41</f>
        <v>5</v>
      </c>
      <c r="I78" s="58">
        <f>+AGO!C41</f>
        <v>0</v>
      </c>
      <c r="J78" s="58">
        <f>+SET!C41</f>
        <v>0</v>
      </c>
      <c r="K78" s="58">
        <f>+OCT!C41</f>
        <v>0</v>
      </c>
      <c r="L78" s="58">
        <f>+NOV!C41</f>
        <v>0</v>
      </c>
      <c r="M78" s="58">
        <f>+DIC!C41</f>
        <v>0</v>
      </c>
    </row>
    <row r="79" spans="1:13" x14ac:dyDescent="0.2">
      <c r="A79" s="57">
        <v>30</v>
      </c>
      <c r="B79" s="58">
        <f>+ENE!C42</f>
        <v>7</v>
      </c>
      <c r="C79" s="58"/>
      <c r="D79" s="61">
        <f>+MAR!C42</f>
        <v>8</v>
      </c>
      <c r="E79" s="58">
        <f>+ABR!C42</f>
        <v>7</v>
      </c>
      <c r="F79" s="58">
        <f>+MAY!C42</f>
        <v>5</v>
      </c>
      <c r="G79" s="58">
        <f>+JUN!C42</f>
        <v>6</v>
      </c>
      <c r="H79" s="58">
        <f>+JUL!C42</f>
        <v>5</v>
      </c>
      <c r="I79" s="58">
        <f>+AGO!C42</f>
        <v>0</v>
      </c>
      <c r="J79" s="58">
        <f>+SET!C42</f>
        <v>0</v>
      </c>
      <c r="K79" s="58">
        <f>+OCT!C42</f>
        <v>0</v>
      </c>
      <c r="L79" s="58">
        <f>+NOV!C42</f>
        <v>0</v>
      </c>
      <c r="M79" s="58">
        <f>+DIC!C42</f>
        <v>0</v>
      </c>
    </row>
    <row r="80" spans="1:13" x14ac:dyDescent="0.2">
      <c r="A80" s="57">
        <v>31</v>
      </c>
      <c r="B80" s="58">
        <f>+ENE!C43</f>
        <v>6</v>
      </c>
      <c r="C80" s="58"/>
      <c r="D80" s="61">
        <f>+MAR!C43</f>
        <v>6</v>
      </c>
      <c r="E80" s="58"/>
      <c r="F80" s="58">
        <f>+MAY!C43</f>
        <v>5</v>
      </c>
      <c r="G80" s="58"/>
      <c r="H80" s="58">
        <f>+JUL!C43</f>
        <v>5</v>
      </c>
      <c r="I80" s="58">
        <f>+AGO!C43</f>
        <v>0</v>
      </c>
      <c r="J80" s="58"/>
      <c r="K80" s="58">
        <f>+OCT!C43</f>
        <v>0</v>
      </c>
      <c r="L80" s="58" t="str">
        <f>+NOV!C43</f>
        <v/>
      </c>
      <c r="M80" s="58">
        <f>+DIC!C43</f>
        <v>0</v>
      </c>
    </row>
    <row r="81" spans="1:13" x14ac:dyDescent="0.2">
      <c r="A81" s="62" t="s">
        <v>6</v>
      </c>
      <c r="B81" s="63">
        <f t="shared" ref="B81:M81" si="1">AVERAGE(B50:B80)</f>
        <v>6.967741935483871</v>
      </c>
      <c r="C81" s="63">
        <f t="shared" si="1"/>
        <v>7.1724137931034484</v>
      </c>
      <c r="D81" s="63">
        <f t="shared" si="1"/>
        <v>6.903225806451613</v>
      </c>
      <c r="E81" s="63">
        <f t="shared" si="1"/>
        <v>6.7</v>
      </c>
      <c r="F81" s="63">
        <f t="shared" si="1"/>
        <v>6.612903225806452</v>
      </c>
      <c r="G81" s="63">
        <f t="shared" si="1"/>
        <v>6.333333333333333</v>
      </c>
      <c r="H81" s="63">
        <f t="shared" si="1"/>
        <v>5.193548387096774</v>
      </c>
      <c r="I81" s="63">
        <f t="shared" si="1"/>
        <v>0.77419354838709675</v>
      </c>
      <c r="J81" s="63">
        <f t="shared" si="1"/>
        <v>0</v>
      </c>
      <c r="K81" s="63">
        <f t="shared" si="1"/>
        <v>0</v>
      </c>
      <c r="L81" s="63">
        <f t="shared" si="1"/>
        <v>0</v>
      </c>
      <c r="M81" s="63">
        <f t="shared" si="1"/>
        <v>0</v>
      </c>
    </row>
    <row r="82" spans="1:13" x14ac:dyDescent="0.2">
      <c r="A82" s="67" t="s">
        <v>68</v>
      </c>
    </row>
    <row r="86" spans="1:13" hidden="1" x14ac:dyDescent="0.2">
      <c r="A86" s="171" t="str">
        <f>A2</f>
        <v>ESTACIÓN METEOROLÓGICA JULCAN</v>
      </c>
      <c r="B86" s="171"/>
      <c r="C86" s="171"/>
      <c r="D86" s="171"/>
      <c r="E86" s="171"/>
      <c r="F86" s="171"/>
      <c r="G86" s="171"/>
      <c r="H86" s="171"/>
      <c r="I86" s="171"/>
      <c r="J86" s="171"/>
      <c r="K86" s="171"/>
      <c r="L86" s="171"/>
      <c r="M86" s="171"/>
    </row>
    <row r="87" spans="1:13" hidden="1" x14ac:dyDescent="0.2">
      <c r="A87" s="52" t="s">
        <v>0</v>
      </c>
      <c r="B87" s="52" t="str">
        <f>+B3</f>
        <v>JULCAN</v>
      </c>
      <c r="C87" s="53"/>
      <c r="D87" s="54"/>
      <c r="E87" s="54"/>
      <c r="F87" s="54"/>
      <c r="G87" s="54"/>
      <c r="H87" s="54"/>
      <c r="I87" s="54"/>
      <c r="J87" s="54"/>
      <c r="K87" s="54"/>
    </row>
    <row r="88" spans="1:13" hidden="1" x14ac:dyDescent="0.2">
      <c r="A88" s="53" t="s">
        <v>1</v>
      </c>
      <c r="B88" s="52" t="str">
        <f>+B4</f>
        <v>7º 54' 10" S.</v>
      </c>
      <c r="C88" s="53"/>
      <c r="D88" s="54"/>
      <c r="E88" s="55" t="s">
        <v>49</v>
      </c>
      <c r="F88" s="55"/>
      <c r="G88" s="55"/>
      <c r="H88" s="55">
        <v>2015</v>
      </c>
      <c r="I88" s="54"/>
      <c r="J88" s="54"/>
      <c r="K88" s="54"/>
    </row>
    <row r="89" spans="1:13" hidden="1" x14ac:dyDescent="0.2">
      <c r="A89" s="53" t="s">
        <v>2</v>
      </c>
      <c r="B89" s="52" t="str">
        <f>+B5</f>
        <v>78º 34' 20" W.</v>
      </c>
      <c r="C89" s="53"/>
      <c r="D89" s="54"/>
      <c r="E89" s="54"/>
      <c r="F89" s="54"/>
      <c r="G89" s="54"/>
      <c r="H89" s="54"/>
      <c r="I89" s="54"/>
      <c r="J89" s="54"/>
      <c r="K89" s="54"/>
    </row>
    <row r="90" spans="1:13" hidden="1" x14ac:dyDescent="0.2">
      <c r="A90" s="53" t="s">
        <v>45</v>
      </c>
      <c r="B90" s="52">
        <f>+B6</f>
        <v>2641</v>
      </c>
      <c r="C90" s="53" t="s">
        <v>3</v>
      </c>
      <c r="D90" s="54"/>
      <c r="E90" s="54"/>
      <c r="F90" s="54"/>
      <c r="G90" s="55"/>
      <c r="H90" s="55"/>
      <c r="I90" s="54"/>
      <c r="J90" s="54"/>
      <c r="K90" s="54"/>
    </row>
    <row r="91" spans="1:13" hidden="1" x14ac:dyDescent="0.2">
      <c r="A91" s="56"/>
      <c r="B91" s="54"/>
      <c r="C91" s="54"/>
      <c r="D91" s="54"/>
      <c r="E91" s="54"/>
      <c r="F91" s="54"/>
      <c r="G91" s="55"/>
      <c r="H91" s="55"/>
      <c r="I91" s="54"/>
      <c r="J91" s="54"/>
      <c r="K91" s="54"/>
    </row>
    <row r="92" spans="1:13" hidden="1" x14ac:dyDescent="0.2">
      <c r="A92" s="57"/>
      <c r="B92" s="60" t="s">
        <v>9</v>
      </c>
      <c r="C92" s="60" t="s">
        <v>47</v>
      </c>
      <c r="D92" s="60" t="s">
        <v>34</v>
      </c>
      <c r="E92" s="60" t="s">
        <v>35</v>
      </c>
      <c r="F92" s="60" t="s">
        <v>36</v>
      </c>
      <c r="G92" s="60" t="s">
        <v>37</v>
      </c>
      <c r="H92" s="60" t="s">
        <v>38</v>
      </c>
      <c r="I92" s="60" t="s">
        <v>39</v>
      </c>
      <c r="J92" s="60" t="s">
        <v>40</v>
      </c>
      <c r="K92" s="60" t="s">
        <v>41</v>
      </c>
      <c r="L92" s="60" t="s">
        <v>42</v>
      </c>
      <c r="M92" s="60" t="s">
        <v>43</v>
      </c>
    </row>
    <row r="93" spans="1:13" hidden="1" x14ac:dyDescent="0.2">
      <c r="A93" s="57">
        <v>1</v>
      </c>
      <c r="B93" s="58" t="str">
        <f>+ENE!Q13</f>
        <v/>
      </c>
      <c r="C93" s="59" t="str">
        <f>+FEB!Q13</f>
        <v/>
      </c>
      <c r="D93" s="59">
        <f>+MAR!Q13</f>
        <v>7</v>
      </c>
      <c r="E93" s="58" t="str">
        <f>+ABR!Q13</f>
        <v/>
      </c>
      <c r="F93" s="60">
        <f>+MAY!Q13</f>
        <v>5</v>
      </c>
      <c r="G93" s="58" t="str">
        <f>+JUN!Q13</f>
        <v/>
      </c>
      <c r="H93" s="58">
        <f>+JUL!Q13</f>
        <v>0</v>
      </c>
      <c r="I93" s="58" t="str">
        <f>+AGO!Q13</f>
        <v/>
      </c>
      <c r="J93" s="68" t="str">
        <f>+SET!Q13</f>
        <v/>
      </c>
      <c r="K93" s="68" t="str">
        <f>+OCT!Q13</f>
        <v/>
      </c>
      <c r="L93" s="68" t="str">
        <f>+NOV!Q13</f>
        <v/>
      </c>
      <c r="M93" s="58" t="e">
        <f>+#REF!</f>
        <v>#REF!</v>
      </c>
    </row>
    <row r="94" spans="1:13" hidden="1" x14ac:dyDescent="0.2">
      <c r="A94" s="57">
        <v>2</v>
      </c>
      <c r="B94" s="58">
        <f>+ENE!Q14</f>
        <v>12</v>
      </c>
      <c r="C94" s="59" t="str">
        <f>+FEB!Q14</f>
        <v/>
      </c>
      <c r="D94" s="59" t="str">
        <f>+MAR!Q14</f>
        <v/>
      </c>
      <c r="E94" s="58">
        <f>+ABR!Q14</f>
        <v>6</v>
      </c>
      <c r="F94" s="60">
        <f>+MAY!Q14</f>
        <v>3</v>
      </c>
      <c r="G94" s="58" t="str">
        <f>+JUN!Q14</f>
        <v/>
      </c>
      <c r="H94" s="58" t="str">
        <f>+JUL!Q14</f>
        <v/>
      </c>
      <c r="I94" s="58" t="str">
        <f>+AGO!Q14</f>
        <v/>
      </c>
      <c r="J94" s="68" t="str">
        <f>+SET!Q14</f>
        <v/>
      </c>
      <c r="K94" s="68" t="str">
        <f>+OCT!Q14</f>
        <v/>
      </c>
      <c r="L94" s="68" t="str">
        <f>+NOV!Q14</f>
        <v/>
      </c>
      <c r="M94" s="58" t="e">
        <f>+#REF!</f>
        <v>#REF!</v>
      </c>
    </row>
    <row r="95" spans="1:13" hidden="1" x14ac:dyDescent="0.2">
      <c r="A95" s="57">
        <v>3</v>
      </c>
      <c r="B95" s="58" t="str">
        <f>+ENE!Q15</f>
        <v/>
      </c>
      <c r="C95" s="59">
        <f>+FEB!Q15</f>
        <v>5</v>
      </c>
      <c r="D95" s="59">
        <f>+MAR!Q15</f>
        <v>31</v>
      </c>
      <c r="E95" s="58" t="str">
        <f>+ABR!Q15</f>
        <v/>
      </c>
      <c r="F95" s="60" t="str">
        <f>+MAY!Q15</f>
        <v/>
      </c>
      <c r="G95" s="58">
        <f>+JUN!Q15</f>
        <v>2</v>
      </c>
      <c r="H95" s="58" t="str">
        <f>+JUL!Q15</f>
        <v/>
      </c>
      <c r="I95" s="58" t="str">
        <f>+AGO!Q15</f>
        <v/>
      </c>
      <c r="J95" s="68" t="str">
        <f>+SET!Q15</f>
        <v/>
      </c>
      <c r="K95" s="68" t="str">
        <f>+OCT!Q15</f>
        <v/>
      </c>
      <c r="L95" s="68" t="str">
        <f>+NOV!Q15</f>
        <v/>
      </c>
      <c r="M95" s="58" t="e">
        <f>+#REF!</f>
        <v>#REF!</v>
      </c>
    </row>
    <row r="96" spans="1:13" hidden="1" x14ac:dyDescent="0.2">
      <c r="A96" s="57">
        <v>4</v>
      </c>
      <c r="B96" s="58">
        <f>+ENE!Q16</f>
        <v>6</v>
      </c>
      <c r="C96" s="59">
        <f>+FEB!Q16</f>
        <v>95.8</v>
      </c>
      <c r="D96" s="59">
        <f>+MAR!Q16</f>
        <v>3</v>
      </c>
      <c r="E96" s="58" t="str">
        <f>+ABR!Q16</f>
        <v/>
      </c>
      <c r="F96" s="60">
        <f>+MAY!Q16</f>
        <v>2</v>
      </c>
      <c r="G96" s="58">
        <f>+JUN!Q16</f>
        <v>3</v>
      </c>
      <c r="H96" s="58" t="str">
        <f>+JUL!Q16</f>
        <v/>
      </c>
      <c r="I96" s="58" t="str">
        <f>+AGO!Q16</f>
        <v/>
      </c>
      <c r="J96" s="68" t="str">
        <f>+SET!Q16</f>
        <v/>
      </c>
      <c r="K96" s="68" t="str">
        <f>+OCT!Q16</f>
        <v/>
      </c>
      <c r="L96" s="68" t="str">
        <f>+NOV!Q16</f>
        <v/>
      </c>
      <c r="M96" s="58" t="e">
        <f>+#REF!</f>
        <v>#REF!</v>
      </c>
    </row>
    <row r="97" spans="1:13" hidden="1" x14ac:dyDescent="0.2">
      <c r="A97" s="57">
        <v>5</v>
      </c>
      <c r="B97" s="58" t="str">
        <f>+ENE!Q17</f>
        <v/>
      </c>
      <c r="C97" s="59">
        <f>+FEB!Q17</f>
        <v>7</v>
      </c>
      <c r="D97" s="59" t="str">
        <f>+MAR!Q17</f>
        <v/>
      </c>
      <c r="E97" s="58">
        <f>+ABR!Q17</f>
        <v>6</v>
      </c>
      <c r="F97" s="60">
        <f>+MAY!Q17</f>
        <v>10</v>
      </c>
      <c r="G97" s="58" t="str">
        <f>+JUN!Q17</f>
        <v/>
      </c>
      <c r="H97" s="58" t="str">
        <f>+JUL!Q17</f>
        <v/>
      </c>
      <c r="I97" s="58" t="str">
        <f>+AGO!Q17</f>
        <v/>
      </c>
      <c r="J97" s="68" t="str">
        <f>+SET!Q17</f>
        <v/>
      </c>
      <c r="K97" s="68" t="str">
        <f>+OCT!Q17</f>
        <v/>
      </c>
      <c r="L97" s="68" t="str">
        <f>+NOV!Q17</f>
        <v/>
      </c>
      <c r="M97" s="58" t="e">
        <f>+#REF!</f>
        <v>#REF!</v>
      </c>
    </row>
    <row r="98" spans="1:13" hidden="1" x14ac:dyDescent="0.2">
      <c r="A98" s="57">
        <v>6</v>
      </c>
      <c r="B98" s="58">
        <f>+ENE!Q18</f>
        <v>2</v>
      </c>
      <c r="C98" s="59" t="str">
        <f>+FEB!Q18</f>
        <v/>
      </c>
      <c r="D98" s="59" t="str">
        <f>+MAR!Q18</f>
        <v/>
      </c>
      <c r="E98" s="58" t="str">
        <f>+ABR!Q18</f>
        <v/>
      </c>
      <c r="F98" s="60">
        <f>+MAY!Q18</f>
        <v>10</v>
      </c>
      <c r="G98" s="58" t="str">
        <f>+JUN!Q18</f>
        <v/>
      </c>
      <c r="H98" s="58" t="str">
        <f>+JUL!Q18</f>
        <v/>
      </c>
      <c r="I98" s="58" t="str">
        <f>+AGO!Q18</f>
        <v/>
      </c>
      <c r="J98" s="68" t="str">
        <f>+SET!Q18</f>
        <v/>
      </c>
      <c r="K98" s="68" t="str">
        <f>+OCT!Q18</f>
        <v/>
      </c>
      <c r="L98" s="68" t="str">
        <f>+NOV!Q18</f>
        <v/>
      </c>
      <c r="M98" s="58" t="e">
        <f>+#REF!</f>
        <v>#REF!</v>
      </c>
    </row>
    <row r="99" spans="1:13" hidden="1" x14ac:dyDescent="0.2">
      <c r="A99" s="57">
        <v>7</v>
      </c>
      <c r="B99" s="58" t="str">
        <f>+ENE!Q19</f>
        <v/>
      </c>
      <c r="C99" s="59">
        <f>+FEB!Q19</f>
        <v>2</v>
      </c>
      <c r="D99" s="59" t="str">
        <f>+MAR!Q19</f>
        <v/>
      </c>
      <c r="E99" s="58" t="str">
        <f>+ABR!Q19</f>
        <v/>
      </c>
      <c r="F99" s="60" t="str">
        <f>+MAY!Q19</f>
        <v/>
      </c>
      <c r="G99" s="58" t="str">
        <f>+JUN!Q19</f>
        <v/>
      </c>
      <c r="H99" s="58" t="str">
        <f>+JUL!Q19</f>
        <v/>
      </c>
      <c r="I99" s="58" t="str">
        <f>+AGO!Q19</f>
        <v/>
      </c>
      <c r="J99" s="68" t="str">
        <f>+SET!Q19</f>
        <v/>
      </c>
      <c r="K99" s="68" t="str">
        <f>+OCT!Q19</f>
        <v/>
      </c>
      <c r="L99" s="68" t="str">
        <f>+NOV!Q19</f>
        <v/>
      </c>
      <c r="M99" s="58" t="e">
        <f>+#REF!</f>
        <v>#REF!</v>
      </c>
    </row>
    <row r="100" spans="1:13" hidden="1" x14ac:dyDescent="0.2">
      <c r="A100" s="57">
        <v>8</v>
      </c>
      <c r="B100" s="58" t="str">
        <f>+ENE!Q20</f>
        <v/>
      </c>
      <c r="C100" s="59" t="str">
        <f>+FEB!Q20</f>
        <v/>
      </c>
      <c r="D100" s="59" t="str">
        <f>+MAR!Q20</f>
        <v/>
      </c>
      <c r="E100" s="58">
        <f>+ABR!Q20</f>
        <v>5</v>
      </c>
      <c r="F100" s="60">
        <f>+MAY!Q20</f>
        <v>3</v>
      </c>
      <c r="G100" s="58">
        <f>+JUN!Q20</f>
        <v>3</v>
      </c>
      <c r="H100" s="58" t="str">
        <f>+JUL!Q20</f>
        <v/>
      </c>
      <c r="I100" s="58" t="str">
        <f>+AGO!Q20</f>
        <v/>
      </c>
      <c r="J100" s="68" t="str">
        <f>+SET!Q20</f>
        <v/>
      </c>
      <c r="K100" s="68" t="str">
        <f>+OCT!Q20</f>
        <v/>
      </c>
      <c r="L100" s="68" t="str">
        <f>+NOV!Q20</f>
        <v/>
      </c>
      <c r="M100" s="58" t="e">
        <f>+#REF!</f>
        <v>#REF!</v>
      </c>
    </row>
    <row r="101" spans="1:13" hidden="1" x14ac:dyDescent="0.2">
      <c r="A101" s="57">
        <v>9</v>
      </c>
      <c r="B101" s="58">
        <f>+ENE!Q21</f>
        <v>6</v>
      </c>
      <c r="C101" s="59">
        <f>+FEB!Q21</f>
        <v>6</v>
      </c>
      <c r="D101" s="59">
        <f>+MAR!Q21</f>
        <v>3</v>
      </c>
      <c r="E101" s="58">
        <f>+ABR!Q21</f>
        <v>8</v>
      </c>
      <c r="F101" s="60">
        <f>+MAY!Q21</f>
        <v>1</v>
      </c>
      <c r="G101" s="58">
        <f>+JUN!Q21</f>
        <v>2</v>
      </c>
      <c r="H101" s="58" t="str">
        <f>+JUL!Q21</f>
        <v/>
      </c>
      <c r="I101" s="58" t="str">
        <f>+AGO!Q21</f>
        <v/>
      </c>
      <c r="J101" s="68" t="str">
        <f>+SET!Q21</f>
        <v/>
      </c>
      <c r="K101" s="68" t="str">
        <f>+OCT!Q21</f>
        <v/>
      </c>
      <c r="L101" s="68" t="str">
        <f>+NOV!Q21</f>
        <v/>
      </c>
      <c r="M101" s="58" t="e">
        <f>+#REF!</f>
        <v>#REF!</v>
      </c>
    </row>
    <row r="102" spans="1:13" hidden="1" x14ac:dyDescent="0.2">
      <c r="A102" s="57">
        <v>10</v>
      </c>
      <c r="B102" s="58">
        <f>+ENE!Q22</f>
        <v>32</v>
      </c>
      <c r="C102" s="59">
        <f>+FEB!Q22</f>
        <v>1.5</v>
      </c>
      <c r="D102" s="59">
        <f>+MAR!Q22</f>
        <v>2</v>
      </c>
      <c r="E102" s="58" t="str">
        <f>+ABR!Q22</f>
        <v/>
      </c>
      <c r="F102" s="60" t="str">
        <f>+MAY!Q22</f>
        <v/>
      </c>
      <c r="G102" s="58" t="str">
        <f>+JUN!Q22</f>
        <v/>
      </c>
      <c r="H102" s="58" t="str">
        <f>+JUL!Q22</f>
        <v/>
      </c>
      <c r="I102" s="58" t="str">
        <f>+AGO!Q22</f>
        <v/>
      </c>
      <c r="J102" s="68" t="str">
        <f>+SET!Q22</f>
        <v/>
      </c>
      <c r="K102" s="68" t="str">
        <f>+OCT!Q22</f>
        <v/>
      </c>
      <c r="L102" s="68" t="str">
        <f>+NOV!Q22</f>
        <v/>
      </c>
      <c r="M102" s="58" t="e">
        <f>+#REF!</f>
        <v>#REF!</v>
      </c>
    </row>
    <row r="103" spans="1:13" hidden="1" x14ac:dyDescent="0.2">
      <c r="A103" s="57">
        <v>11</v>
      </c>
      <c r="B103" s="58" t="str">
        <f>+ENE!Q23</f>
        <v/>
      </c>
      <c r="C103" s="59">
        <f>+FEB!Q23</f>
        <v>2</v>
      </c>
      <c r="D103" s="59">
        <f>+MAR!Q23</f>
        <v>19</v>
      </c>
      <c r="E103" s="58" t="str">
        <f>+ABR!Q23</f>
        <v/>
      </c>
      <c r="F103" s="60" t="str">
        <f>+MAY!Q23</f>
        <v/>
      </c>
      <c r="G103" s="58" t="str">
        <f>+JUN!Q23</f>
        <v/>
      </c>
      <c r="H103" s="58" t="str">
        <f>+JUL!Q23</f>
        <v/>
      </c>
      <c r="I103" s="58" t="str">
        <f>+AGO!Q23</f>
        <v/>
      </c>
      <c r="J103" s="68" t="str">
        <f>+SET!Q23</f>
        <v/>
      </c>
      <c r="K103" s="68" t="str">
        <f>+OCT!Q23</f>
        <v/>
      </c>
      <c r="L103" s="68" t="str">
        <f>+NOV!Q23</f>
        <v/>
      </c>
      <c r="M103" s="58" t="e">
        <f>+#REF!</f>
        <v>#REF!</v>
      </c>
    </row>
    <row r="104" spans="1:13" hidden="1" x14ac:dyDescent="0.2">
      <c r="A104" s="57">
        <v>12</v>
      </c>
      <c r="B104" s="58" t="str">
        <f>+ENE!Q24</f>
        <v/>
      </c>
      <c r="C104" s="59" t="str">
        <f>+FEB!Q24</f>
        <v/>
      </c>
      <c r="D104" s="59">
        <f>+MAR!Q24</f>
        <v>15</v>
      </c>
      <c r="E104" s="58">
        <f>+ABR!Q24</f>
        <v>6</v>
      </c>
      <c r="F104" s="60" t="str">
        <f>+MAY!Q24</f>
        <v/>
      </c>
      <c r="G104" s="58" t="str">
        <f>+JUN!Q24</f>
        <v/>
      </c>
      <c r="H104" s="58" t="str">
        <f>+JUL!Q24</f>
        <v/>
      </c>
      <c r="I104" s="58" t="str">
        <f>+AGO!Q24</f>
        <v/>
      </c>
      <c r="J104" s="68" t="str">
        <f>+SET!Q24</f>
        <v/>
      </c>
      <c r="K104" s="68" t="str">
        <f>+OCT!Q24</f>
        <v/>
      </c>
      <c r="L104" s="68" t="str">
        <f>+NOV!Q24</f>
        <v/>
      </c>
      <c r="M104" s="58" t="e">
        <f>+#REF!</f>
        <v>#REF!</v>
      </c>
    </row>
    <row r="105" spans="1:13" hidden="1" x14ac:dyDescent="0.2">
      <c r="A105" s="57">
        <v>13</v>
      </c>
      <c r="B105" s="58">
        <f>+ENE!Q25</f>
        <v>7</v>
      </c>
      <c r="C105" s="59" t="str">
        <f>+FEB!Q25</f>
        <v/>
      </c>
      <c r="D105" s="59" t="str">
        <f>+MAR!Q25</f>
        <v/>
      </c>
      <c r="E105" s="58">
        <f>+ABR!Q25</f>
        <v>5</v>
      </c>
      <c r="F105" s="60" t="str">
        <f>+MAY!Q25</f>
        <v/>
      </c>
      <c r="G105" s="58" t="str">
        <f>+JUN!Q25</f>
        <v/>
      </c>
      <c r="H105" s="58">
        <f>+JUL!Q25</f>
        <v>1.5</v>
      </c>
      <c r="I105" s="58" t="str">
        <f>+AGO!Q25</f>
        <v/>
      </c>
      <c r="J105" s="68" t="str">
        <f>+SET!Q25</f>
        <v/>
      </c>
      <c r="K105" s="68" t="str">
        <f>+OCT!Q25</f>
        <v/>
      </c>
      <c r="L105" s="68" t="str">
        <f>+NOV!Q25</f>
        <v/>
      </c>
      <c r="M105" s="58" t="e">
        <f>+#REF!</f>
        <v>#REF!</v>
      </c>
    </row>
    <row r="106" spans="1:13" hidden="1" x14ac:dyDescent="0.2">
      <c r="A106" s="57">
        <v>14</v>
      </c>
      <c r="B106" s="58" t="str">
        <f>+ENE!Q26</f>
        <v/>
      </c>
      <c r="C106" s="59">
        <f>+FEB!Q26</f>
        <v>5</v>
      </c>
      <c r="D106" s="59">
        <f>+MAR!Q26</f>
        <v>5</v>
      </c>
      <c r="E106" s="58" t="str">
        <f>+ABR!Q26</f>
        <v/>
      </c>
      <c r="F106" s="60" t="str">
        <f>+MAY!Q26</f>
        <v/>
      </c>
      <c r="G106" s="58">
        <f>+JUN!Q26</f>
        <v>3</v>
      </c>
      <c r="H106" s="58" t="str">
        <f>+JUL!Q26</f>
        <v/>
      </c>
      <c r="I106" s="58" t="str">
        <f>+AGO!Q26</f>
        <v/>
      </c>
      <c r="J106" s="68" t="str">
        <f>+SET!Q26</f>
        <v/>
      </c>
      <c r="K106" s="68" t="str">
        <f>+OCT!Q26</f>
        <v/>
      </c>
      <c r="L106" s="68" t="str">
        <f>+NOV!Q26</f>
        <v/>
      </c>
      <c r="M106" s="58" t="e">
        <f>+#REF!</f>
        <v>#REF!</v>
      </c>
    </row>
    <row r="107" spans="1:13" hidden="1" x14ac:dyDescent="0.2">
      <c r="A107" s="57">
        <v>15</v>
      </c>
      <c r="B107" s="58" t="str">
        <f>+ENE!Q27</f>
        <v/>
      </c>
      <c r="C107" s="59">
        <f>+FEB!Q27</f>
        <v>7</v>
      </c>
      <c r="D107" s="59" t="str">
        <f>+MAR!Q27</f>
        <v/>
      </c>
      <c r="E107" s="58">
        <f>+ABR!Q27</f>
        <v>3</v>
      </c>
      <c r="F107" s="60" t="str">
        <f>+MAY!Q27</f>
        <v/>
      </c>
      <c r="G107" s="58" t="str">
        <f>+JUN!Q27</f>
        <v/>
      </c>
      <c r="H107" s="58" t="str">
        <f>+JUL!Q27</f>
        <v/>
      </c>
      <c r="I107" s="58" t="str">
        <f>+AGO!Q27</f>
        <v/>
      </c>
      <c r="J107" s="68" t="str">
        <f>+SET!Q27</f>
        <v/>
      </c>
      <c r="K107" s="68" t="str">
        <f>+OCT!Q27</f>
        <v/>
      </c>
      <c r="L107" s="68" t="str">
        <f>+NOV!Q27</f>
        <v/>
      </c>
      <c r="M107" s="58" t="e">
        <f>+#REF!</f>
        <v>#REF!</v>
      </c>
    </row>
    <row r="108" spans="1:13" hidden="1" x14ac:dyDescent="0.2">
      <c r="A108" s="57">
        <v>16</v>
      </c>
      <c r="B108" s="58">
        <f>+ENE!Q28</f>
        <v>1</v>
      </c>
      <c r="C108" s="59" t="str">
        <f>+FEB!Q28</f>
        <v/>
      </c>
      <c r="D108" s="59" t="str">
        <f>+MAR!Q28</f>
        <v/>
      </c>
      <c r="E108" s="58" t="str">
        <f>+ABR!Q28</f>
        <v/>
      </c>
      <c r="F108" s="60">
        <f>+MAY!Q28</f>
        <v>10</v>
      </c>
      <c r="G108" s="58">
        <f>+JUN!Q28</f>
        <v>3</v>
      </c>
      <c r="H108" s="58" t="str">
        <f>+JUL!Q28</f>
        <v/>
      </c>
      <c r="I108" s="58" t="str">
        <f>+AGO!Q28</f>
        <v/>
      </c>
      <c r="J108" s="68" t="str">
        <f>+SET!Q28</f>
        <v/>
      </c>
      <c r="K108" s="68" t="str">
        <f>+OCT!Q28</f>
        <v/>
      </c>
      <c r="L108" s="68" t="str">
        <f>+NOV!Q28</f>
        <v/>
      </c>
      <c r="M108" s="58" t="e">
        <f>+#REF!</f>
        <v>#REF!</v>
      </c>
    </row>
    <row r="109" spans="1:13" hidden="1" x14ac:dyDescent="0.2">
      <c r="A109" s="57">
        <v>17</v>
      </c>
      <c r="B109" s="58">
        <f>+ENE!Q29</f>
        <v>6</v>
      </c>
      <c r="C109" s="59">
        <f>+FEB!Q29</f>
        <v>1</v>
      </c>
      <c r="D109" s="59" t="str">
        <f>+MAR!Q29</f>
        <v/>
      </c>
      <c r="E109" s="58">
        <f>+ABR!Q29</f>
        <v>8</v>
      </c>
      <c r="F109" s="60">
        <f>+MAY!Q29</f>
        <v>10</v>
      </c>
      <c r="G109" s="58">
        <f>+JUN!Q29</f>
        <v>2</v>
      </c>
      <c r="H109" s="58" t="str">
        <f>+JUL!Q29</f>
        <v/>
      </c>
      <c r="I109" s="58" t="str">
        <f>+AGO!Q29</f>
        <v/>
      </c>
      <c r="J109" s="68" t="str">
        <f>+SET!Q29</f>
        <v/>
      </c>
      <c r="K109" s="68" t="str">
        <f>+OCT!Q29</f>
        <v/>
      </c>
      <c r="L109" s="68" t="str">
        <f>+NOV!Q29</f>
        <v/>
      </c>
      <c r="M109" s="58" t="e">
        <f>+#REF!</f>
        <v>#REF!</v>
      </c>
    </row>
    <row r="110" spans="1:13" hidden="1" x14ac:dyDescent="0.2">
      <c r="A110" s="57">
        <v>18</v>
      </c>
      <c r="B110" s="58" t="str">
        <f>+ENE!Q30</f>
        <v/>
      </c>
      <c r="C110" s="59" t="str">
        <f>+FEB!Q30</f>
        <v/>
      </c>
      <c r="D110" s="59" t="str">
        <f>+MAR!Q30</f>
        <v/>
      </c>
      <c r="E110" s="58" t="str">
        <f>+ABR!Q30</f>
        <v/>
      </c>
      <c r="F110" s="60">
        <f>+MAY!Q30</f>
        <v>18</v>
      </c>
      <c r="G110" s="58">
        <f>+JUN!Q30</f>
        <v>2</v>
      </c>
      <c r="H110" s="58" t="str">
        <f>+JUL!Q30</f>
        <v/>
      </c>
      <c r="I110" s="58" t="str">
        <f>+AGO!Q30</f>
        <v/>
      </c>
      <c r="J110" s="68" t="str">
        <f>+SET!Q30</f>
        <v/>
      </c>
      <c r="K110" s="68" t="str">
        <f>+OCT!Q30</f>
        <v/>
      </c>
      <c r="L110" s="68" t="str">
        <f>+NOV!Q30</f>
        <v/>
      </c>
      <c r="M110" s="58" t="e">
        <f>+#REF!</f>
        <v>#REF!</v>
      </c>
    </row>
    <row r="111" spans="1:13" hidden="1" x14ac:dyDescent="0.2">
      <c r="A111" s="57">
        <v>19</v>
      </c>
      <c r="B111" s="58">
        <f>+ENE!Q31</f>
        <v>4</v>
      </c>
      <c r="C111" s="59">
        <f>+FEB!Q31</f>
        <v>5</v>
      </c>
      <c r="D111" s="59" t="str">
        <f>+MAR!Q31</f>
        <v/>
      </c>
      <c r="E111" s="58">
        <f>+ABR!Q31</f>
        <v>6</v>
      </c>
      <c r="F111" s="60">
        <f>+MAY!Q31</f>
        <v>8</v>
      </c>
      <c r="G111" s="58" t="str">
        <f>+JUN!Q31</f>
        <v/>
      </c>
      <c r="H111" s="58" t="str">
        <f>+JUL!Q31</f>
        <v/>
      </c>
      <c r="I111" s="58" t="str">
        <f>+AGO!Q31</f>
        <v/>
      </c>
      <c r="J111" s="68" t="str">
        <f>+SET!Q31</f>
        <v/>
      </c>
      <c r="K111" s="68" t="str">
        <f>+OCT!Q31</f>
        <v/>
      </c>
      <c r="L111" s="68" t="str">
        <f>+NOV!Q31</f>
        <v/>
      </c>
      <c r="M111" s="58" t="e">
        <f>+#REF!</f>
        <v>#REF!</v>
      </c>
    </row>
    <row r="112" spans="1:13" hidden="1" x14ac:dyDescent="0.2">
      <c r="A112" s="57">
        <v>20</v>
      </c>
      <c r="B112" s="58" t="str">
        <f>+ENE!Q32</f>
        <v/>
      </c>
      <c r="C112" s="59">
        <f>+FEB!Q32</f>
        <v>6</v>
      </c>
      <c r="D112" s="59" t="str">
        <f>+MAR!Q32</f>
        <v/>
      </c>
      <c r="E112" s="58" t="str">
        <f>+ABR!Q32</f>
        <v/>
      </c>
      <c r="F112" s="60">
        <f>+MAY!Q32</f>
        <v>1</v>
      </c>
      <c r="G112" s="58" t="str">
        <f>+JUN!Q32</f>
        <v/>
      </c>
      <c r="H112" s="58" t="str">
        <f>+JUL!Q32</f>
        <v/>
      </c>
      <c r="I112" s="58" t="str">
        <f>+AGO!Q32</f>
        <v/>
      </c>
      <c r="J112" s="68" t="str">
        <f>+SET!Q32</f>
        <v/>
      </c>
      <c r="K112" s="68" t="str">
        <f>+OCT!Q32</f>
        <v/>
      </c>
      <c r="L112" s="68" t="str">
        <f>+NOV!Q32</f>
        <v/>
      </c>
      <c r="M112" s="58" t="e">
        <f>+#REF!</f>
        <v>#REF!</v>
      </c>
    </row>
    <row r="113" spans="1:13" hidden="1" x14ac:dyDescent="0.2">
      <c r="A113" s="57">
        <v>21</v>
      </c>
      <c r="B113" s="58">
        <f>+ENE!Q33</f>
        <v>4</v>
      </c>
      <c r="C113" s="59" t="str">
        <f>+FEB!Q33</f>
        <v/>
      </c>
      <c r="D113" s="59" t="str">
        <f>+MAR!Q33</f>
        <v/>
      </c>
      <c r="E113" s="58" t="str">
        <f>+ABR!Q33</f>
        <v/>
      </c>
      <c r="F113" s="60">
        <f>+MAY!Q33</f>
        <v>1</v>
      </c>
      <c r="G113" s="58" t="str">
        <f>+JUN!Q33</f>
        <v/>
      </c>
      <c r="H113" s="58" t="str">
        <f>+JUL!Q33</f>
        <v/>
      </c>
      <c r="I113" s="58" t="str">
        <f>+AGO!Q33</f>
        <v/>
      </c>
      <c r="J113" s="68" t="str">
        <f>+SET!Q33</f>
        <v/>
      </c>
      <c r="K113" s="68" t="str">
        <f>+OCT!Q33</f>
        <v/>
      </c>
      <c r="L113" s="68" t="str">
        <f>+NOV!Q33</f>
        <v/>
      </c>
      <c r="M113" s="58" t="e">
        <f>+#REF!</f>
        <v>#REF!</v>
      </c>
    </row>
    <row r="114" spans="1:13" hidden="1" x14ac:dyDescent="0.2">
      <c r="A114" s="57">
        <v>22</v>
      </c>
      <c r="B114" s="58" t="str">
        <f>+ENE!Q34</f>
        <v/>
      </c>
      <c r="C114" s="59" t="str">
        <f>+FEB!Q34</f>
        <v/>
      </c>
      <c r="D114" s="59" t="str">
        <f>+MAR!Q34</f>
        <v/>
      </c>
      <c r="E114" s="58">
        <f>+ABR!Q34</f>
        <v>5</v>
      </c>
      <c r="F114" s="60" t="str">
        <f>+MAY!Q34</f>
        <v/>
      </c>
      <c r="G114" s="58" t="str">
        <f>+JUN!Q34</f>
        <v/>
      </c>
      <c r="H114" s="58" t="str">
        <f>+JUL!Q34</f>
        <v/>
      </c>
      <c r="I114" s="58" t="str">
        <f>+AGO!Q34</f>
        <v/>
      </c>
      <c r="J114" s="68" t="str">
        <f>+SET!Q34</f>
        <v/>
      </c>
      <c r="K114" s="68" t="str">
        <f>+OCT!Q34</f>
        <v/>
      </c>
      <c r="L114" s="68" t="str">
        <f>+NOV!Q34</f>
        <v/>
      </c>
      <c r="M114" s="58" t="e">
        <f>+#REF!</f>
        <v>#REF!</v>
      </c>
    </row>
    <row r="115" spans="1:13" hidden="1" x14ac:dyDescent="0.2">
      <c r="A115" s="57">
        <v>23</v>
      </c>
      <c r="B115" s="58" t="str">
        <f>+ENE!Q35</f>
        <v/>
      </c>
      <c r="C115" s="59" t="str">
        <f>+FEB!Q35</f>
        <v/>
      </c>
      <c r="D115" s="59" t="str">
        <f>+MAR!Q35</f>
        <v/>
      </c>
      <c r="E115" s="58">
        <f>+ABR!Q35</f>
        <v>11</v>
      </c>
      <c r="F115" s="60" t="str">
        <f>+MAY!Q35</f>
        <v/>
      </c>
      <c r="G115" s="58" t="str">
        <f>+JUN!Q35</f>
        <v/>
      </c>
      <c r="H115" s="58" t="str">
        <f>+JUL!Q35</f>
        <v/>
      </c>
      <c r="I115" s="58" t="str">
        <f>+AGO!Q35</f>
        <v/>
      </c>
      <c r="J115" s="68" t="str">
        <f>+SET!Q35</f>
        <v/>
      </c>
      <c r="K115" s="68" t="str">
        <f>+OCT!Q35</f>
        <v/>
      </c>
      <c r="L115" s="68" t="str">
        <f>+NOV!Q35</f>
        <v/>
      </c>
      <c r="M115" s="58" t="e">
        <f>+#REF!</f>
        <v>#REF!</v>
      </c>
    </row>
    <row r="116" spans="1:13" hidden="1" x14ac:dyDescent="0.2">
      <c r="A116" s="57">
        <v>24</v>
      </c>
      <c r="B116" s="58" t="str">
        <f>+ENE!Q36</f>
        <v/>
      </c>
      <c r="C116" s="59">
        <f>+FEB!Q36</f>
        <v>2</v>
      </c>
      <c r="D116" s="59" t="str">
        <f>+MAR!Q36</f>
        <v/>
      </c>
      <c r="E116" s="58" t="str">
        <f>+ABR!Q36</f>
        <v/>
      </c>
      <c r="F116" s="60" t="str">
        <f>+MAY!Q36</f>
        <v/>
      </c>
      <c r="G116" s="58" t="str">
        <f>+JUN!Q36</f>
        <v/>
      </c>
      <c r="H116" s="58" t="str">
        <f>+JUL!Q36</f>
        <v/>
      </c>
      <c r="I116" s="58" t="str">
        <f>+AGO!Q36</f>
        <v/>
      </c>
      <c r="J116" s="68" t="str">
        <f>+SET!Q36</f>
        <v/>
      </c>
      <c r="K116" s="68" t="str">
        <f>+OCT!Q36</f>
        <v/>
      </c>
      <c r="L116" s="68" t="str">
        <f>+NOV!Q36</f>
        <v/>
      </c>
      <c r="M116" s="58" t="e">
        <f>+#REF!</f>
        <v>#REF!</v>
      </c>
    </row>
    <row r="117" spans="1:13" hidden="1" x14ac:dyDescent="0.2">
      <c r="A117" s="57">
        <v>25</v>
      </c>
      <c r="B117" s="58">
        <f>+ENE!Q37</f>
        <v>8</v>
      </c>
      <c r="C117" s="59" t="str">
        <f>+FEB!Q37</f>
        <v/>
      </c>
      <c r="D117" s="59">
        <f>+MAR!Q37</f>
        <v>16</v>
      </c>
      <c r="E117" s="58">
        <f>+ABR!Q37</f>
        <v>8</v>
      </c>
      <c r="F117" s="60" t="str">
        <f>+MAY!Q37</f>
        <v/>
      </c>
      <c r="G117" s="58" t="str">
        <f>+JUN!Q37</f>
        <v/>
      </c>
      <c r="H117" s="58" t="str">
        <f>+JUL!Q37</f>
        <v/>
      </c>
      <c r="I117" s="58" t="str">
        <f>+AGO!Q37</f>
        <v/>
      </c>
      <c r="J117" s="68" t="str">
        <f>+SET!Q37</f>
        <v/>
      </c>
      <c r="K117" s="68" t="str">
        <f>+OCT!Q37</f>
        <v/>
      </c>
      <c r="L117" s="68" t="str">
        <f>+NOV!Q37</f>
        <v/>
      </c>
      <c r="M117" s="58" t="e">
        <f>+#REF!</f>
        <v>#REF!</v>
      </c>
    </row>
    <row r="118" spans="1:13" hidden="1" x14ac:dyDescent="0.2">
      <c r="A118" s="57">
        <v>26</v>
      </c>
      <c r="B118" s="58">
        <f>+ENE!Q38</f>
        <v>4</v>
      </c>
      <c r="C118" s="59" t="str">
        <f>+FEB!Q38</f>
        <v/>
      </c>
      <c r="D118" s="59">
        <f>+MAR!Q38</f>
        <v>16</v>
      </c>
      <c r="E118" s="58" t="str">
        <f>+ABR!Q38</f>
        <v/>
      </c>
      <c r="F118" s="60" t="str">
        <f>+MAY!Q38</f>
        <v/>
      </c>
      <c r="G118" s="58" t="str">
        <f>+JUN!Q38</f>
        <v/>
      </c>
      <c r="H118" s="58" t="str">
        <f>+JUL!Q38</f>
        <v/>
      </c>
      <c r="I118" s="58" t="str">
        <f>+AGO!Q38</f>
        <v/>
      </c>
      <c r="J118" s="68" t="str">
        <f>+SET!Q38</f>
        <v/>
      </c>
      <c r="K118" s="68" t="str">
        <f>+OCT!Q38</f>
        <v/>
      </c>
      <c r="L118" s="68" t="str">
        <f>+NOV!Q38</f>
        <v/>
      </c>
      <c r="M118" s="58" t="e">
        <f>+#REF!</f>
        <v>#REF!</v>
      </c>
    </row>
    <row r="119" spans="1:13" hidden="1" x14ac:dyDescent="0.2">
      <c r="A119" s="57">
        <v>27</v>
      </c>
      <c r="B119" s="58" t="str">
        <f>+ENE!Q39</f>
        <v/>
      </c>
      <c r="C119" s="59">
        <f>+FEB!Q39</f>
        <v>3</v>
      </c>
      <c r="D119" s="59">
        <f>+MAR!Q39</f>
        <v>6</v>
      </c>
      <c r="E119" s="58" t="str">
        <f>+ABR!Q39</f>
        <v/>
      </c>
      <c r="F119" s="60" t="str">
        <f>+MAY!Q39</f>
        <v/>
      </c>
      <c r="G119" s="58" t="str">
        <f>+JUN!Q39</f>
        <v/>
      </c>
      <c r="H119" s="58" t="str">
        <f>+JUL!Q39</f>
        <v/>
      </c>
      <c r="I119" s="58" t="str">
        <f>+AGO!Q39</f>
        <v/>
      </c>
      <c r="J119" s="68" t="str">
        <f>+SET!Q39</f>
        <v/>
      </c>
      <c r="K119" s="68" t="str">
        <f>+OCT!Q39</f>
        <v/>
      </c>
      <c r="L119" s="68" t="str">
        <f>+NOV!Q39</f>
        <v/>
      </c>
      <c r="M119" s="58" t="e">
        <f>+#REF!</f>
        <v>#REF!</v>
      </c>
    </row>
    <row r="120" spans="1:13" hidden="1" x14ac:dyDescent="0.2">
      <c r="A120" s="57">
        <v>28</v>
      </c>
      <c r="B120" s="58" t="str">
        <f>+ENE!Q40</f>
        <v/>
      </c>
      <c r="C120" s="59" t="str">
        <f>+FEB!Q41</f>
        <v/>
      </c>
      <c r="D120" s="59" t="str">
        <f>+MAR!Q40</f>
        <v/>
      </c>
      <c r="E120" s="58">
        <f>+ABR!Q40</f>
        <v>8</v>
      </c>
      <c r="F120" s="60" t="str">
        <f>+MAY!Q40</f>
        <v/>
      </c>
      <c r="G120" s="58" t="str">
        <f>+JUN!Q40</f>
        <v/>
      </c>
      <c r="H120" s="58" t="str">
        <f>+JUL!Q40</f>
        <v/>
      </c>
      <c r="I120" s="58" t="str">
        <f>+AGO!Q40</f>
        <v/>
      </c>
      <c r="J120" s="68" t="str">
        <f>+SET!Q40</f>
        <v/>
      </c>
      <c r="K120" s="68" t="str">
        <f>+OCT!Q40</f>
        <v/>
      </c>
      <c r="L120" s="68" t="str">
        <f>+NOV!Q40</f>
        <v/>
      </c>
      <c r="M120" s="58" t="e">
        <f>+#REF!</f>
        <v>#REF!</v>
      </c>
    </row>
    <row r="121" spans="1:13" hidden="1" x14ac:dyDescent="0.2">
      <c r="A121" s="57">
        <v>29</v>
      </c>
      <c r="B121" s="58">
        <f>+ENE!Q41</f>
        <v>9</v>
      </c>
      <c r="C121" s="59"/>
      <c r="D121" s="59" t="str">
        <f>+MAR!Q41</f>
        <v/>
      </c>
      <c r="E121" s="58">
        <f>+ABR!Q41</f>
        <v>5</v>
      </c>
      <c r="F121" s="60" t="str">
        <f>+MAY!Q41</f>
        <v/>
      </c>
      <c r="G121" s="58" t="str">
        <f>+JUN!Q41</f>
        <v/>
      </c>
      <c r="H121" s="58" t="str">
        <f>+JUL!Q41</f>
        <v/>
      </c>
      <c r="I121" s="58" t="str">
        <f>+AGO!Q41</f>
        <v/>
      </c>
      <c r="J121" s="68" t="str">
        <f>+SET!Q41</f>
        <v/>
      </c>
      <c r="K121" s="68" t="str">
        <f>+OCT!Q41</f>
        <v/>
      </c>
      <c r="L121" s="68" t="str">
        <f>+NOV!Q41</f>
        <v/>
      </c>
      <c r="M121" s="58" t="e">
        <f>+#REF!</f>
        <v>#REF!</v>
      </c>
    </row>
    <row r="122" spans="1:13" hidden="1" x14ac:dyDescent="0.2">
      <c r="A122" s="57">
        <v>30</v>
      </c>
      <c r="B122" s="58">
        <f>+ENE!Q42</f>
        <v>6</v>
      </c>
      <c r="C122" s="59"/>
      <c r="D122" s="59" t="str">
        <f>+MAR!Q42</f>
        <v/>
      </c>
      <c r="E122" s="58" t="str">
        <f>+ABR!Q42</f>
        <v/>
      </c>
      <c r="F122" s="60" t="str">
        <f>+MAY!Q42</f>
        <v/>
      </c>
      <c r="G122" s="58" t="str">
        <f>+JUN!Q42</f>
        <v/>
      </c>
      <c r="H122" s="58" t="str">
        <f>+JUL!Q42</f>
        <v/>
      </c>
      <c r="I122" s="58" t="str">
        <f>+AGO!Q42</f>
        <v/>
      </c>
      <c r="J122" s="68" t="str">
        <f>+SET!Q42</f>
        <v/>
      </c>
      <c r="K122" s="68" t="str">
        <f>+OCT!Q42</f>
        <v/>
      </c>
      <c r="L122" s="68" t="str">
        <f>+NOV!Q42</f>
        <v/>
      </c>
      <c r="M122" s="58" t="e">
        <f>+#REF!</f>
        <v>#REF!</v>
      </c>
    </row>
    <row r="123" spans="1:13" hidden="1" x14ac:dyDescent="0.2">
      <c r="A123" s="57">
        <v>31</v>
      </c>
      <c r="B123" s="58" t="str">
        <f>+ENE!Q43</f>
        <v/>
      </c>
      <c r="C123" s="59"/>
      <c r="D123" s="59" t="str">
        <f>+MAR!Q43</f>
        <v/>
      </c>
      <c r="E123" s="58"/>
      <c r="F123" s="60" t="str">
        <f>+MAY!Q43</f>
        <v/>
      </c>
      <c r="G123" s="58"/>
      <c r="H123" s="58" t="str">
        <f>+JUL!Q43</f>
        <v/>
      </c>
      <c r="I123" s="58" t="str">
        <f>+AGO!Q43</f>
        <v/>
      </c>
      <c r="J123" s="68"/>
      <c r="K123" s="68" t="str">
        <f>+OCT!Q43</f>
        <v/>
      </c>
      <c r="L123" s="68"/>
      <c r="M123" s="58" t="e">
        <f>+#REF!</f>
        <v>#REF!</v>
      </c>
    </row>
    <row r="124" spans="1:13" hidden="1" x14ac:dyDescent="0.2">
      <c r="A124" s="57" t="s">
        <v>6</v>
      </c>
      <c r="B124" s="59"/>
      <c r="C124" s="60"/>
      <c r="D124" s="60"/>
      <c r="E124" s="60"/>
      <c r="F124" s="60"/>
      <c r="G124" s="58"/>
      <c r="H124" s="58"/>
      <c r="I124" s="58"/>
      <c r="J124" s="58"/>
      <c r="K124" s="58"/>
      <c r="L124" s="58"/>
      <c r="M124" s="58"/>
    </row>
    <row r="125" spans="1:13" hidden="1" x14ac:dyDescent="0.2">
      <c r="A125" s="67" t="s">
        <v>61</v>
      </c>
    </row>
    <row r="126" spans="1:13" hidden="1" x14ac:dyDescent="0.2"/>
    <row r="127" spans="1:13" hidden="1" x14ac:dyDescent="0.2"/>
    <row r="128" spans="1:13" hidden="1" x14ac:dyDescent="0.2"/>
    <row r="129" spans="1:13" x14ac:dyDescent="0.2">
      <c r="A129" s="171" t="str">
        <f>A2</f>
        <v>ESTACIÓN METEOROLÓGICA JULCAN</v>
      </c>
      <c r="B129" s="171"/>
      <c r="C129" s="171"/>
      <c r="D129" s="171"/>
      <c r="E129" s="171"/>
      <c r="F129" s="171"/>
      <c r="G129" s="171"/>
      <c r="H129" s="171"/>
      <c r="I129" s="171"/>
      <c r="J129" s="171"/>
      <c r="K129" s="171"/>
      <c r="L129" s="171"/>
      <c r="M129" s="171"/>
    </row>
    <row r="130" spans="1:13" x14ac:dyDescent="0.2">
      <c r="A130" s="52" t="s">
        <v>0</v>
      </c>
      <c r="B130" s="52" t="str">
        <f>+B3</f>
        <v>JULCAN</v>
      </c>
      <c r="C130" s="53"/>
      <c r="D130" s="54"/>
      <c r="E130" s="54"/>
      <c r="F130" s="54"/>
      <c r="G130" s="54"/>
      <c r="H130" s="54"/>
      <c r="I130" s="54"/>
      <c r="J130" s="54"/>
      <c r="K130" s="54"/>
    </row>
    <row r="131" spans="1:13" x14ac:dyDescent="0.2">
      <c r="A131" s="53" t="s">
        <v>1</v>
      </c>
      <c r="B131" s="52" t="str">
        <f>+B4</f>
        <v>7º 54' 10" S.</v>
      </c>
      <c r="C131" s="53"/>
      <c r="D131" s="54"/>
      <c r="E131" s="55" t="s">
        <v>50</v>
      </c>
      <c r="F131" s="55"/>
      <c r="G131" s="55"/>
      <c r="H131" s="55">
        <v>2020</v>
      </c>
      <c r="I131" s="54"/>
      <c r="J131" s="54"/>
      <c r="K131" s="54"/>
    </row>
    <row r="132" spans="1:13" x14ac:dyDescent="0.2">
      <c r="A132" s="53" t="s">
        <v>2</v>
      </c>
      <c r="B132" s="52" t="str">
        <f>+B5</f>
        <v>78º 34' 20" W.</v>
      </c>
      <c r="C132" s="53"/>
      <c r="D132" s="54"/>
      <c r="E132" s="54"/>
      <c r="F132" s="54"/>
      <c r="G132" s="54"/>
      <c r="H132" s="54"/>
      <c r="I132" s="54"/>
      <c r="J132" s="54"/>
      <c r="K132" s="54"/>
    </row>
    <row r="133" spans="1:13" x14ac:dyDescent="0.2">
      <c r="A133" s="53" t="s">
        <v>45</v>
      </c>
      <c r="B133" s="52">
        <f>+B6</f>
        <v>2641</v>
      </c>
      <c r="C133" s="53" t="s">
        <v>3</v>
      </c>
      <c r="D133" s="54"/>
      <c r="E133" s="54"/>
      <c r="F133" s="54"/>
      <c r="G133" s="55"/>
      <c r="H133" s="55"/>
      <c r="I133" s="54"/>
      <c r="J133" s="54"/>
      <c r="K133" s="54"/>
    </row>
    <row r="134" spans="1:13" x14ac:dyDescent="0.2">
      <c r="A134" s="56"/>
      <c r="B134" s="54"/>
      <c r="C134" s="54"/>
      <c r="D134" s="54"/>
      <c r="E134" s="54"/>
      <c r="F134" s="54"/>
      <c r="G134" s="55"/>
      <c r="H134" s="55"/>
      <c r="I134" s="54"/>
      <c r="J134" s="54"/>
      <c r="K134" s="54"/>
    </row>
    <row r="135" spans="1:13" x14ac:dyDescent="0.2">
      <c r="A135" s="57"/>
      <c r="B135" s="60" t="s">
        <v>9</v>
      </c>
      <c r="C135" s="60" t="s">
        <v>47</v>
      </c>
      <c r="D135" s="60" t="s">
        <v>34</v>
      </c>
      <c r="E135" s="60" t="s">
        <v>35</v>
      </c>
      <c r="F135" s="60" t="s">
        <v>36</v>
      </c>
      <c r="G135" s="60" t="s">
        <v>37</v>
      </c>
      <c r="H135" s="60" t="s">
        <v>38</v>
      </c>
      <c r="I135" s="60" t="s">
        <v>39</v>
      </c>
      <c r="J135" s="60" t="s">
        <v>40</v>
      </c>
      <c r="K135" s="60" t="s">
        <v>41</v>
      </c>
      <c r="L135" s="60" t="s">
        <v>42</v>
      </c>
      <c r="M135" s="60" t="s">
        <v>43</v>
      </c>
    </row>
    <row r="136" spans="1:13" x14ac:dyDescent="0.2">
      <c r="A136" s="57">
        <v>1</v>
      </c>
      <c r="B136" s="58">
        <f>+ENE!N13</f>
        <v>73.921554777224316</v>
      </c>
      <c r="C136" s="58">
        <f>+FEB!N13</f>
        <v>71.161949575397486</v>
      </c>
      <c r="D136" s="58">
        <f>+MAR!N13</f>
        <v>76.765701059424089</v>
      </c>
      <c r="E136" s="58">
        <f>+ABR!N13</f>
        <v>80.609078792418487</v>
      </c>
      <c r="F136" s="58">
        <f>+MAY!N13</f>
        <v>66.996399199275984</v>
      </c>
      <c r="G136" s="58">
        <f>+JUN!N13</f>
        <v>80.609078792418487</v>
      </c>
      <c r="H136" s="58">
        <f>+JUL!N13</f>
        <v>67.796872441090656</v>
      </c>
      <c r="I136" s="58">
        <f>+AGO!N13</f>
        <v>77.442339966557427</v>
      </c>
      <c r="J136" s="58" t="str">
        <f>+SET!N13</f>
        <v/>
      </c>
      <c r="K136" s="58" t="str">
        <f>+OCT!N13</f>
        <v/>
      </c>
      <c r="L136" s="58" t="str">
        <f>+NOV!N13</f>
        <v/>
      </c>
      <c r="M136" s="58" t="str">
        <f>+DIC!N13</f>
        <v/>
      </c>
    </row>
    <row r="137" spans="1:13" x14ac:dyDescent="0.2">
      <c r="A137" s="57">
        <v>2</v>
      </c>
      <c r="B137" s="58">
        <f>+ENE!N14</f>
        <v>76.277153393977486</v>
      </c>
      <c r="C137" s="58">
        <f>+FEB!N14</f>
        <v>73.279259695184052</v>
      </c>
      <c r="D137" s="58">
        <f>+MAR!N14</f>
        <v>76.179164465307224</v>
      </c>
      <c r="E137" s="58">
        <f>+ABR!N14</f>
        <v>75.536759105616966</v>
      </c>
      <c r="F137" s="58">
        <f>+MAY!N14</f>
        <v>76.575630859469257</v>
      </c>
      <c r="G137" s="58">
        <f>+JUN!N14</f>
        <v>76.989732273723661</v>
      </c>
      <c r="H137" s="58">
        <f>+JUL!N14</f>
        <v>70.935545035666522</v>
      </c>
      <c r="I137" s="58">
        <f>+AGO!N14</f>
        <v>77.071226519192194</v>
      </c>
      <c r="J137" s="58" t="str">
        <f>+SET!N14</f>
        <v/>
      </c>
      <c r="K137" s="58" t="str">
        <f>+OCT!N14</f>
        <v/>
      </c>
      <c r="L137" s="58" t="str">
        <f>+NOV!N14</f>
        <v/>
      </c>
      <c r="M137" s="58" t="str">
        <f>+DIC!N14</f>
        <v/>
      </c>
    </row>
    <row r="138" spans="1:13" x14ac:dyDescent="0.2">
      <c r="A138" s="57">
        <v>3</v>
      </c>
      <c r="B138" s="58">
        <f>+ENE!N15</f>
        <v>73.018081039701599</v>
      </c>
      <c r="C138" s="58">
        <f>+FEB!N15</f>
        <v>77.585028324167567</v>
      </c>
      <c r="D138" s="58">
        <f>+MAR!N15</f>
        <v>73.822267293750556</v>
      </c>
      <c r="E138" s="58">
        <f>+ABR!N15</f>
        <v>75.187632080156149</v>
      </c>
      <c r="F138" s="58">
        <f>+MAY!N15</f>
        <v>87.845593244649748</v>
      </c>
      <c r="G138" s="58">
        <f>+JUN!N15</f>
        <v>77.416948882323311</v>
      </c>
      <c r="H138" s="58">
        <f>+JUL!N15</f>
        <v>79.13049398054298</v>
      </c>
      <c r="I138" s="58">
        <f>+AGO!N15</f>
        <v>76.523493627293604</v>
      </c>
      <c r="J138" s="58" t="str">
        <f>+SET!N15</f>
        <v/>
      </c>
      <c r="K138" s="58" t="str">
        <f>+OCT!N15</f>
        <v/>
      </c>
      <c r="L138" s="58" t="str">
        <f>+NOV!N15</f>
        <v/>
      </c>
      <c r="M138" s="58" t="str">
        <f>+DIC!N15</f>
        <v/>
      </c>
    </row>
    <row r="139" spans="1:13" x14ac:dyDescent="0.2">
      <c r="A139" s="57">
        <v>4</v>
      </c>
      <c r="B139" s="58">
        <f>+ENE!N16</f>
        <v>85.728280630996935</v>
      </c>
      <c r="C139" s="58">
        <f>+FEB!N16</f>
        <v>83.219938179856399</v>
      </c>
      <c r="D139" s="58">
        <f>+MAR!N16</f>
        <v>72.323144087921293</v>
      </c>
      <c r="E139" s="58">
        <f>+ABR!N16</f>
        <v>68.961086738754702</v>
      </c>
      <c r="F139" s="58">
        <f>+MAY!N16</f>
        <v>81.346155561082526</v>
      </c>
      <c r="G139" s="58">
        <f>+JUN!N16</f>
        <v>68.635875963913321</v>
      </c>
      <c r="H139" s="58">
        <f>+JUL!N16</f>
        <v>64.30251853589651</v>
      </c>
      <c r="I139" s="58">
        <f>+AGO!N16</f>
        <v>80.457382555311327</v>
      </c>
      <c r="J139" s="58" t="str">
        <f>+SET!N16</f>
        <v/>
      </c>
      <c r="K139" s="58" t="str">
        <f>+OCT!N16</f>
        <v/>
      </c>
      <c r="L139" s="58" t="str">
        <f>+NOV!N16</f>
        <v/>
      </c>
      <c r="M139" s="58" t="str">
        <f>+DIC!N16</f>
        <v/>
      </c>
    </row>
    <row r="140" spans="1:13" x14ac:dyDescent="0.2">
      <c r="A140" s="57">
        <v>5</v>
      </c>
      <c r="B140" s="58">
        <f>+ENE!N17</f>
        <v>86.618545594380464</v>
      </c>
      <c r="C140" s="58">
        <f>+FEB!N17</f>
        <v>79.735541917536253</v>
      </c>
      <c r="D140" s="58">
        <f>+MAR!N17</f>
        <v>69.389870865359043</v>
      </c>
      <c r="E140" s="58">
        <f>+ABR!N17</f>
        <v>72.120977687269402</v>
      </c>
      <c r="F140" s="58">
        <f>+MAY!N17</f>
        <v>73.965681805472755</v>
      </c>
      <c r="G140" s="58">
        <f>+JUN!N17</f>
        <v>77.585028324167567</v>
      </c>
      <c r="H140" s="58">
        <f>+JUL!N17</f>
        <v>60.864144870390909</v>
      </c>
      <c r="I140" s="58">
        <f>+AGO!N17</f>
        <v>81.044707682003335</v>
      </c>
      <c r="J140" s="58" t="str">
        <f>+SET!N17</f>
        <v/>
      </c>
      <c r="K140" s="58" t="str">
        <f>+OCT!N17</f>
        <v/>
      </c>
      <c r="L140" s="58" t="str">
        <f>+NOV!N17</f>
        <v/>
      </c>
      <c r="M140" s="58" t="str">
        <f>+DIC!N17</f>
        <v/>
      </c>
    </row>
    <row r="141" spans="1:13" x14ac:dyDescent="0.2">
      <c r="A141" s="57">
        <v>6</v>
      </c>
      <c r="B141" s="58">
        <f>+ENE!N18</f>
        <v>89.431141207005695</v>
      </c>
      <c r="C141" s="58">
        <f>+FEB!N18</f>
        <v>83.646810432730462</v>
      </c>
      <c r="D141" s="58">
        <f>+MAR!N18</f>
        <v>82.987709872099032</v>
      </c>
      <c r="E141" s="58">
        <f>+ABR!N18</f>
        <v>57.116101655066103</v>
      </c>
      <c r="F141" s="58">
        <f>+MAY!N18</f>
        <v>73.69336110943847</v>
      </c>
      <c r="G141" s="58">
        <f>+JUN!N18</f>
        <v>73.279259695184052</v>
      </c>
      <c r="H141" s="58">
        <f>+JUL!N18</f>
        <v>81.019368608447238</v>
      </c>
      <c r="I141" s="58">
        <f>+AGO!N18</f>
        <v>65.920188248989845</v>
      </c>
      <c r="J141" s="58" t="str">
        <f>+SET!N18</f>
        <v/>
      </c>
      <c r="K141" s="58" t="str">
        <f>+OCT!N18</f>
        <v/>
      </c>
      <c r="L141" s="58" t="str">
        <f>+NOV!N18</f>
        <v/>
      </c>
      <c r="M141" s="58" t="str">
        <f>+DIC!N18</f>
        <v/>
      </c>
    </row>
    <row r="142" spans="1:13" x14ac:dyDescent="0.2">
      <c r="A142" s="57">
        <v>7</v>
      </c>
      <c r="B142" s="58">
        <f>+ENE!N19</f>
        <v>86.350434612185794</v>
      </c>
      <c r="C142" s="58">
        <f>+FEB!N19</f>
        <v>92.074752244422484</v>
      </c>
      <c r="D142" s="58">
        <f>+MAR!N19</f>
        <v>80.356566769426621</v>
      </c>
      <c r="E142" s="58">
        <f>+ABR!N19</f>
        <v>57.676415538851018</v>
      </c>
      <c r="F142" s="58">
        <f>+MAY!N19</f>
        <v>77.478042507103339</v>
      </c>
      <c r="G142" s="58">
        <f>+JUN!N19</f>
        <v>77.619505687821444</v>
      </c>
      <c r="H142" s="58">
        <f>+JUL!N19</f>
        <v>80.555466979679224</v>
      </c>
      <c r="I142" s="58" t="str">
        <f>+AGO!N19</f>
        <v/>
      </c>
      <c r="J142" s="58" t="str">
        <f>+SET!N19</f>
        <v/>
      </c>
      <c r="K142" s="58" t="str">
        <f>+OCT!N19</f>
        <v/>
      </c>
      <c r="L142" s="58" t="str">
        <f>+NOV!N19</f>
        <v/>
      </c>
      <c r="M142" s="58" t="str">
        <f>+DIC!N19</f>
        <v/>
      </c>
    </row>
    <row r="143" spans="1:13" x14ac:dyDescent="0.2">
      <c r="A143" s="57">
        <v>8</v>
      </c>
      <c r="B143" s="58">
        <f>+ENE!N20</f>
        <v>79.820875506266049</v>
      </c>
      <c r="C143" s="58">
        <f>+FEB!N20</f>
        <v>81.168989839818508</v>
      </c>
      <c r="D143" s="58">
        <f>+MAR!N20</f>
        <v>85.416148357350423</v>
      </c>
      <c r="E143" s="58">
        <f>+ABR!N20</f>
        <v>82.809686520014594</v>
      </c>
      <c r="F143" s="58">
        <f>+MAY!N20</f>
        <v>68.681285455320548</v>
      </c>
      <c r="G143" s="58">
        <f>+JUN!N20</f>
        <v>73.940838015722775</v>
      </c>
      <c r="H143" s="58">
        <f>+JUL!N20</f>
        <v>69.910844355331562</v>
      </c>
      <c r="I143" s="58" t="str">
        <f>+AGO!N20</f>
        <v/>
      </c>
      <c r="J143" s="58" t="str">
        <f>+SET!N20</f>
        <v/>
      </c>
      <c r="K143" s="58" t="str">
        <f>+OCT!N20</f>
        <v/>
      </c>
      <c r="L143" s="58" t="str">
        <f>+NOV!N20</f>
        <v/>
      </c>
      <c r="M143" s="58" t="str">
        <f>+DIC!N20</f>
        <v/>
      </c>
    </row>
    <row r="144" spans="1:13" x14ac:dyDescent="0.2">
      <c r="A144" s="57">
        <v>9</v>
      </c>
      <c r="B144" s="58">
        <f>+ENE!N21</f>
        <v>68.826797564427494</v>
      </c>
      <c r="C144" s="58">
        <f>+FEB!N21</f>
        <v>91.897586523158466</v>
      </c>
      <c r="D144" s="58">
        <f>+MAR!N21</f>
        <v>83.651726032566884</v>
      </c>
      <c r="E144" s="58">
        <f>+ABR!N21</f>
        <v>73.0549407705346</v>
      </c>
      <c r="F144" s="58">
        <f>+MAY!N21</f>
        <v>66.320970382684038</v>
      </c>
      <c r="G144" s="58">
        <f>+JUN!N21</f>
        <v>61.732795153840151</v>
      </c>
      <c r="H144" s="58">
        <f>+JUL!N21</f>
        <v>73.443634882156715</v>
      </c>
      <c r="I144" s="58" t="str">
        <f>+AGO!N21</f>
        <v/>
      </c>
      <c r="J144" s="58" t="str">
        <f>+SET!N21</f>
        <v/>
      </c>
      <c r="K144" s="58" t="str">
        <f>+OCT!N21</f>
        <v/>
      </c>
      <c r="L144" s="58" t="str">
        <f>+NOV!N21</f>
        <v/>
      </c>
      <c r="M144" s="58" t="str">
        <f>+DIC!N21</f>
        <v/>
      </c>
    </row>
    <row r="145" spans="1:13" x14ac:dyDescent="0.2">
      <c r="A145" s="57">
        <v>10</v>
      </c>
      <c r="B145" s="58">
        <f>+ENE!N22</f>
        <v>75.831800392447704</v>
      </c>
      <c r="C145" s="58">
        <f>+FEB!N22</f>
        <v>83.964700917308974</v>
      </c>
      <c r="D145" s="58">
        <f>+MAR!N22</f>
        <v>73.628529929427913</v>
      </c>
      <c r="E145" s="58">
        <f>+ABR!N22</f>
        <v>63.323206641534192</v>
      </c>
      <c r="F145" s="58">
        <f>+MAY!N22</f>
        <v>73.508424930003301</v>
      </c>
      <c r="G145" s="58">
        <f>+JUN!N22</f>
        <v>57.116101655066103</v>
      </c>
      <c r="H145" s="58">
        <f>+JUL!N22</f>
        <v>67.476255011291357</v>
      </c>
      <c r="I145" s="58" t="str">
        <f>+AGO!N22</f>
        <v/>
      </c>
      <c r="J145" s="58" t="str">
        <f>+SET!N22</f>
        <v/>
      </c>
      <c r="K145" s="58" t="str">
        <f>+OCT!N22</f>
        <v/>
      </c>
      <c r="L145" s="58" t="str">
        <f>+NOV!N22</f>
        <v/>
      </c>
      <c r="M145" s="58" t="str">
        <f>+DIC!N22</f>
        <v/>
      </c>
    </row>
    <row r="146" spans="1:13" x14ac:dyDescent="0.2">
      <c r="A146" s="57">
        <v>11</v>
      </c>
      <c r="B146" s="58">
        <f>+ENE!N23</f>
        <v>80.281310252084367</v>
      </c>
      <c r="C146" s="58">
        <f>+FEB!N23</f>
        <v>79.613362499781232</v>
      </c>
      <c r="D146" s="58">
        <f>+MAR!N23</f>
        <v>76.77265394755797</v>
      </c>
      <c r="E146" s="58">
        <f>+ABR!N23</f>
        <v>84.973196483307831</v>
      </c>
      <c r="F146" s="58">
        <f>+MAY!N23</f>
        <v>73.965681805472755</v>
      </c>
      <c r="G146" s="58">
        <f>+JUN!N23</f>
        <v>76.806488122560268</v>
      </c>
      <c r="H146" s="58">
        <f>+JUL!N23</f>
        <v>77.633212572328134</v>
      </c>
      <c r="I146" s="58" t="str">
        <f>+AGO!N23</f>
        <v/>
      </c>
      <c r="J146" s="58" t="str">
        <f>+SET!N23</f>
        <v/>
      </c>
      <c r="K146" s="58" t="str">
        <f>+OCT!N23</f>
        <v/>
      </c>
      <c r="L146" s="58" t="str">
        <f>+NOV!N23</f>
        <v/>
      </c>
      <c r="M146" s="58" t="str">
        <f>+DIC!N23</f>
        <v/>
      </c>
    </row>
    <row r="147" spans="1:13" x14ac:dyDescent="0.2">
      <c r="A147" s="57">
        <v>12</v>
      </c>
      <c r="B147" s="58">
        <f>+ENE!N24</f>
        <v>86.199612845659587</v>
      </c>
      <c r="C147" s="58">
        <f>+FEB!N24</f>
        <v>88.010928123619806</v>
      </c>
      <c r="D147" s="58">
        <f>+MAR!N24</f>
        <v>80.275376371239204</v>
      </c>
      <c r="E147" s="58">
        <f>+ABR!N24</f>
        <v>81.511490440052583</v>
      </c>
      <c r="F147" s="58">
        <f>+MAY!N24</f>
        <v>77.416948882323311</v>
      </c>
      <c r="G147" s="58">
        <f>+JUN!N24</f>
        <v>76.699184767993998</v>
      </c>
      <c r="H147" s="58">
        <f>+JUL!N24</f>
        <v>77.038899104287736</v>
      </c>
      <c r="I147" s="58" t="str">
        <f>+AGO!N24</f>
        <v/>
      </c>
      <c r="J147" s="58" t="str">
        <f>+SET!N24</f>
        <v/>
      </c>
      <c r="K147" s="58" t="str">
        <f>+OCT!N24</f>
        <v/>
      </c>
      <c r="L147" s="58" t="str">
        <f>+NOV!N24</f>
        <v/>
      </c>
      <c r="M147" s="58" t="str">
        <f>+DIC!N24</f>
        <v/>
      </c>
    </row>
    <row r="148" spans="1:13" x14ac:dyDescent="0.2">
      <c r="A148" s="57">
        <v>13</v>
      </c>
      <c r="B148" s="58">
        <f>+ENE!N25</f>
        <v>78.714635368864663</v>
      </c>
      <c r="C148" s="58">
        <f>+FEB!N25</f>
        <v>85.300161267251241</v>
      </c>
      <c r="D148" s="58">
        <f>+MAR!N25</f>
        <v>80.733582857205633</v>
      </c>
      <c r="E148" s="58">
        <f>+ABR!N25</f>
        <v>84.459282574204323</v>
      </c>
      <c r="F148" s="58">
        <f>+MAY!N25</f>
        <v>73.786113508914653</v>
      </c>
      <c r="G148" s="58">
        <f>+JUN!N25</f>
        <v>73.0549407705346</v>
      </c>
      <c r="H148" s="58">
        <f>+JUL!N25</f>
        <v>75.567143728212343</v>
      </c>
      <c r="I148" s="58" t="str">
        <f>+AGO!N25</f>
        <v/>
      </c>
      <c r="J148" s="58" t="str">
        <f>+SET!N25</f>
        <v/>
      </c>
      <c r="K148" s="58" t="str">
        <f>+OCT!N25</f>
        <v/>
      </c>
      <c r="L148" s="58" t="str">
        <f>+NOV!N25</f>
        <v/>
      </c>
      <c r="M148" s="58" t="str">
        <f>+DIC!N25</f>
        <v/>
      </c>
    </row>
    <row r="149" spans="1:13" x14ac:dyDescent="0.2">
      <c r="A149" s="57">
        <v>14</v>
      </c>
      <c r="B149" s="58">
        <f>+ENE!N26</f>
        <v>78.465051418614152</v>
      </c>
      <c r="C149" s="58">
        <f>+FEB!N26</f>
        <v>87.901715409548231</v>
      </c>
      <c r="D149" s="58">
        <f>+MAR!N26</f>
        <v>76.959267238426733</v>
      </c>
      <c r="E149" s="58">
        <f>+ABR!N26</f>
        <v>71.042848390232805</v>
      </c>
      <c r="F149" s="58">
        <f>+MAY!N26</f>
        <v>72.170467286465524</v>
      </c>
      <c r="G149" s="58">
        <f>+JUN!N26</f>
        <v>68.815770711078642</v>
      </c>
      <c r="H149" s="58">
        <f>+JUL!N26</f>
        <v>72.141745966835231</v>
      </c>
      <c r="I149" s="58" t="str">
        <f>+AGO!N26</f>
        <v/>
      </c>
      <c r="J149" s="58" t="str">
        <f>+SET!N26</f>
        <v/>
      </c>
      <c r="K149" s="58" t="str">
        <f>+OCT!N26</f>
        <v/>
      </c>
      <c r="L149" s="58" t="str">
        <f>+NOV!N26</f>
        <v/>
      </c>
      <c r="M149" s="58" t="str">
        <f>+DIC!N26</f>
        <v/>
      </c>
    </row>
    <row r="150" spans="1:13" x14ac:dyDescent="0.2">
      <c r="A150" s="57">
        <v>15</v>
      </c>
      <c r="B150" s="58">
        <f>+ENE!N27</f>
        <v>89.022376267617815</v>
      </c>
      <c r="C150" s="58">
        <f>+FEB!N27</f>
        <v>80.647397260311052</v>
      </c>
      <c r="D150" s="58">
        <f>+MAR!N27</f>
        <v>82.987709872099018</v>
      </c>
      <c r="E150" s="58">
        <f>+ABR!N27</f>
        <v>77.619505687821444</v>
      </c>
      <c r="F150" s="58">
        <f>+MAY!N27</f>
        <v>70.268877080218331</v>
      </c>
      <c r="G150" s="58">
        <f>+JUN!N27</f>
        <v>64.182993588115806</v>
      </c>
      <c r="H150" s="58">
        <f>+JUL!N27</f>
        <v>75.437563861019569</v>
      </c>
      <c r="I150" s="58" t="str">
        <f>+AGO!N27</f>
        <v/>
      </c>
      <c r="J150" s="58" t="str">
        <f>+SET!N27</f>
        <v/>
      </c>
      <c r="K150" s="58" t="str">
        <f>+OCT!N27</f>
        <v/>
      </c>
      <c r="L150" s="58" t="str">
        <f>+NOV!N27</f>
        <v/>
      </c>
      <c r="M150" s="58" t="str">
        <f>+DIC!N27</f>
        <v/>
      </c>
    </row>
    <row r="151" spans="1:13" x14ac:dyDescent="0.2">
      <c r="A151" s="57">
        <v>16</v>
      </c>
      <c r="B151" s="58">
        <f>+ENE!N28</f>
        <v>87.460819162967482</v>
      </c>
      <c r="C151" s="58">
        <f>+FEB!N28</f>
        <v>81.110431698249627</v>
      </c>
      <c r="D151" s="58">
        <f>+MAR!N28</f>
        <v>89.484963117953953</v>
      </c>
      <c r="E151" s="58">
        <f>+ABR!N28</f>
        <v>77.560184534417587</v>
      </c>
      <c r="F151" s="58">
        <f>+MAY!N28</f>
        <v>76.806488122560268</v>
      </c>
      <c r="G151" s="58">
        <f>+JUN!N28</f>
        <v>61.192705049230369</v>
      </c>
      <c r="H151" s="58">
        <f>+JUL!N28</f>
        <v>76.300209809840908</v>
      </c>
      <c r="I151" s="58" t="str">
        <f>+AGO!N28</f>
        <v/>
      </c>
      <c r="J151" s="58" t="str">
        <f>+SET!N28</f>
        <v/>
      </c>
      <c r="K151" s="58" t="str">
        <f>+OCT!N28</f>
        <v/>
      </c>
      <c r="L151" s="58" t="str">
        <f>+NOV!N28</f>
        <v/>
      </c>
      <c r="M151" s="58" t="str">
        <f>+DIC!N28</f>
        <v/>
      </c>
    </row>
    <row r="152" spans="1:13" x14ac:dyDescent="0.2">
      <c r="A152" s="57">
        <v>17</v>
      </c>
      <c r="B152" s="58">
        <f>+ENE!N29</f>
        <v>89.95041041738132</v>
      </c>
      <c r="C152" s="58">
        <f>+FEB!N29</f>
        <v>73.828194047906422</v>
      </c>
      <c r="D152" s="58">
        <f>+MAR!N29</f>
        <v>83.819098483527782</v>
      </c>
      <c r="E152" s="58">
        <f>+ABR!N29</f>
        <v>44.019844650598593</v>
      </c>
      <c r="F152" s="58">
        <f>+MAY!N29</f>
        <v>73.586057754872215</v>
      </c>
      <c r="G152" s="58">
        <f>+JUN!N29</f>
        <v>65.918996157309934</v>
      </c>
      <c r="H152" s="58">
        <f>+JUL!N29</f>
        <v>87.709459519938946</v>
      </c>
      <c r="I152" s="58" t="str">
        <f>+AGO!N29</f>
        <v/>
      </c>
      <c r="J152" s="58" t="str">
        <f>+SET!N29</f>
        <v/>
      </c>
      <c r="K152" s="58" t="str">
        <f>+OCT!N29</f>
        <v/>
      </c>
      <c r="L152" s="58" t="str">
        <f>+NOV!N29</f>
        <v/>
      </c>
      <c r="M152" s="58" t="str">
        <f>+DIC!N29</f>
        <v/>
      </c>
    </row>
    <row r="153" spans="1:13" x14ac:dyDescent="0.2">
      <c r="A153" s="57">
        <v>18</v>
      </c>
      <c r="B153" s="58">
        <f>+ENE!N30</f>
        <v>86.028674931453949</v>
      </c>
      <c r="C153" s="58">
        <f>+FEB!N30</f>
        <v>75.320522090886541</v>
      </c>
      <c r="D153" s="58">
        <f>+MAR!N30</f>
        <v>83.089095723985324</v>
      </c>
      <c r="E153" s="58">
        <f>+ABR!N30</f>
        <v>72.994534671703946</v>
      </c>
      <c r="F153" s="58">
        <f>+MAY!N30</f>
        <v>71.36184363741809</v>
      </c>
      <c r="G153" s="58">
        <f>+JUN!N30</f>
        <v>65.632094206012908</v>
      </c>
      <c r="H153" s="58">
        <f>+JUL!N30</f>
        <v>70.150975730521381</v>
      </c>
      <c r="I153" s="58" t="str">
        <f>+AGO!N30</f>
        <v/>
      </c>
      <c r="J153" s="58" t="str">
        <f>+SET!N30</f>
        <v/>
      </c>
      <c r="K153" s="58" t="str">
        <f>+OCT!N30</f>
        <v/>
      </c>
      <c r="L153" s="58" t="str">
        <f>+NOV!N30</f>
        <v/>
      </c>
      <c r="M153" s="58" t="str">
        <f>+DIC!N30</f>
        <v/>
      </c>
    </row>
    <row r="154" spans="1:13" x14ac:dyDescent="0.2">
      <c r="A154" s="57">
        <v>19</v>
      </c>
      <c r="B154" s="58">
        <f>+ENE!N31</f>
        <v>80.19630622119216</v>
      </c>
      <c r="C154" s="58">
        <f>+FEB!N31</f>
        <v>71.670432114687046</v>
      </c>
      <c r="D154" s="58">
        <f>+MAR!N31</f>
        <v>82.820470652729341</v>
      </c>
      <c r="E154" s="58">
        <f>+ABR!N31</f>
        <v>77.585028324167567</v>
      </c>
      <c r="F154" s="58">
        <f>+MAY!N31</f>
        <v>60.55447532057169</v>
      </c>
      <c r="G154" s="58">
        <f>+JUN!N31</f>
        <v>77.442339966557427</v>
      </c>
      <c r="H154" s="58">
        <f>+JUL!N31</f>
        <v>75.829914516085694</v>
      </c>
      <c r="I154" s="58" t="str">
        <f>+AGO!N31</f>
        <v/>
      </c>
      <c r="J154" s="58" t="str">
        <f>+SET!N31</f>
        <v/>
      </c>
      <c r="K154" s="58" t="str">
        <f>+OCT!N31</f>
        <v/>
      </c>
      <c r="L154" s="58" t="str">
        <f>+NOV!N31</f>
        <v/>
      </c>
      <c r="M154" s="58" t="str">
        <f>+DIC!N31</f>
        <v/>
      </c>
    </row>
    <row r="155" spans="1:13" x14ac:dyDescent="0.2">
      <c r="A155" s="57">
        <v>20</v>
      </c>
      <c r="B155" s="58">
        <f>+ENE!N32</f>
        <v>75.205979064338251</v>
      </c>
      <c r="C155" s="58">
        <f>+FEB!N32</f>
        <v>80.445853492549077</v>
      </c>
      <c r="D155" s="58">
        <f>+MAR!N32</f>
        <v>66.377158721692282</v>
      </c>
      <c r="E155" s="58">
        <f>+ABR!N32</f>
        <v>80.915876852106635</v>
      </c>
      <c r="F155" s="58">
        <f>+MAY!N32</f>
        <v>80.027463914035636</v>
      </c>
      <c r="G155" s="58">
        <f>+JUN!N32</f>
        <v>73.102266762369197</v>
      </c>
      <c r="H155" s="58">
        <f>+JUL!N32</f>
        <v>45.690184331496937</v>
      </c>
      <c r="I155" s="58" t="str">
        <f>+AGO!N32</f>
        <v/>
      </c>
      <c r="J155" s="58" t="str">
        <f>+SET!N32</f>
        <v/>
      </c>
      <c r="K155" s="58" t="str">
        <f>+OCT!N32</f>
        <v/>
      </c>
      <c r="L155" s="58" t="str">
        <f>+NOV!N32</f>
        <v/>
      </c>
      <c r="M155" s="58" t="str">
        <f>+DIC!N32</f>
        <v/>
      </c>
    </row>
    <row r="156" spans="1:13" x14ac:dyDescent="0.2">
      <c r="A156" s="57">
        <v>21</v>
      </c>
      <c r="B156" s="58">
        <f>+ENE!N33</f>
        <v>77.208851188677244</v>
      </c>
      <c r="C156" s="58">
        <f>+FEB!N33</f>
        <v>87.811056206668397</v>
      </c>
      <c r="D156" s="58">
        <f>+MAR!N33</f>
        <v>65.971074545777228</v>
      </c>
      <c r="E156" s="58">
        <f>+ABR!N33</f>
        <v>73.0549407705346</v>
      </c>
      <c r="F156" s="58">
        <f>+MAY!N33</f>
        <v>79.92016055946938</v>
      </c>
      <c r="G156" s="58">
        <f>+JUN!N33</f>
        <v>73.645137551072025</v>
      </c>
      <c r="H156" s="58">
        <f>+JUL!N33</f>
        <v>70.055644753803435</v>
      </c>
      <c r="I156" s="58" t="str">
        <f>+AGO!N33</f>
        <v/>
      </c>
      <c r="J156" s="58" t="str">
        <f>+SET!N33</f>
        <v/>
      </c>
      <c r="K156" s="58" t="str">
        <f>+OCT!N33</f>
        <v/>
      </c>
      <c r="L156" s="58" t="str">
        <f>+NOV!N33</f>
        <v/>
      </c>
      <c r="M156" s="58" t="str">
        <f>+DIC!N33</f>
        <v/>
      </c>
    </row>
    <row r="157" spans="1:13" x14ac:dyDescent="0.2">
      <c r="A157" s="57">
        <v>22</v>
      </c>
      <c r="B157" s="58">
        <f>+ENE!N34</f>
        <v>85.885496678416828</v>
      </c>
      <c r="C157" s="58">
        <f>+FEB!N34</f>
        <v>80.915876852106635</v>
      </c>
      <c r="D157" s="58">
        <f>+MAR!N34</f>
        <v>73.029373131291933</v>
      </c>
      <c r="E157" s="58">
        <f>+ABR!N34</f>
        <v>66.048015479675371</v>
      </c>
      <c r="F157" s="58">
        <f>+MAY!N34</f>
        <v>75.255728876119775</v>
      </c>
      <c r="G157" s="58">
        <f>+JUN!N34</f>
        <v>84.881381662149863</v>
      </c>
      <c r="H157" s="58">
        <f>+JUL!N34</f>
        <v>62.869033588697391</v>
      </c>
      <c r="I157" s="58" t="str">
        <f>+AGO!N34</f>
        <v/>
      </c>
      <c r="J157" s="58" t="str">
        <f>+SET!N34</f>
        <v/>
      </c>
      <c r="K157" s="58" t="str">
        <f>+OCT!N34</f>
        <v/>
      </c>
      <c r="L157" s="58" t="str">
        <f>+NOV!N34</f>
        <v/>
      </c>
      <c r="M157" s="58" t="str">
        <f>+DIC!N34</f>
        <v/>
      </c>
    </row>
    <row r="158" spans="1:13" x14ac:dyDescent="0.2">
      <c r="A158" s="57">
        <v>23</v>
      </c>
      <c r="B158" s="58">
        <f>+ENE!N35</f>
        <v>76.548099698227347</v>
      </c>
      <c r="C158" s="58">
        <f>+FEB!N35</f>
        <v>80.946944216398876</v>
      </c>
      <c r="D158" s="58">
        <f>+MAR!N35</f>
        <v>68.5</v>
      </c>
      <c r="E158" s="58">
        <f>+ABR!N35</f>
        <v>71.835788039759862</v>
      </c>
      <c r="F158" s="58">
        <f>+MAY!N35</f>
        <v>69.603673693684044</v>
      </c>
      <c r="G158" s="58">
        <f>+JUN!N35</f>
        <v>71.806146077171704</v>
      </c>
      <c r="H158" s="58">
        <f>+JUL!N35</f>
        <v>76.195638655188972</v>
      </c>
      <c r="I158" s="58" t="str">
        <f>+AGO!N35</f>
        <v/>
      </c>
      <c r="J158" s="58" t="str">
        <f>+SET!N35</f>
        <v/>
      </c>
      <c r="K158" s="58" t="str">
        <f>+OCT!N35</f>
        <v/>
      </c>
      <c r="L158" s="58" t="str">
        <f>+NOV!N35</f>
        <v/>
      </c>
      <c r="M158" s="58" t="str">
        <f>+DIC!N35</f>
        <v/>
      </c>
    </row>
    <row r="159" spans="1:13" x14ac:dyDescent="0.2">
      <c r="A159" s="57">
        <v>24</v>
      </c>
      <c r="B159" s="58">
        <f>+ENE!N36</f>
        <v>77.101716606308059</v>
      </c>
      <c r="C159" s="58">
        <f>+FEB!N36</f>
        <v>84.807861604337759</v>
      </c>
      <c r="D159" s="58">
        <f>+MAR!N36</f>
        <v>89</v>
      </c>
      <c r="E159" s="58">
        <f>+ABR!N36</f>
        <v>76.39238670830585</v>
      </c>
      <c r="F159" s="58">
        <f>+MAY!N36</f>
        <v>69.932233872523511</v>
      </c>
      <c r="G159" s="58">
        <f>+JUN!N36</f>
        <v>72.324709143165421</v>
      </c>
      <c r="H159" s="58">
        <f>+JUL!N36</f>
        <v>77.038899104287736</v>
      </c>
      <c r="I159" s="58" t="str">
        <f>+AGO!N36</f>
        <v/>
      </c>
      <c r="J159" s="58" t="str">
        <f>+SET!N36</f>
        <v/>
      </c>
      <c r="K159" s="58" t="str">
        <f>+OCT!N36</f>
        <v/>
      </c>
      <c r="L159" s="58" t="str">
        <f>+NOV!N36</f>
        <v/>
      </c>
      <c r="M159" s="58" t="str">
        <f>+DIC!N36</f>
        <v/>
      </c>
    </row>
    <row r="160" spans="1:13" x14ac:dyDescent="0.2">
      <c r="A160" s="57">
        <v>25</v>
      </c>
      <c r="B160" s="58">
        <f>+ENE!N37</f>
        <v>74.404674918756371</v>
      </c>
      <c r="C160" s="58">
        <f>+FEB!N37</f>
        <v>81.749274098105488</v>
      </c>
      <c r="D160" s="58">
        <f>+MAR!N37</f>
        <v>68</v>
      </c>
      <c r="E160" s="58">
        <f>+ABR!N37</f>
        <v>77.619505687821444</v>
      </c>
      <c r="F160" s="58">
        <f>+MAY!N37</f>
        <v>67.471649302767773</v>
      </c>
      <c r="G160" s="58">
        <f>+JUN!N37</f>
        <v>58.042783959279205</v>
      </c>
      <c r="H160" s="58">
        <f>+JUL!N37</f>
        <v>83.371332637431848</v>
      </c>
      <c r="I160" s="58" t="str">
        <f>+AGO!N37</f>
        <v/>
      </c>
      <c r="J160" s="58" t="str">
        <f>+SET!N37</f>
        <v/>
      </c>
      <c r="K160" s="58" t="str">
        <f>+OCT!N37</f>
        <v/>
      </c>
      <c r="L160" s="58" t="str">
        <f>+NOV!N37</f>
        <v/>
      </c>
      <c r="M160" s="58" t="str">
        <f>+DIC!N37</f>
        <v/>
      </c>
    </row>
    <row r="161" spans="1:13" x14ac:dyDescent="0.2">
      <c r="A161" s="57">
        <v>26</v>
      </c>
      <c r="B161" s="58">
        <f>+ENE!N38</f>
        <v>72.219850784122386</v>
      </c>
      <c r="C161" s="58">
        <f>+FEB!N38</f>
        <v>78.860977720846904</v>
      </c>
      <c r="D161" s="58">
        <f>+MAR!N38</f>
        <v>85.604543445421996</v>
      </c>
      <c r="E161" s="58">
        <f>+ABR!N38</f>
        <v>64.88448334459045</v>
      </c>
      <c r="F161" s="58">
        <f>+MAY!N38</f>
        <v>67.143089123928291</v>
      </c>
      <c r="G161" s="58">
        <f>+JUN!N38</f>
        <v>55.925625555363176</v>
      </c>
      <c r="H161" s="58">
        <f>+JUL!N38</f>
        <v>66.614473191046386</v>
      </c>
      <c r="I161" s="58" t="str">
        <f>+AGO!N38</f>
        <v/>
      </c>
      <c r="J161" s="58" t="str">
        <f>+SET!N38</f>
        <v/>
      </c>
      <c r="K161" s="58" t="str">
        <f>+OCT!N38</f>
        <v/>
      </c>
      <c r="L161" s="58" t="str">
        <f>+NOV!N38</f>
        <v/>
      </c>
      <c r="M161" s="58" t="str">
        <f>+DIC!N38</f>
        <v/>
      </c>
    </row>
    <row r="162" spans="1:13" x14ac:dyDescent="0.2">
      <c r="A162" s="57">
        <v>27</v>
      </c>
      <c r="B162" s="58">
        <f>+ENE!N39</f>
        <v>68.824138875141443</v>
      </c>
      <c r="C162" s="58">
        <f>+FEB!N39</f>
        <v>81.511490440052583</v>
      </c>
      <c r="D162" s="58">
        <f>+MAR!N39</f>
        <v>88</v>
      </c>
      <c r="E162" s="58">
        <f>+ABR!N39</f>
        <v>71.36184363741809</v>
      </c>
      <c r="F162" s="58">
        <f>+MAY!N39</f>
        <v>72.419479853104804</v>
      </c>
      <c r="G162" s="58">
        <f>+JUN!N39</f>
        <v>59.829692637711084</v>
      </c>
      <c r="H162" s="58">
        <f>+JUL!N39</f>
        <v>76.951734717863332</v>
      </c>
      <c r="I162" s="58" t="str">
        <f>+AGO!N39</f>
        <v/>
      </c>
      <c r="J162" s="58" t="str">
        <f>+SET!N39</f>
        <v/>
      </c>
      <c r="K162" s="58" t="str">
        <f>+OCT!N39</f>
        <v/>
      </c>
      <c r="L162" s="58" t="str">
        <f>+NOV!N39</f>
        <v/>
      </c>
      <c r="M162" s="58" t="str">
        <f>+DIC!N39</f>
        <v/>
      </c>
    </row>
    <row r="163" spans="1:13" x14ac:dyDescent="0.2">
      <c r="A163" s="57">
        <v>28</v>
      </c>
      <c r="B163" s="58">
        <f>+ENE!N40</f>
        <v>83.912145974365799</v>
      </c>
      <c r="C163" s="58">
        <f>+FEB!N40</f>
        <v>81.783811136086854</v>
      </c>
      <c r="D163" s="58">
        <f>+MAR!N40</f>
        <v>83.221246063380562</v>
      </c>
      <c r="E163" s="58">
        <f>+ABR!N40</f>
        <v>64.033275637262179</v>
      </c>
      <c r="F163" s="58">
        <f>+MAY!N40</f>
        <v>70.505812773208731</v>
      </c>
      <c r="G163" s="58">
        <f>+JUN!N40</f>
        <v>72.637849163000539</v>
      </c>
      <c r="H163" s="58">
        <f>+JUL!N40</f>
        <v>84.590080415193015</v>
      </c>
      <c r="I163" s="58" t="str">
        <f>+AGO!N40</f>
        <v/>
      </c>
      <c r="J163" s="58" t="str">
        <f>+SET!N40</f>
        <v/>
      </c>
      <c r="K163" s="58" t="str">
        <f>+OCT!N40</f>
        <v/>
      </c>
      <c r="L163" s="58" t="str">
        <f>+NOV!N40</f>
        <v/>
      </c>
      <c r="M163" s="58" t="str">
        <f>+DIC!N40</f>
        <v/>
      </c>
    </row>
    <row r="164" spans="1:13" x14ac:dyDescent="0.2">
      <c r="A164" s="57">
        <v>29</v>
      </c>
      <c r="B164" s="58">
        <f>+ENE!N41</f>
        <v>85.200076447662738</v>
      </c>
      <c r="C164" s="58">
        <f>+FEB!N41</f>
        <v>81.783811136086854</v>
      </c>
      <c r="D164" s="58">
        <f>+MAR!N41</f>
        <v>89</v>
      </c>
      <c r="E164" s="58">
        <f>+ABR!N41</f>
        <v>76.215510463179314</v>
      </c>
      <c r="F164" s="58">
        <f>+MAY!N41</f>
        <v>72.870838363045252</v>
      </c>
      <c r="G164" s="58">
        <f>+JUN!N41</f>
        <v>73.543108576760673</v>
      </c>
      <c r="H164" s="58">
        <f>+JUL!N41</f>
        <v>74.588551484437744</v>
      </c>
      <c r="I164" s="58" t="str">
        <f>+AGO!N41</f>
        <v/>
      </c>
      <c r="J164" s="58" t="str">
        <f>+SET!N41</f>
        <v/>
      </c>
      <c r="K164" s="58" t="str">
        <f>+OCT!N41</f>
        <v/>
      </c>
      <c r="L164" s="58" t="str">
        <f>+NOV!N41</f>
        <v/>
      </c>
      <c r="M164" s="58" t="str">
        <f>+DIC!N41</f>
        <v/>
      </c>
    </row>
    <row r="165" spans="1:13" x14ac:dyDescent="0.2">
      <c r="A165" s="57">
        <v>30</v>
      </c>
      <c r="B165" s="58">
        <f>+ENE!N42</f>
        <v>82.707054586946398</v>
      </c>
      <c r="C165" s="58"/>
      <c r="D165" s="58">
        <f>+MAR!N42</f>
        <v>82.345471091146109</v>
      </c>
      <c r="E165" s="58">
        <f>+ABR!N42</f>
        <v>77.632476746036417</v>
      </c>
      <c r="F165" s="58">
        <f>+MAY!N42</f>
        <v>72.181712027212328</v>
      </c>
      <c r="G165" s="58">
        <f>+JUN!N42</f>
        <v>78.417050924657985</v>
      </c>
      <c r="H165" s="58">
        <f>+JUL!N42</f>
        <v>75.56582916083191</v>
      </c>
      <c r="I165" s="58" t="str">
        <f>+AGO!N42</f>
        <v/>
      </c>
      <c r="J165" s="58" t="str">
        <f>+SET!N42</f>
        <v/>
      </c>
      <c r="K165" s="58" t="str">
        <f>+OCT!N42</f>
        <v/>
      </c>
      <c r="L165" s="58" t="str">
        <f>+NOV!N42</f>
        <v/>
      </c>
      <c r="M165" s="58" t="str">
        <f>+DIC!N42</f>
        <v/>
      </c>
    </row>
    <row r="166" spans="1:13" x14ac:dyDescent="0.2">
      <c r="A166" s="57">
        <v>31</v>
      </c>
      <c r="B166" s="58">
        <f>+ENE!N43</f>
        <v>85.967309832771477</v>
      </c>
      <c r="C166" s="58"/>
      <c r="D166" s="58">
        <f>+MAR!N43</f>
        <v>70.742607999004676</v>
      </c>
      <c r="E166" s="58"/>
      <c r="F166" s="58">
        <f>+MAY!N43</f>
        <v>67.026456383076308</v>
      </c>
      <c r="G166" s="58"/>
      <c r="H166" s="58">
        <f>+JUL!N43</f>
        <v>62.870167688615958</v>
      </c>
      <c r="I166" s="58" t="str">
        <f>+AGO!N43</f>
        <v/>
      </c>
      <c r="J166" s="58"/>
      <c r="K166" s="58" t="str">
        <f>+OCT!N43</f>
        <v/>
      </c>
      <c r="L166" s="58" t="str">
        <f>+NOV!N43</f>
        <v/>
      </c>
      <c r="M166" s="58" t="str">
        <f>+DIC!N43</f>
        <v/>
      </c>
    </row>
    <row r="167" spans="1:13" x14ac:dyDescent="0.2">
      <c r="A167" s="62" t="s">
        <v>6</v>
      </c>
      <c r="B167" s="63">
        <f t="shared" ref="B167:M167" si="2">AVERAGE(B136:B166)</f>
        <v>80.559008266457525</v>
      </c>
      <c r="C167" s="63">
        <f t="shared" si="2"/>
        <v>81.439815829829698</v>
      </c>
      <c r="D167" s="63">
        <f t="shared" si="2"/>
        <v>78.750145870808794</v>
      </c>
      <c r="E167" s="63">
        <f t="shared" si="2"/>
        <v>72.605196821780439</v>
      </c>
      <c r="F167" s="63">
        <f t="shared" si="2"/>
        <v>72.925380554693305</v>
      </c>
      <c r="G167" s="63">
        <f t="shared" si="2"/>
        <v>70.960880993209173</v>
      </c>
      <c r="H167" s="63">
        <f t="shared" si="2"/>
        <v>72.891801265756726</v>
      </c>
      <c r="I167" s="63">
        <f t="shared" si="2"/>
        <v>76.409889766557953</v>
      </c>
      <c r="J167" s="63" t="e">
        <f t="shared" si="2"/>
        <v>#DIV/0!</v>
      </c>
      <c r="K167" s="63" t="e">
        <f t="shared" si="2"/>
        <v>#DIV/0!</v>
      </c>
      <c r="L167" s="63" t="e">
        <f t="shared" si="2"/>
        <v>#DIV/0!</v>
      </c>
      <c r="M167" s="63" t="e">
        <f t="shared" si="2"/>
        <v>#DIV/0!</v>
      </c>
    </row>
    <row r="168" spans="1:13" x14ac:dyDescent="0.2">
      <c r="A168" s="67" t="s">
        <v>69</v>
      </c>
    </row>
    <row r="171" spans="1:13" x14ac:dyDescent="0.2">
      <c r="A171" s="172" t="str">
        <f>A87</f>
        <v xml:space="preserve">Estación: </v>
      </c>
      <c r="B171" s="172"/>
      <c r="C171" s="172"/>
      <c r="D171" s="172"/>
      <c r="E171" s="172"/>
      <c r="F171" s="172"/>
      <c r="G171" s="172"/>
      <c r="H171" s="172"/>
      <c r="I171" s="172"/>
      <c r="J171" s="172"/>
      <c r="K171" s="172"/>
      <c r="L171" s="172"/>
      <c r="M171" s="172"/>
    </row>
    <row r="172" spans="1:13" x14ac:dyDescent="0.2">
      <c r="A172" s="143" t="s">
        <v>0</v>
      </c>
      <c r="B172" s="143" t="s">
        <v>65</v>
      </c>
      <c r="C172" s="130"/>
      <c r="D172" s="144"/>
      <c r="E172" s="144"/>
      <c r="F172" s="144"/>
      <c r="G172" s="144"/>
      <c r="H172" s="144"/>
      <c r="I172" s="144"/>
      <c r="J172" s="144"/>
      <c r="K172" s="144"/>
      <c r="L172" s="145"/>
      <c r="M172" s="145"/>
    </row>
    <row r="173" spans="1:13" x14ac:dyDescent="0.2">
      <c r="A173" s="130" t="s">
        <v>1</v>
      </c>
      <c r="B173" s="130" t="s">
        <v>62</v>
      </c>
      <c r="C173" s="130"/>
      <c r="D173" s="144"/>
      <c r="E173" s="146" t="s">
        <v>49</v>
      </c>
      <c r="F173" s="146"/>
      <c r="G173" s="146"/>
      <c r="H173" s="143">
        <v>2020</v>
      </c>
      <c r="I173" s="144"/>
      <c r="J173" s="144"/>
      <c r="K173" s="144"/>
      <c r="L173" s="145"/>
      <c r="M173" s="145"/>
    </row>
    <row r="174" spans="1:13" x14ac:dyDescent="0.2">
      <c r="A174" s="130" t="s">
        <v>2</v>
      </c>
      <c r="B174" s="130" t="s">
        <v>63</v>
      </c>
      <c r="C174" s="130"/>
      <c r="D174" s="144"/>
      <c r="E174" s="144"/>
      <c r="F174" s="144"/>
      <c r="G174" s="144"/>
      <c r="H174" s="144"/>
      <c r="I174" s="144"/>
      <c r="J174" s="144"/>
      <c r="K174" s="144"/>
      <c r="L174" s="145"/>
      <c r="M174" s="145"/>
    </row>
    <row r="175" spans="1:13" x14ac:dyDescent="0.2">
      <c r="A175" s="130" t="s">
        <v>45</v>
      </c>
      <c r="B175" s="131">
        <v>2641</v>
      </c>
      <c r="C175" s="130" t="s">
        <v>3</v>
      </c>
      <c r="D175" s="144"/>
      <c r="E175" s="144"/>
      <c r="F175" s="144"/>
      <c r="G175" s="146"/>
      <c r="H175" s="146"/>
      <c r="I175" s="144"/>
      <c r="J175" s="144"/>
      <c r="K175" s="144"/>
      <c r="L175" s="145"/>
      <c r="M175" s="145"/>
    </row>
    <row r="176" spans="1:13" x14ac:dyDescent="0.2">
      <c r="A176" s="147"/>
      <c r="B176" s="148"/>
      <c r="C176" s="144"/>
      <c r="D176" s="144"/>
      <c r="E176" s="144"/>
      <c r="F176" s="144"/>
      <c r="G176" s="146"/>
      <c r="H176" s="146"/>
      <c r="I176" s="144"/>
      <c r="J176" s="144"/>
      <c r="K176" s="144"/>
      <c r="L176" s="145"/>
      <c r="M176" s="145"/>
    </row>
    <row r="177" spans="1:13" x14ac:dyDescent="0.2">
      <c r="A177" s="149" t="s">
        <v>46</v>
      </c>
      <c r="B177" s="149" t="s">
        <v>9</v>
      </c>
      <c r="C177" s="149" t="s">
        <v>47</v>
      </c>
      <c r="D177" s="149" t="s">
        <v>34</v>
      </c>
      <c r="E177" s="149" t="s">
        <v>35</v>
      </c>
      <c r="F177" s="149" t="s">
        <v>36</v>
      </c>
      <c r="G177" s="149" t="s">
        <v>37</v>
      </c>
      <c r="H177" s="149" t="s">
        <v>38</v>
      </c>
      <c r="I177" s="149" t="s">
        <v>39</v>
      </c>
      <c r="J177" s="149" t="s">
        <v>40</v>
      </c>
      <c r="K177" s="149" t="s">
        <v>41</v>
      </c>
      <c r="L177" s="149" t="s">
        <v>42</v>
      </c>
      <c r="M177" s="149" t="s">
        <v>43</v>
      </c>
    </row>
    <row r="178" spans="1:13" x14ac:dyDescent="0.2">
      <c r="A178" s="149">
        <v>1</v>
      </c>
      <c r="B178" s="58" t="str">
        <f>+ENE!Q13</f>
        <v/>
      </c>
      <c r="C178" s="58" t="str">
        <f>+FEB!Q13</f>
        <v/>
      </c>
      <c r="D178" s="58">
        <f>+MAR!Q13</f>
        <v>7</v>
      </c>
      <c r="E178" s="58" t="str">
        <f>+ABR!Q13</f>
        <v/>
      </c>
      <c r="F178" s="58">
        <f>+MAY!Q13</f>
        <v>5</v>
      </c>
      <c r="G178" s="58" t="str">
        <f>+JUN!Q13</f>
        <v/>
      </c>
      <c r="H178" s="58">
        <f>+JUL!Q13</f>
        <v>0</v>
      </c>
      <c r="I178" s="58" t="str">
        <f>+AGO!Q13</f>
        <v/>
      </c>
      <c r="J178" s="58" t="str">
        <f>+SET!Q13</f>
        <v/>
      </c>
      <c r="K178" s="58" t="str">
        <f>+OCT!Q13</f>
        <v/>
      </c>
      <c r="L178" s="58" t="str">
        <f>+NOV!Q13</f>
        <v/>
      </c>
      <c r="M178" s="58" t="str">
        <f>+DIC!Q13</f>
        <v/>
      </c>
    </row>
    <row r="179" spans="1:13" x14ac:dyDescent="0.2">
      <c r="A179" s="149">
        <v>2</v>
      </c>
      <c r="B179" s="58">
        <f>+ENE!Q14</f>
        <v>12</v>
      </c>
      <c r="C179" s="58" t="str">
        <f>+FEB!Q14</f>
        <v/>
      </c>
      <c r="D179" s="58" t="str">
        <f>+MAR!Q14</f>
        <v/>
      </c>
      <c r="E179" s="58">
        <f>+ABR!Q14</f>
        <v>6</v>
      </c>
      <c r="F179" s="58">
        <f>+MAY!Q14</f>
        <v>3</v>
      </c>
      <c r="G179" s="58" t="str">
        <f>+JUN!Q14</f>
        <v/>
      </c>
      <c r="H179" s="58" t="str">
        <f>+JUL!Q14</f>
        <v/>
      </c>
      <c r="I179" s="58" t="str">
        <f>+AGO!Q14</f>
        <v/>
      </c>
      <c r="J179" s="58" t="str">
        <f>+SET!Q14</f>
        <v/>
      </c>
      <c r="K179" s="58" t="str">
        <f>+OCT!Q14</f>
        <v/>
      </c>
      <c r="L179" s="58" t="str">
        <f>+NOV!Q14</f>
        <v/>
      </c>
      <c r="M179" s="58" t="str">
        <f>+DIC!Q14</f>
        <v/>
      </c>
    </row>
    <row r="180" spans="1:13" x14ac:dyDescent="0.2">
      <c r="A180" s="149">
        <v>3</v>
      </c>
      <c r="B180" s="58" t="str">
        <f>+ENE!Q15</f>
        <v/>
      </c>
      <c r="C180" s="58">
        <f>+FEB!Q15</f>
        <v>5</v>
      </c>
      <c r="D180" s="58">
        <f>+MAR!Q15</f>
        <v>31</v>
      </c>
      <c r="E180" s="58" t="str">
        <f>+ABR!Q15</f>
        <v/>
      </c>
      <c r="F180" s="58" t="str">
        <f>+MAY!Q15</f>
        <v/>
      </c>
      <c r="G180" s="58">
        <f>+JUN!Q15</f>
        <v>2</v>
      </c>
      <c r="H180" s="58" t="str">
        <f>+JUL!Q15</f>
        <v/>
      </c>
      <c r="I180" s="58" t="str">
        <f>+AGO!Q15</f>
        <v/>
      </c>
      <c r="J180" s="58" t="str">
        <f>+SET!Q15</f>
        <v/>
      </c>
      <c r="K180" s="58" t="str">
        <f>+OCT!Q15</f>
        <v/>
      </c>
      <c r="L180" s="58" t="str">
        <f>+NOV!Q15</f>
        <v/>
      </c>
      <c r="M180" s="58" t="str">
        <f>+DIC!Q15</f>
        <v/>
      </c>
    </row>
    <row r="181" spans="1:13" x14ac:dyDescent="0.2">
      <c r="A181" s="149">
        <v>4</v>
      </c>
      <c r="B181" s="58">
        <f>+ENE!Q16</f>
        <v>6</v>
      </c>
      <c r="C181" s="58">
        <f>+FEB!Q16</f>
        <v>95.8</v>
      </c>
      <c r="D181" s="58">
        <f>+MAR!Q16</f>
        <v>3</v>
      </c>
      <c r="E181" s="58" t="str">
        <f>+ABR!Q16</f>
        <v/>
      </c>
      <c r="F181" s="58">
        <f>+MAY!Q16</f>
        <v>2</v>
      </c>
      <c r="G181" s="58">
        <f>+JUN!Q16</f>
        <v>3</v>
      </c>
      <c r="H181" s="58" t="str">
        <f>+JUL!Q16</f>
        <v/>
      </c>
      <c r="I181" s="58" t="str">
        <f>+AGO!Q16</f>
        <v/>
      </c>
      <c r="J181" s="58" t="str">
        <f>+SET!Q16</f>
        <v/>
      </c>
      <c r="K181" s="58" t="str">
        <f>+OCT!Q16</f>
        <v/>
      </c>
      <c r="L181" s="58" t="str">
        <f>+NOV!Q16</f>
        <v/>
      </c>
      <c r="M181" s="58" t="str">
        <f>+DIC!Q16</f>
        <v/>
      </c>
    </row>
    <row r="182" spans="1:13" x14ac:dyDescent="0.2">
      <c r="A182" s="149">
        <v>5</v>
      </c>
      <c r="B182" s="58" t="str">
        <f>+ENE!Q17</f>
        <v/>
      </c>
      <c r="C182" s="58">
        <f>+FEB!Q17</f>
        <v>7</v>
      </c>
      <c r="D182" s="58" t="str">
        <f>+MAR!Q17</f>
        <v/>
      </c>
      <c r="E182" s="58">
        <f>+ABR!Q17</f>
        <v>6</v>
      </c>
      <c r="F182" s="58">
        <f>+MAY!Q17</f>
        <v>10</v>
      </c>
      <c r="G182" s="58" t="str">
        <f>+JUN!Q17</f>
        <v/>
      </c>
      <c r="H182" s="58" t="str">
        <f>+JUL!Q17</f>
        <v/>
      </c>
      <c r="I182" s="58" t="str">
        <f>+AGO!Q17</f>
        <v/>
      </c>
      <c r="J182" s="58" t="str">
        <f>+SET!Q17</f>
        <v/>
      </c>
      <c r="K182" s="58" t="str">
        <f>+OCT!Q17</f>
        <v/>
      </c>
      <c r="L182" s="58" t="str">
        <f>+NOV!Q17</f>
        <v/>
      </c>
      <c r="M182" s="58" t="str">
        <f>+DIC!Q17</f>
        <v/>
      </c>
    </row>
    <row r="183" spans="1:13" x14ac:dyDescent="0.2">
      <c r="A183" s="149">
        <v>6</v>
      </c>
      <c r="B183" s="58">
        <f>+ENE!Q18</f>
        <v>2</v>
      </c>
      <c r="C183" s="58" t="str">
        <f>+FEB!Q18</f>
        <v/>
      </c>
      <c r="D183" s="58" t="str">
        <f>+MAR!Q18</f>
        <v/>
      </c>
      <c r="E183" s="58" t="str">
        <f>+ABR!Q18</f>
        <v/>
      </c>
      <c r="F183" s="58">
        <f>+MAY!Q18</f>
        <v>10</v>
      </c>
      <c r="G183" s="58" t="str">
        <f>+JUN!Q18</f>
        <v/>
      </c>
      <c r="H183" s="58" t="str">
        <f>+JUL!Q18</f>
        <v/>
      </c>
      <c r="I183" s="58" t="str">
        <f>+AGO!Q18</f>
        <v/>
      </c>
      <c r="J183" s="58" t="str">
        <f>+SET!Q18</f>
        <v/>
      </c>
      <c r="K183" s="58" t="str">
        <f>+OCT!Q18</f>
        <v/>
      </c>
      <c r="L183" s="58" t="str">
        <f>+NOV!Q18</f>
        <v/>
      </c>
      <c r="M183" s="58" t="str">
        <f>+DIC!Q18</f>
        <v/>
      </c>
    </row>
    <row r="184" spans="1:13" x14ac:dyDescent="0.2">
      <c r="A184" s="149">
        <v>7</v>
      </c>
      <c r="B184" s="58" t="str">
        <f>+ENE!Q19</f>
        <v/>
      </c>
      <c r="C184" s="58">
        <f>+FEB!Q19</f>
        <v>2</v>
      </c>
      <c r="D184" s="58" t="str">
        <f>+MAR!Q19</f>
        <v/>
      </c>
      <c r="E184" s="58" t="str">
        <f>+ABR!Q19</f>
        <v/>
      </c>
      <c r="F184" s="58" t="str">
        <f>+MAY!Q19</f>
        <v/>
      </c>
      <c r="G184" s="58" t="str">
        <f>+JUN!Q19</f>
        <v/>
      </c>
      <c r="H184" s="58" t="str">
        <f>+JUL!Q19</f>
        <v/>
      </c>
      <c r="I184" s="58" t="str">
        <f>+AGO!Q19</f>
        <v/>
      </c>
      <c r="J184" s="58" t="str">
        <f>+SET!Q19</f>
        <v/>
      </c>
      <c r="K184" s="58" t="str">
        <f>+OCT!Q19</f>
        <v/>
      </c>
      <c r="L184" s="58" t="str">
        <f>+NOV!Q19</f>
        <v/>
      </c>
      <c r="M184" s="58" t="str">
        <f>+DIC!Q19</f>
        <v/>
      </c>
    </row>
    <row r="185" spans="1:13" x14ac:dyDescent="0.2">
      <c r="A185" s="149">
        <v>8</v>
      </c>
      <c r="B185" s="58" t="str">
        <f>+ENE!Q20</f>
        <v/>
      </c>
      <c r="C185" s="58" t="str">
        <f>+FEB!Q20</f>
        <v/>
      </c>
      <c r="D185" s="58" t="str">
        <f>+MAR!Q20</f>
        <v/>
      </c>
      <c r="E185" s="58">
        <f>+ABR!Q20</f>
        <v>5</v>
      </c>
      <c r="F185" s="58">
        <f>+MAY!Q20</f>
        <v>3</v>
      </c>
      <c r="G185" s="58">
        <f>+JUN!Q20</f>
        <v>3</v>
      </c>
      <c r="H185" s="58" t="str">
        <f>+JUL!Q20</f>
        <v/>
      </c>
      <c r="I185" s="58" t="str">
        <f>+AGO!Q20</f>
        <v/>
      </c>
      <c r="J185" s="58" t="str">
        <f>+SET!Q20</f>
        <v/>
      </c>
      <c r="K185" s="58" t="str">
        <f>+OCT!Q20</f>
        <v/>
      </c>
      <c r="L185" s="58" t="str">
        <f>+NOV!Q20</f>
        <v/>
      </c>
      <c r="M185" s="58" t="str">
        <f>+DIC!Q20</f>
        <v/>
      </c>
    </row>
    <row r="186" spans="1:13" x14ac:dyDescent="0.2">
      <c r="A186" s="149">
        <v>9</v>
      </c>
      <c r="B186" s="58">
        <f>+ENE!Q21</f>
        <v>6</v>
      </c>
      <c r="C186" s="58">
        <f>+FEB!Q21</f>
        <v>6</v>
      </c>
      <c r="D186" s="58">
        <f>+MAR!Q21</f>
        <v>3</v>
      </c>
      <c r="E186" s="58">
        <f>+ABR!Q21</f>
        <v>8</v>
      </c>
      <c r="F186" s="58">
        <f>+MAY!Q21</f>
        <v>1</v>
      </c>
      <c r="G186" s="58">
        <f>+JUN!Q21</f>
        <v>2</v>
      </c>
      <c r="H186" s="58" t="str">
        <f>+JUL!Q21</f>
        <v/>
      </c>
      <c r="I186" s="58" t="str">
        <f>+AGO!Q21</f>
        <v/>
      </c>
      <c r="J186" s="58" t="str">
        <f>+SET!Q21</f>
        <v/>
      </c>
      <c r="K186" s="58" t="str">
        <f>+OCT!Q21</f>
        <v/>
      </c>
      <c r="L186" s="58" t="str">
        <f>+NOV!Q21</f>
        <v/>
      </c>
      <c r="M186" s="58" t="str">
        <f>+DIC!Q21</f>
        <v/>
      </c>
    </row>
    <row r="187" spans="1:13" x14ac:dyDescent="0.2">
      <c r="A187" s="149">
        <v>10</v>
      </c>
      <c r="B187" s="58">
        <f>+ENE!Q22</f>
        <v>32</v>
      </c>
      <c r="C187" s="58">
        <f>+FEB!Q22</f>
        <v>1.5</v>
      </c>
      <c r="D187" s="58">
        <f>+MAR!Q22</f>
        <v>2</v>
      </c>
      <c r="E187" s="58" t="str">
        <f>+ABR!Q22</f>
        <v/>
      </c>
      <c r="F187" s="58" t="str">
        <f>+MAY!Q22</f>
        <v/>
      </c>
      <c r="G187" s="58" t="str">
        <f>+JUN!Q22</f>
        <v/>
      </c>
      <c r="H187" s="58" t="str">
        <f>+JUL!Q22</f>
        <v/>
      </c>
      <c r="I187" s="58" t="str">
        <f>+AGO!Q22</f>
        <v/>
      </c>
      <c r="J187" s="58" t="str">
        <f>+SET!Q22</f>
        <v/>
      </c>
      <c r="K187" s="58" t="str">
        <f>+OCT!Q22</f>
        <v/>
      </c>
      <c r="L187" s="58" t="str">
        <f>+NOV!Q22</f>
        <v/>
      </c>
      <c r="M187" s="58" t="str">
        <f>+DIC!Q22</f>
        <v/>
      </c>
    </row>
    <row r="188" spans="1:13" x14ac:dyDescent="0.2">
      <c r="A188" s="149">
        <v>11</v>
      </c>
      <c r="B188" s="58" t="str">
        <f>+ENE!Q23</f>
        <v/>
      </c>
      <c r="C188" s="58">
        <f>+FEB!Q23</f>
        <v>2</v>
      </c>
      <c r="D188" s="58">
        <f>+MAR!Q23</f>
        <v>19</v>
      </c>
      <c r="E188" s="58" t="str">
        <f>+ABR!Q23</f>
        <v/>
      </c>
      <c r="F188" s="58" t="str">
        <f>+MAY!Q23</f>
        <v/>
      </c>
      <c r="G188" s="58" t="str">
        <f>+JUN!Q23</f>
        <v/>
      </c>
      <c r="H188" s="58" t="str">
        <f>+JUL!Q23</f>
        <v/>
      </c>
      <c r="I188" s="58" t="str">
        <f>+AGO!Q23</f>
        <v/>
      </c>
      <c r="J188" s="58" t="str">
        <f>+SET!Q23</f>
        <v/>
      </c>
      <c r="K188" s="58" t="str">
        <f>+OCT!Q23</f>
        <v/>
      </c>
      <c r="L188" s="58" t="str">
        <f>+NOV!Q23</f>
        <v/>
      </c>
      <c r="M188" s="58" t="str">
        <f>+DIC!Q23</f>
        <v/>
      </c>
    </row>
    <row r="189" spans="1:13" x14ac:dyDescent="0.2">
      <c r="A189" s="149">
        <v>12</v>
      </c>
      <c r="B189" s="58" t="str">
        <f>+ENE!Q24</f>
        <v/>
      </c>
      <c r="C189" s="58" t="str">
        <f>+FEB!Q24</f>
        <v/>
      </c>
      <c r="D189" s="58">
        <f>+MAR!Q24</f>
        <v>15</v>
      </c>
      <c r="E189" s="58">
        <f>+ABR!Q24</f>
        <v>6</v>
      </c>
      <c r="F189" s="58" t="str">
        <f>+MAY!Q24</f>
        <v/>
      </c>
      <c r="G189" s="58" t="str">
        <f>+JUN!Q24</f>
        <v/>
      </c>
      <c r="H189" s="58" t="str">
        <f>+JUL!Q24</f>
        <v/>
      </c>
      <c r="I189" s="58" t="str">
        <f>+AGO!Q24</f>
        <v/>
      </c>
      <c r="J189" s="58" t="str">
        <f>+SET!Q24</f>
        <v/>
      </c>
      <c r="K189" s="58" t="str">
        <f>+OCT!Q24</f>
        <v/>
      </c>
      <c r="L189" s="58" t="str">
        <f>+NOV!Q24</f>
        <v/>
      </c>
      <c r="M189" s="58" t="str">
        <f>+DIC!Q24</f>
        <v/>
      </c>
    </row>
    <row r="190" spans="1:13" x14ac:dyDescent="0.2">
      <c r="A190" s="149">
        <v>13</v>
      </c>
      <c r="B190" s="58">
        <f>+ENE!Q25</f>
        <v>7</v>
      </c>
      <c r="C190" s="58" t="str">
        <f>+FEB!Q25</f>
        <v/>
      </c>
      <c r="D190" s="58" t="str">
        <f>+MAR!Q25</f>
        <v/>
      </c>
      <c r="E190" s="58">
        <f>+ABR!Q25</f>
        <v>5</v>
      </c>
      <c r="F190" s="58" t="str">
        <f>+MAY!Q25</f>
        <v/>
      </c>
      <c r="G190" s="58" t="str">
        <f>+JUN!Q25</f>
        <v/>
      </c>
      <c r="H190" s="58">
        <f>+JUL!Q25</f>
        <v>1.5</v>
      </c>
      <c r="I190" s="58" t="str">
        <f>+AGO!Q25</f>
        <v/>
      </c>
      <c r="J190" s="58" t="str">
        <f>+SET!Q25</f>
        <v/>
      </c>
      <c r="K190" s="58" t="str">
        <f>+OCT!Q25</f>
        <v/>
      </c>
      <c r="L190" s="58" t="str">
        <f>+NOV!Q25</f>
        <v/>
      </c>
      <c r="M190" s="58" t="str">
        <f>+DIC!Q25</f>
        <v/>
      </c>
    </row>
    <row r="191" spans="1:13" x14ac:dyDescent="0.2">
      <c r="A191" s="149">
        <v>14</v>
      </c>
      <c r="B191" s="58" t="str">
        <f>+ENE!Q26</f>
        <v/>
      </c>
      <c r="C191" s="58">
        <f>+FEB!Q26</f>
        <v>5</v>
      </c>
      <c r="D191" s="58">
        <f>+MAR!Q26</f>
        <v>5</v>
      </c>
      <c r="E191" s="58" t="str">
        <f>+ABR!Q26</f>
        <v/>
      </c>
      <c r="F191" s="58" t="str">
        <f>+MAY!Q26</f>
        <v/>
      </c>
      <c r="G191" s="58">
        <f>+JUN!Q26</f>
        <v>3</v>
      </c>
      <c r="H191" s="58" t="str">
        <f>+JUL!Q26</f>
        <v/>
      </c>
      <c r="I191" s="58" t="str">
        <f>+AGO!Q26</f>
        <v/>
      </c>
      <c r="J191" s="58" t="str">
        <f>+SET!Q26</f>
        <v/>
      </c>
      <c r="K191" s="58" t="str">
        <f>+OCT!Q26</f>
        <v/>
      </c>
      <c r="L191" s="58" t="str">
        <f>+NOV!Q26</f>
        <v/>
      </c>
      <c r="M191" s="58" t="str">
        <f>+DIC!Q26</f>
        <v/>
      </c>
    </row>
    <row r="192" spans="1:13" x14ac:dyDescent="0.2">
      <c r="A192" s="149">
        <v>15</v>
      </c>
      <c r="B192" s="58" t="str">
        <f>+ENE!Q27</f>
        <v/>
      </c>
      <c r="C192" s="58">
        <f>+FEB!Q27</f>
        <v>7</v>
      </c>
      <c r="D192" s="58" t="str">
        <f>+MAR!Q27</f>
        <v/>
      </c>
      <c r="E192" s="58">
        <f>+ABR!Q27</f>
        <v>3</v>
      </c>
      <c r="F192" s="58" t="str">
        <f>+MAY!Q27</f>
        <v/>
      </c>
      <c r="G192" s="58" t="str">
        <f>+JUN!Q27</f>
        <v/>
      </c>
      <c r="H192" s="58" t="str">
        <f>+JUL!Q27</f>
        <v/>
      </c>
      <c r="I192" s="58" t="str">
        <f>+AGO!Q27</f>
        <v/>
      </c>
      <c r="J192" s="58" t="str">
        <f>+SET!Q27</f>
        <v/>
      </c>
      <c r="K192" s="58" t="str">
        <f>+OCT!Q27</f>
        <v/>
      </c>
      <c r="L192" s="58" t="str">
        <f>+NOV!Q27</f>
        <v/>
      </c>
      <c r="M192" s="58" t="str">
        <f>+DIC!Q27</f>
        <v/>
      </c>
    </row>
    <row r="193" spans="1:13" x14ac:dyDescent="0.2">
      <c r="A193" s="149">
        <v>16</v>
      </c>
      <c r="B193" s="58">
        <f>+ENE!Q28</f>
        <v>1</v>
      </c>
      <c r="C193" s="58" t="str">
        <f>+FEB!Q28</f>
        <v/>
      </c>
      <c r="D193" s="58" t="str">
        <f>+MAR!Q28</f>
        <v/>
      </c>
      <c r="E193" s="58" t="str">
        <f>+ABR!Q28</f>
        <v/>
      </c>
      <c r="F193" s="58">
        <f>+MAY!Q28</f>
        <v>10</v>
      </c>
      <c r="G193" s="58">
        <f>+JUN!Q28</f>
        <v>3</v>
      </c>
      <c r="H193" s="58" t="str">
        <f>+JUL!Q28</f>
        <v/>
      </c>
      <c r="I193" s="58" t="str">
        <f>+AGO!Q28</f>
        <v/>
      </c>
      <c r="J193" s="58" t="str">
        <f>+SET!Q28</f>
        <v/>
      </c>
      <c r="K193" s="58" t="str">
        <f>+OCT!Q28</f>
        <v/>
      </c>
      <c r="L193" s="58" t="str">
        <f>+NOV!Q28</f>
        <v/>
      </c>
      <c r="M193" s="58" t="str">
        <f>+DIC!Q28</f>
        <v/>
      </c>
    </row>
    <row r="194" spans="1:13" x14ac:dyDescent="0.2">
      <c r="A194" s="149">
        <v>17</v>
      </c>
      <c r="B194" s="58">
        <f>+ENE!Q29</f>
        <v>6</v>
      </c>
      <c r="C194" s="58">
        <f>+FEB!Q29</f>
        <v>1</v>
      </c>
      <c r="D194" s="58" t="str">
        <f>+MAR!Q29</f>
        <v/>
      </c>
      <c r="E194" s="58">
        <f>+ABR!Q29</f>
        <v>8</v>
      </c>
      <c r="F194" s="58">
        <f>+MAY!Q29</f>
        <v>10</v>
      </c>
      <c r="G194" s="58">
        <f>+JUN!Q29</f>
        <v>2</v>
      </c>
      <c r="H194" s="58" t="str">
        <f>+JUL!Q29</f>
        <v/>
      </c>
      <c r="I194" s="58" t="str">
        <f>+AGO!Q29</f>
        <v/>
      </c>
      <c r="J194" s="58" t="str">
        <f>+SET!Q29</f>
        <v/>
      </c>
      <c r="K194" s="58" t="str">
        <f>+OCT!Q29</f>
        <v/>
      </c>
      <c r="L194" s="58" t="str">
        <f>+NOV!Q29</f>
        <v/>
      </c>
      <c r="M194" s="58" t="str">
        <f>+DIC!Q29</f>
        <v/>
      </c>
    </row>
    <row r="195" spans="1:13" x14ac:dyDescent="0.2">
      <c r="A195" s="149">
        <v>18</v>
      </c>
      <c r="B195" s="58" t="str">
        <f>+ENE!Q30</f>
        <v/>
      </c>
      <c r="C195" s="58" t="str">
        <f>+FEB!Q30</f>
        <v/>
      </c>
      <c r="D195" s="58" t="str">
        <f>+MAR!Q30</f>
        <v/>
      </c>
      <c r="E195" s="58" t="str">
        <f>+ABR!Q30</f>
        <v/>
      </c>
      <c r="F195" s="58">
        <f>+MAY!Q30</f>
        <v>18</v>
      </c>
      <c r="G195" s="58">
        <f>+JUN!Q30</f>
        <v>2</v>
      </c>
      <c r="H195" s="58" t="str">
        <f>+JUL!Q30</f>
        <v/>
      </c>
      <c r="I195" s="58" t="str">
        <f>+AGO!Q30</f>
        <v/>
      </c>
      <c r="J195" s="58" t="str">
        <f>+SET!Q30</f>
        <v/>
      </c>
      <c r="K195" s="58" t="str">
        <f>+OCT!Q30</f>
        <v/>
      </c>
      <c r="L195" s="58" t="str">
        <f>+NOV!Q30</f>
        <v/>
      </c>
      <c r="M195" s="58" t="str">
        <f>+DIC!Q30</f>
        <v/>
      </c>
    </row>
    <row r="196" spans="1:13" x14ac:dyDescent="0.2">
      <c r="A196" s="149">
        <v>19</v>
      </c>
      <c r="B196" s="58">
        <f>+ENE!Q31</f>
        <v>4</v>
      </c>
      <c r="C196" s="58">
        <f>+FEB!Q31</f>
        <v>5</v>
      </c>
      <c r="D196" s="58" t="str">
        <f>+MAR!Q31</f>
        <v/>
      </c>
      <c r="E196" s="58">
        <f>+ABR!Q31</f>
        <v>6</v>
      </c>
      <c r="F196" s="58">
        <f>+MAY!Q31</f>
        <v>8</v>
      </c>
      <c r="G196" s="58" t="str">
        <f>+JUN!Q31</f>
        <v/>
      </c>
      <c r="H196" s="58" t="str">
        <f>+JUL!Q31</f>
        <v/>
      </c>
      <c r="I196" s="58" t="str">
        <f>+AGO!Q31</f>
        <v/>
      </c>
      <c r="J196" s="58" t="str">
        <f>+SET!Q31</f>
        <v/>
      </c>
      <c r="K196" s="58" t="str">
        <f>+OCT!Q31</f>
        <v/>
      </c>
      <c r="L196" s="58" t="str">
        <f>+NOV!Q31</f>
        <v/>
      </c>
      <c r="M196" s="58" t="str">
        <f>+DIC!Q31</f>
        <v/>
      </c>
    </row>
    <row r="197" spans="1:13" x14ac:dyDescent="0.2">
      <c r="A197" s="149">
        <v>20</v>
      </c>
      <c r="B197" s="58" t="str">
        <f>+ENE!Q32</f>
        <v/>
      </c>
      <c r="C197" s="58">
        <f>+FEB!Q32</f>
        <v>6</v>
      </c>
      <c r="D197" s="58" t="str">
        <f>+MAR!Q32</f>
        <v/>
      </c>
      <c r="E197" s="58" t="str">
        <f>+ABR!Q32</f>
        <v/>
      </c>
      <c r="F197" s="58">
        <f>+MAY!Q32</f>
        <v>1</v>
      </c>
      <c r="G197" s="58" t="str">
        <f>+JUN!Q32</f>
        <v/>
      </c>
      <c r="H197" s="58" t="str">
        <f>+JUL!Q32</f>
        <v/>
      </c>
      <c r="I197" s="58" t="str">
        <f>+AGO!Q32</f>
        <v/>
      </c>
      <c r="J197" s="58" t="str">
        <f>+SET!Q32</f>
        <v/>
      </c>
      <c r="K197" s="58" t="str">
        <f>+OCT!Q32</f>
        <v/>
      </c>
      <c r="L197" s="58" t="str">
        <f>+NOV!Q32</f>
        <v/>
      </c>
      <c r="M197" s="58" t="str">
        <f>+DIC!Q32</f>
        <v/>
      </c>
    </row>
    <row r="198" spans="1:13" x14ac:dyDescent="0.2">
      <c r="A198" s="149">
        <v>21</v>
      </c>
      <c r="B198" s="58">
        <f>+ENE!Q33</f>
        <v>4</v>
      </c>
      <c r="C198" s="58" t="str">
        <f>+FEB!Q33</f>
        <v/>
      </c>
      <c r="D198" s="58" t="str">
        <f>+MAR!Q33</f>
        <v/>
      </c>
      <c r="E198" s="58" t="str">
        <f>+ABR!Q33</f>
        <v/>
      </c>
      <c r="F198" s="58">
        <f>+MAY!Q33</f>
        <v>1</v>
      </c>
      <c r="G198" s="58" t="str">
        <f>+JUN!Q33</f>
        <v/>
      </c>
      <c r="H198" s="58" t="str">
        <f>+JUL!Q33</f>
        <v/>
      </c>
      <c r="I198" s="58" t="str">
        <f>+AGO!Q33</f>
        <v/>
      </c>
      <c r="J198" s="58" t="str">
        <f>+SET!Q33</f>
        <v/>
      </c>
      <c r="K198" s="58" t="str">
        <f>+OCT!Q33</f>
        <v/>
      </c>
      <c r="L198" s="58" t="str">
        <f>+NOV!Q33</f>
        <v/>
      </c>
      <c r="M198" s="58" t="str">
        <f>+DIC!Q33</f>
        <v/>
      </c>
    </row>
    <row r="199" spans="1:13" x14ac:dyDescent="0.2">
      <c r="A199" s="149">
        <v>22</v>
      </c>
      <c r="B199" s="58" t="str">
        <f>+ENE!Q34</f>
        <v/>
      </c>
      <c r="C199" s="58" t="str">
        <f>+FEB!Q34</f>
        <v/>
      </c>
      <c r="D199" s="58" t="str">
        <f>+MAR!Q34</f>
        <v/>
      </c>
      <c r="E199" s="58">
        <f>+ABR!Q34</f>
        <v>5</v>
      </c>
      <c r="F199" s="58" t="str">
        <f>+MAY!Q34</f>
        <v/>
      </c>
      <c r="G199" s="58" t="str">
        <f>+JUN!Q34</f>
        <v/>
      </c>
      <c r="H199" s="58" t="str">
        <f>+JUL!Q34</f>
        <v/>
      </c>
      <c r="I199" s="58" t="str">
        <f>+AGO!Q34</f>
        <v/>
      </c>
      <c r="J199" s="58" t="str">
        <f>+SET!Q34</f>
        <v/>
      </c>
      <c r="K199" s="58" t="str">
        <f>+OCT!Q34</f>
        <v/>
      </c>
      <c r="L199" s="58" t="str">
        <f>+NOV!Q34</f>
        <v/>
      </c>
      <c r="M199" s="58" t="str">
        <f>+DIC!Q34</f>
        <v/>
      </c>
    </row>
    <row r="200" spans="1:13" x14ac:dyDescent="0.2">
      <c r="A200" s="149">
        <v>23</v>
      </c>
      <c r="B200" s="58" t="str">
        <f>+ENE!Q35</f>
        <v/>
      </c>
      <c r="C200" s="58" t="str">
        <f>+FEB!Q35</f>
        <v/>
      </c>
      <c r="D200" s="58" t="str">
        <f>+MAR!Q35</f>
        <v/>
      </c>
      <c r="E200" s="58">
        <f>+ABR!Q35</f>
        <v>11</v>
      </c>
      <c r="F200" s="58" t="str">
        <f>+MAY!Q35</f>
        <v/>
      </c>
      <c r="G200" s="58" t="str">
        <f>+JUN!Q35</f>
        <v/>
      </c>
      <c r="H200" s="58" t="str">
        <f>+JUL!Q35</f>
        <v/>
      </c>
      <c r="I200" s="58" t="str">
        <f>+AGO!Q35</f>
        <v/>
      </c>
      <c r="J200" s="58" t="str">
        <f>+SET!Q35</f>
        <v/>
      </c>
      <c r="K200" s="58" t="str">
        <f>+OCT!Q35</f>
        <v/>
      </c>
      <c r="L200" s="58" t="str">
        <f>+NOV!Q35</f>
        <v/>
      </c>
      <c r="M200" s="58" t="str">
        <f>+DIC!Q35</f>
        <v/>
      </c>
    </row>
    <row r="201" spans="1:13" x14ac:dyDescent="0.2">
      <c r="A201" s="149">
        <v>24</v>
      </c>
      <c r="B201" s="58" t="str">
        <f>+ENE!Q36</f>
        <v/>
      </c>
      <c r="C201" s="58">
        <f>+FEB!Q36</f>
        <v>2</v>
      </c>
      <c r="D201" s="58" t="str">
        <f>+MAR!Q36</f>
        <v/>
      </c>
      <c r="E201" s="58" t="str">
        <f>+ABR!Q36</f>
        <v/>
      </c>
      <c r="F201" s="58" t="str">
        <f>+MAY!Q36</f>
        <v/>
      </c>
      <c r="G201" s="58" t="str">
        <f>+JUN!Q36</f>
        <v/>
      </c>
      <c r="H201" s="58" t="str">
        <f>+JUL!Q36</f>
        <v/>
      </c>
      <c r="I201" s="58" t="str">
        <f>+AGO!Q36</f>
        <v/>
      </c>
      <c r="J201" s="58" t="str">
        <f>+SET!Q36</f>
        <v/>
      </c>
      <c r="K201" s="58" t="str">
        <f>+OCT!Q36</f>
        <v/>
      </c>
      <c r="L201" s="58" t="str">
        <f>+NOV!Q36</f>
        <v/>
      </c>
      <c r="M201" s="58" t="str">
        <f>+DIC!Q36</f>
        <v/>
      </c>
    </row>
    <row r="202" spans="1:13" x14ac:dyDescent="0.2">
      <c r="A202" s="149">
        <v>25</v>
      </c>
      <c r="B202" s="58">
        <f>+ENE!Q37</f>
        <v>8</v>
      </c>
      <c r="C202" s="58" t="str">
        <f>+FEB!Q37</f>
        <v/>
      </c>
      <c r="D202" s="58">
        <f>+MAR!Q37</f>
        <v>16</v>
      </c>
      <c r="E202" s="58">
        <f>+ABR!Q37</f>
        <v>8</v>
      </c>
      <c r="F202" s="58" t="str">
        <f>+MAY!Q37</f>
        <v/>
      </c>
      <c r="G202" s="58" t="str">
        <f>+JUN!Q37</f>
        <v/>
      </c>
      <c r="H202" s="58" t="str">
        <f>+JUL!Q37</f>
        <v/>
      </c>
      <c r="I202" s="58" t="str">
        <f>+AGO!Q37</f>
        <v/>
      </c>
      <c r="J202" s="58" t="str">
        <f>+SET!Q37</f>
        <v/>
      </c>
      <c r="K202" s="58" t="str">
        <f>+OCT!Q37</f>
        <v/>
      </c>
      <c r="L202" s="58" t="str">
        <f>+NOV!Q37</f>
        <v/>
      </c>
      <c r="M202" s="58" t="str">
        <f>+DIC!Q37</f>
        <v/>
      </c>
    </row>
    <row r="203" spans="1:13" x14ac:dyDescent="0.2">
      <c r="A203" s="149">
        <v>26</v>
      </c>
      <c r="B203" s="58">
        <f>+ENE!Q38</f>
        <v>4</v>
      </c>
      <c r="C203" s="58" t="str">
        <f>+FEB!Q38</f>
        <v/>
      </c>
      <c r="D203" s="58">
        <f>+MAR!Q38</f>
        <v>16</v>
      </c>
      <c r="E203" s="58" t="str">
        <f>+ABR!Q38</f>
        <v/>
      </c>
      <c r="F203" s="58" t="str">
        <f>+MAY!Q38</f>
        <v/>
      </c>
      <c r="G203" s="58"/>
      <c r="H203" s="58" t="str">
        <f>+JUL!Q38</f>
        <v/>
      </c>
      <c r="I203" s="58" t="str">
        <f>+AGO!Q38</f>
        <v/>
      </c>
      <c r="J203" s="58" t="str">
        <f>+SET!Q38</f>
        <v/>
      </c>
      <c r="K203" s="58" t="str">
        <f>+OCT!Q38</f>
        <v/>
      </c>
      <c r="L203" s="58" t="str">
        <f>+NOV!Q38</f>
        <v/>
      </c>
      <c r="M203" s="58" t="str">
        <f>+DIC!Q38</f>
        <v/>
      </c>
    </row>
    <row r="204" spans="1:13" x14ac:dyDescent="0.2">
      <c r="A204" s="149">
        <v>27</v>
      </c>
      <c r="B204" s="58" t="str">
        <f>+ENE!Q39</f>
        <v/>
      </c>
      <c r="C204" s="58">
        <f>+FEB!Q39</f>
        <v>3</v>
      </c>
      <c r="D204" s="58">
        <f>+MAR!Q39</f>
        <v>6</v>
      </c>
      <c r="E204" s="58" t="str">
        <f>+ABR!Q39</f>
        <v/>
      </c>
      <c r="F204" s="58" t="str">
        <f>+MAY!Q39</f>
        <v/>
      </c>
      <c r="G204" s="58" t="str">
        <f>+JUN!Q39</f>
        <v/>
      </c>
      <c r="H204" s="58" t="str">
        <f>+JUL!Q39</f>
        <v/>
      </c>
      <c r="I204" s="58" t="str">
        <f>+AGO!Q39</f>
        <v/>
      </c>
      <c r="J204" s="58" t="str">
        <f>+SET!Q39</f>
        <v/>
      </c>
      <c r="K204" s="58" t="str">
        <f>+OCT!Q39</f>
        <v/>
      </c>
      <c r="L204" s="58" t="str">
        <f>+NOV!Q39</f>
        <v/>
      </c>
      <c r="M204" s="58" t="str">
        <f>+DIC!Q39</f>
        <v/>
      </c>
    </row>
    <row r="205" spans="1:13" x14ac:dyDescent="0.2">
      <c r="A205" s="149">
        <v>28</v>
      </c>
      <c r="B205" s="58" t="str">
        <f>+ENE!Q40</f>
        <v/>
      </c>
      <c r="C205" s="58">
        <f>+FEB!Q40</f>
        <v>4</v>
      </c>
      <c r="D205" s="58" t="str">
        <f>+MAR!Q40</f>
        <v/>
      </c>
      <c r="E205" s="58">
        <f>+ABR!Q40</f>
        <v>8</v>
      </c>
      <c r="F205" s="58" t="str">
        <f>+MAY!Q40</f>
        <v/>
      </c>
      <c r="G205" s="58" t="str">
        <f>+JUN!Q40</f>
        <v/>
      </c>
      <c r="H205" s="58" t="str">
        <f>+JUL!Q40</f>
        <v/>
      </c>
      <c r="I205" s="58" t="str">
        <f>+AGO!Q40</f>
        <v/>
      </c>
      <c r="J205" s="58" t="str">
        <f>+SET!Q40</f>
        <v/>
      </c>
      <c r="K205" s="58" t="str">
        <f>+OCT!Q40</f>
        <v/>
      </c>
      <c r="L205" s="58" t="str">
        <f>+NOV!Q40</f>
        <v/>
      </c>
      <c r="M205" s="58" t="str">
        <f>+DIC!Q40</f>
        <v/>
      </c>
    </row>
    <row r="206" spans="1:13" x14ac:dyDescent="0.2">
      <c r="A206" s="149">
        <v>29</v>
      </c>
      <c r="B206" s="58">
        <f>+ENE!Q41</f>
        <v>9</v>
      </c>
      <c r="C206" s="58" t="str">
        <f>+FEB!Q41</f>
        <v/>
      </c>
      <c r="D206" s="58" t="str">
        <f>+MAR!Q41</f>
        <v/>
      </c>
      <c r="E206" s="58">
        <f>+ABR!Q41</f>
        <v>5</v>
      </c>
      <c r="F206" s="58" t="str">
        <f>+MAY!Q41</f>
        <v/>
      </c>
      <c r="G206" s="58" t="str">
        <f>+JUN!Q41</f>
        <v/>
      </c>
      <c r="H206" s="58" t="str">
        <f>+JUL!Q41</f>
        <v/>
      </c>
      <c r="I206" s="58" t="str">
        <f>+AGO!Q41</f>
        <v/>
      </c>
      <c r="J206" s="58" t="str">
        <f>+SET!Q41</f>
        <v/>
      </c>
      <c r="K206" s="58" t="str">
        <f>+OCT!Q41</f>
        <v/>
      </c>
      <c r="L206" s="58" t="str">
        <f>+NOV!Q41</f>
        <v/>
      </c>
      <c r="M206" s="58" t="str">
        <f>+DIC!Q41</f>
        <v/>
      </c>
    </row>
    <row r="207" spans="1:13" x14ac:dyDescent="0.2">
      <c r="A207" s="149">
        <v>30</v>
      </c>
      <c r="B207" s="58">
        <f>+ENE!Q42</f>
        <v>6</v>
      </c>
      <c r="C207" s="58"/>
      <c r="D207" s="58" t="str">
        <f>+MAR!Q42</f>
        <v/>
      </c>
      <c r="E207" s="58" t="str">
        <f>+ABR!Q42</f>
        <v/>
      </c>
      <c r="F207" s="58" t="str">
        <f>+MAY!Q42</f>
        <v/>
      </c>
      <c r="G207" s="58" t="str">
        <f>+JUN!Q42</f>
        <v/>
      </c>
      <c r="H207" s="58" t="str">
        <f>+JUL!Q42</f>
        <v/>
      </c>
      <c r="I207" s="58" t="str">
        <f>+AGO!Q42</f>
        <v/>
      </c>
      <c r="J207" s="58" t="str">
        <f>+SET!Q42</f>
        <v/>
      </c>
      <c r="K207" s="58" t="str">
        <f>+OCT!Q42</f>
        <v/>
      </c>
      <c r="L207" s="58" t="str">
        <f>+NOV!Q42</f>
        <v/>
      </c>
      <c r="M207" s="58" t="str">
        <f>+DIC!Q42</f>
        <v/>
      </c>
    </row>
    <row r="208" spans="1:13" x14ac:dyDescent="0.2">
      <c r="A208" s="149">
        <v>31</v>
      </c>
      <c r="B208" s="58" t="str">
        <f>+ENE!Q43</f>
        <v/>
      </c>
      <c r="C208" s="58"/>
      <c r="D208" s="58" t="str">
        <f>+MAR!Q43</f>
        <v/>
      </c>
      <c r="E208" s="58"/>
      <c r="F208" s="58" t="str">
        <f>+MAY!Q43</f>
        <v/>
      </c>
      <c r="G208" s="58"/>
      <c r="H208" s="58" t="str">
        <f>+JUL!Q43</f>
        <v/>
      </c>
      <c r="I208" s="58" t="str">
        <f>+AGO!Q43</f>
        <v/>
      </c>
      <c r="J208" s="58"/>
      <c r="K208" s="58" t="str">
        <f>+OCT!Q43</f>
        <v/>
      </c>
      <c r="L208" s="58"/>
      <c r="M208" s="58" t="str">
        <f>+DIC!Q43</f>
        <v/>
      </c>
    </row>
    <row r="209" spans="1:13" x14ac:dyDescent="0.2">
      <c r="A209" s="150" t="s">
        <v>6</v>
      </c>
      <c r="B209" s="151">
        <f t="shared" ref="B209:G209" si="3">SUM(B178:B208)</f>
        <v>107</v>
      </c>
      <c r="C209" s="152">
        <f t="shared" si="3"/>
        <v>152.30000000000001</v>
      </c>
      <c r="D209" s="152">
        <f t="shared" si="3"/>
        <v>123</v>
      </c>
      <c r="E209" s="152">
        <f t="shared" si="3"/>
        <v>90</v>
      </c>
      <c r="F209" s="152">
        <f t="shared" si="3"/>
        <v>82</v>
      </c>
      <c r="G209" s="152">
        <f t="shared" si="3"/>
        <v>20</v>
      </c>
      <c r="H209" s="152">
        <v>0</v>
      </c>
      <c r="I209" s="152">
        <v>0</v>
      </c>
      <c r="J209" s="152">
        <f>SUM(J195:J208)</f>
        <v>0</v>
      </c>
      <c r="K209" s="152">
        <v>0</v>
      </c>
      <c r="L209" s="152">
        <v>0</v>
      </c>
      <c r="M209" s="152">
        <v>0</v>
      </c>
    </row>
  </sheetData>
  <mergeCells count="5">
    <mergeCell ref="A2:M2"/>
    <mergeCell ref="A43:M43"/>
    <mergeCell ref="A86:M86"/>
    <mergeCell ref="A129:M129"/>
    <mergeCell ref="A171:M171"/>
  </mergeCells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zoomScale="96" zoomScaleNormal="96" workbookViewId="0">
      <selection activeCell="O16" sqref="O16:P40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3.85546875" customWidth="1"/>
    <col min="8" max="16" width="7.7109375" customWidth="1"/>
    <col min="18" max="20" width="7.7109375" customWidth="1"/>
    <col min="22" max="22" width="9.710937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3" t="s">
        <v>65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/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/>
      <c r="C4" s="2"/>
      <c r="D4" s="2"/>
      <c r="E4" s="2"/>
      <c r="F4" s="2"/>
      <c r="G4" s="2"/>
      <c r="H4" s="173" t="s">
        <v>76</v>
      </c>
      <c r="I4" s="173"/>
      <c r="J4" s="173"/>
      <c r="K4" s="173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/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  <c r="V9">
        <f>+AGO!V43</f>
        <v>0</v>
      </c>
    </row>
    <row r="10" spans="1:42" ht="12.75" customHeight="1" x14ac:dyDescent="0.2">
      <c r="A10" s="198" t="s">
        <v>4</v>
      </c>
      <c r="B10" s="199" t="s">
        <v>10</v>
      </c>
      <c r="C10" s="199"/>
      <c r="D10" s="199"/>
      <c r="E10" s="199"/>
      <c r="F10" s="199"/>
      <c r="G10" s="199"/>
      <c r="H10" s="183" t="s">
        <v>11</v>
      </c>
      <c r="I10" s="183"/>
      <c r="J10" s="183"/>
      <c r="K10" s="183"/>
      <c r="L10" s="183"/>
      <c r="M10" s="183"/>
      <c r="N10" s="183"/>
      <c r="O10" s="185" t="s">
        <v>25</v>
      </c>
      <c r="P10" s="185"/>
      <c r="Q10" s="185"/>
      <c r="R10" s="186" t="s">
        <v>30</v>
      </c>
      <c r="S10" s="187"/>
      <c r="T10" s="187"/>
      <c r="U10" s="187"/>
      <c r="V10" s="190" t="s">
        <v>53</v>
      </c>
      <c r="W10" s="191"/>
      <c r="X10" s="191"/>
      <c r="Y10" s="192"/>
      <c r="Z10" s="196" t="s">
        <v>31</v>
      </c>
      <c r="AA10" s="197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42" x14ac:dyDescent="0.2">
      <c r="A11" s="198"/>
      <c r="B11" s="198" t="s">
        <v>17</v>
      </c>
      <c r="C11" s="198" t="s">
        <v>18</v>
      </c>
      <c r="D11" s="184" t="s">
        <v>19</v>
      </c>
      <c r="E11" s="184"/>
      <c r="F11" s="184"/>
      <c r="G11" s="198" t="s">
        <v>5</v>
      </c>
      <c r="H11" s="184" t="s">
        <v>20</v>
      </c>
      <c r="I11" s="184"/>
      <c r="J11" s="184"/>
      <c r="K11" s="184" t="s">
        <v>21</v>
      </c>
      <c r="L11" s="184"/>
      <c r="M11" s="184"/>
      <c r="N11" s="184"/>
      <c r="O11" s="185"/>
      <c r="P11" s="185"/>
      <c r="Q11" s="185"/>
      <c r="R11" s="188"/>
      <c r="S11" s="189"/>
      <c r="T11" s="189"/>
      <c r="U11" s="189"/>
      <c r="V11" s="193"/>
      <c r="W11" s="194"/>
      <c r="X11" s="194"/>
      <c r="Y11" s="195"/>
      <c r="Z11" s="196"/>
      <c r="AA11" s="197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42" ht="13.5" thickBot="1" x14ac:dyDescent="0.25">
      <c r="A12" s="198"/>
      <c r="B12" s="198"/>
      <c r="C12" s="198"/>
      <c r="D12" s="5" t="s">
        <v>22</v>
      </c>
      <c r="E12" s="5" t="s">
        <v>23</v>
      </c>
      <c r="F12" s="5" t="s">
        <v>24</v>
      </c>
      <c r="G12" s="198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54</v>
      </c>
      <c r="W12" s="32" t="s">
        <v>55</v>
      </c>
      <c r="X12" s="43" t="s">
        <v>56</v>
      </c>
      <c r="Y12" s="44" t="s">
        <v>57</v>
      </c>
      <c r="Z12" s="33" t="s">
        <v>33</v>
      </c>
      <c r="AA12" s="197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42" x14ac:dyDescent="0.2">
      <c r="A13" s="15">
        <v>1</v>
      </c>
      <c r="B13" s="139"/>
      <c r="C13" s="140"/>
      <c r="D13" s="6"/>
      <c r="E13" s="6"/>
      <c r="F13" s="6"/>
      <c r="G13" s="7" t="str">
        <f>IF(SUM(D13:F13)=0,"",AVERAGE(D13:F13))</f>
        <v/>
      </c>
      <c r="H13" s="6"/>
      <c r="I13" s="6"/>
      <c r="J13" s="6"/>
      <c r="K13" s="7" t="str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/>
      </c>
      <c r="L13" s="7" t="str">
        <f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/>
      </c>
      <c r="M13" s="7" t="str">
        <f>IF(J13=0,"",(9.4216*POWER(10,23)*POWER(J13+273,-5.07712)*POWER(2.73,(-6801.2693/(J13+273)))-((0.24*1014.78*POWER(2.73,(-1.16852*POWER(10,-4)*$B$5))*((273+F13)-(273+J13))/(0.622*(597.3-0.56*F13)))))/(9.4216*POWER(10,23)*POWER(273+F13,-5.07712)*POWER(2.73,(-6801.2693/(F13+273))))*100)</f>
        <v/>
      </c>
      <c r="N13" s="7" t="str">
        <f>IF(SUM(K13:M13)=0,"",AVERAGE(K13:M13))</f>
        <v/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34"/>
      <c r="W13" s="35"/>
      <c r="X13" s="46"/>
      <c r="Y13" s="45"/>
      <c r="Z13" s="37"/>
      <c r="AA13" s="38"/>
      <c r="AC13" s="3" t="str">
        <f t="shared" ref="AC13:AE42" si="0">IF(K13="","",IF(K13&gt;100,"MAL","BIEN"))</f>
        <v/>
      </c>
      <c r="AD13" s="3" t="str">
        <f t="shared" si="0"/>
        <v/>
      </c>
      <c r="AE13" s="3" t="str">
        <f t="shared" si="0"/>
        <v/>
      </c>
      <c r="AF13" s="4" t="str">
        <f t="shared" ref="AF13:AF42" si="1">IF(B13="","",IF(D13&lt;=B13,"BIEN","MAL"))</f>
        <v/>
      </c>
      <c r="AG13" s="4" t="str">
        <f t="shared" ref="AG13:AG42" si="2">IF(B13="","",IF(E13&lt;=B13,"BIEN","MAL"))</f>
        <v/>
      </c>
      <c r="AH13" s="4" t="str">
        <f t="shared" ref="AH13:AH42" si="3">IF(B13="","",IF(F13&lt;=B13,"BIEN","MAL"))</f>
        <v/>
      </c>
      <c r="AI13" s="4" t="str">
        <f t="shared" ref="AI13:AI42" si="4">IF(C13="","",IF(C13&lt;=D13,"BIEN","MAL"))</f>
        <v/>
      </c>
      <c r="AJ13" s="4" t="str">
        <f t="shared" ref="AJ13:AJ42" si="5">IF(C13="","",IF(C13&lt;=E13,"BIEN","MAL"))</f>
        <v/>
      </c>
      <c r="AK13" s="4" t="str">
        <f t="shared" ref="AK13:AK42" si="6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42" x14ac:dyDescent="0.2">
      <c r="A14" s="15">
        <v>2</v>
      </c>
      <c r="B14" s="139"/>
      <c r="C14" s="139"/>
      <c r="D14" s="6"/>
      <c r="E14" s="6"/>
      <c r="F14" s="6"/>
      <c r="G14" s="7" t="str">
        <f>IF(SUM(D14:F14)=0,"",AVERAGE(D14:F14))</f>
        <v/>
      </c>
      <c r="H14" s="6"/>
      <c r="I14" s="6"/>
      <c r="J14" s="6"/>
      <c r="K14" s="7" t="str">
        <f t="shared" ref="K14:K42" si="7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/>
      </c>
      <c r="L14" s="7" t="str">
        <f t="shared" ref="L14:L42" si="8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/>
      </c>
      <c r="M14" s="7" t="str">
        <f t="shared" ref="M14:M42" si="9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/>
      </c>
      <c r="N14" s="7" t="str">
        <f>IF(SUM(K14:M14)=0,"",AVERAGE(K14:M14))</f>
        <v/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2" si="10">AVERAGE(R14:T14)</f>
        <v>#DIV/0!</v>
      </c>
      <c r="V14" s="34"/>
      <c r="W14" s="35"/>
      <c r="X14" s="46"/>
      <c r="Y14" s="45"/>
      <c r="Z14" s="37"/>
      <c r="AA14" s="38"/>
      <c r="AC14" s="3" t="str">
        <f t="shared" si="0"/>
        <v/>
      </c>
      <c r="AD14" s="3" t="str">
        <f t="shared" si="0"/>
        <v/>
      </c>
      <c r="AE14" s="3" t="str">
        <f t="shared" si="0"/>
        <v/>
      </c>
      <c r="AF14" s="4" t="str">
        <f t="shared" si="1"/>
        <v/>
      </c>
      <c r="AG14" s="4" t="str">
        <f t="shared" si="2"/>
        <v/>
      </c>
      <c r="AH14" s="4" t="str">
        <f t="shared" si="3"/>
        <v/>
      </c>
      <c r="AI14" s="4" t="str">
        <f t="shared" si="4"/>
        <v/>
      </c>
      <c r="AJ14" s="4" t="str">
        <f t="shared" si="5"/>
        <v/>
      </c>
      <c r="AK14" s="4" t="str">
        <f t="shared" si="6"/>
        <v/>
      </c>
      <c r="AL14" s="11" t="str">
        <f t="shared" ref="AL14:AL42" si="11">IF(B14=E14,"V","F")</f>
        <v>V</v>
      </c>
      <c r="AM14" s="11" t="str">
        <f t="shared" ref="AM14:AM43" si="12">IF(C14=D14,"V","F")</f>
        <v>V</v>
      </c>
      <c r="AN14" s="13" t="str">
        <f t="shared" ref="AN14:AN43" si="13">IF(K14="","",IF(+K14&gt;L14,"V","F"))</f>
        <v/>
      </c>
      <c r="AO14" s="13" t="str">
        <f t="shared" ref="AO14:AO43" si="14">IF(L14="","",IF(+L14&lt;M14,"V","F"))</f>
        <v/>
      </c>
      <c r="AP14" s="13" t="str">
        <f t="shared" ref="AP14:AP43" si="15">IF(M14="","",IF(K14&gt;M14,"V","F"))</f>
        <v/>
      </c>
    </row>
    <row r="15" spans="1:42" x14ac:dyDescent="0.2">
      <c r="A15" s="15">
        <v>3</v>
      </c>
      <c r="B15" s="139"/>
      <c r="C15" s="139"/>
      <c r="D15" s="6"/>
      <c r="E15" s="6"/>
      <c r="F15" s="6"/>
      <c r="G15" s="7" t="str">
        <f t="shared" ref="G15:G42" si="16">IF(SUM(D15:F15)=0,"",AVERAGE(D15:F15))</f>
        <v/>
      </c>
      <c r="H15" s="6"/>
      <c r="I15" s="6"/>
      <c r="J15" s="6"/>
      <c r="K15" s="7" t="str">
        <f t="shared" si="7"/>
        <v/>
      </c>
      <c r="L15" s="7" t="str">
        <f t="shared" si="8"/>
        <v/>
      </c>
      <c r="M15" s="7" t="str">
        <f t="shared" si="9"/>
        <v/>
      </c>
      <c r="N15" s="7" t="str">
        <f t="shared" ref="N15:N42" si="17">IF(SUM(K15:M15)=0,"",AVERAGE(K15:M15))</f>
        <v/>
      </c>
      <c r="O15" s="14"/>
      <c r="P15" s="14"/>
      <c r="Q15" s="40" t="str">
        <f t="shared" ref="Q15:Q42" si="18">IF((P14+O15)=0,"",AVERAGE(P14+O15))</f>
        <v/>
      </c>
      <c r="R15" s="34"/>
      <c r="S15" s="35"/>
      <c r="T15" s="35"/>
      <c r="U15" s="36" t="e">
        <f t="shared" si="10"/>
        <v>#DIV/0!</v>
      </c>
      <c r="V15" s="34"/>
      <c r="W15" s="35"/>
      <c r="X15" s="46"/>
      <c r="Y15" s="45"/>
      <c r="Z15" s="37"/>
      <c r="AA15" s="38"/>
      <c r="AC15" s="3" t="str">
        <f t="shared" si="0"/>
        <v/>
      </c>
      <c r="AD15" s="3" t="str">
        <f t="shared" si="0"/>
        <v/>
      </c>
      <c r="AE15" s="3" t="str">
        <f t="shared" si="0"/>
        <v/>
      </c>
      <c r="AF15" s="4" t="str">
        <f t="shared" si="1"/>
        <v/>
      </c>
      <c r="AG15" s="4" t="str">
        <f t="shared" si="2"/>
        <v/>
      </c>
      <c r="AH15" s="4" t="str">
        <f t="shared" si="3"/>
        <v/>
      </c>
      <c r="AI15" s="4" t="str">
        <f t="shared" si="4"/>
        <v/>
      </c>
      <c r="AJ15" s="4" t="str">
        <f t="shared" si="5"/>
        <v/>
      </c>
      <c r="AK15" s="4" t="str">
        <f t="shared" si="6"/>
        <v/>
      </c>
      <c r="AL15" s="11" t="str">
        <f t="shared" si="11"/>
        <v>V</v>
      </c>
      <c r="AM15" s="11" t="str">
        <f t="shared" si="12"/>
        <v>V</v>
      </c>
      <c r="AN15" s="13" t="str">
        <f t="shared" si="13"/>
        <v/>
      </c>
      <c r="AO15" s="13" t="str">
        <f t="shared" si="14"/>
        <v/>
      </c>
      <c r="AP15" s="13" t="str">
        <f t="shared" si="15"/>
        <v/>
      </c>
    </row>
    <row r="16" spans="1:42" x14ac:dyDescent="0.2">
      <c r="A16" s="15">
        <v>4</v>
      </c>
      <c r="B16" s="139"/>
      <c r="C16" s="139"/>
      <c r="D16" s="6"/>
      <c r="E16" s="6"/>
      <c r="F16" s="6"/>
      <c r="G16" s="7" t="str">
        <f t="shared" si="16"/>
        <v/>
      </c>
      <c r="H16" s="6"/>
      <c r="I16" s="6"/>
      <c r="J16" s="6"/>
      <c r="K16" s="7" t="str">
        <f t="shared" si="7"/>
        <v/>
      </c>
      <c r="L16" s="7" t="str">
        <f t="shared" si="8"/>
        <v/>
      </c>
      <c r="M16" s="7" t="str">
        <f t="shared" si="9"/>
        <v/>
      </c>
      <c r="N16" s="7" t="str">
        <f t="shared" si="17"/>
        <v/>
      </c>
      <c r="O16" s="14"/>
      <c r="P16" s="14"/>
      <c r="Q16" s="40" t="str">
        <f t="shared" si="18"/>
        <v/>
      </c>
      <c r="R16" s="34"/>
      <c r="S16" s="35"/>
      <c r="T16" s="35"/>
      <c r="U16" s="36" t="e">
        <f t="shared" si="10"/>
        <v>#DIV/0!</v>
      </c>
      <c r="V16" s="34"/>
      <c r="W16" s="35"/>
      <c r="X16" s="46"/>
      <c r="Y16" s="45"/>
      <c r="Z16" s="37"/>
      <c r="AA16" s="38"/>
      <c r="AC16" s="3" t="str">
        <f t="shared" si="0"/>
        <v/>
      </c>
      <c r="AD16" s="3" t="str">
        <f t="shared" si="0"/>
        <v/>
      </c>
      <c r="AE16" s="3" t="str">
        <f t="shared" si="0"/>
        <v/>
      </c>
      <c r="AF16" s="4" t="str">
        <f t="shared" si="1"/>
        <v/>
      </c>
      <c r="AG16" s="4" t="str">
        <f t="shared" si="2"/>
        <v/>
      </c>
      <c r="AH16" s="4" t="str">
        <f t="shared" si="3"/>
        <v/>
      </c>
      <c r="AI16" s="4" t="str">
        <f t="shared" si="4"/>
        <v/>
      </c>
      <c r="AJ16" s="4" t="str">
        <f t="shared" si="5"/>
        <v/>
      </c>
      <c r="AK16" s="4" t="str">
        <f t="shared" si="6"/>
        <v/>
      </c>
      <c r="AL16" s="11" t="str">
        <f t="shared" si="11"/>
        <v>V</v>
      </c>
      <c r="AM16" s="11" t="str">
        <f t="shared" si="12"/>
        <v>V</v>
      </c>
      <c r="AN16" s="13" t="str">
        <f t="shared" si="13"/>
        <v/>
      </c>
      <c r="AO16" s="13" t="str">
        <f t="shared" si="14"/>
        <v/>
      </c>
      <c r="AP16" s="13" t="str">
        <f t="shared" si="15"/>
        <v/>
      </c>
    </row>
    <row r="17" spans="1:42" x14ac:dyDescent="0.2">
      <c r="A17" s="15">
        <v>5</v>
      </c>
      <c r="B17" s="139"/>
      <c r="C17" s="139"/>
      <c r="D17" s="6"/>
      <c r="E17" s="6"/>
      <c r="F17" s="6"/>
      <c r="G17" s="7" t="str">
        <f t="shared" si="16"/>
        <v/>
      </c>
      <c r="H17" s="6"/>
      <c r="I17" s="6"/>
      <c r="J17" s="6"/>
      <c r="K17" s="7" t="str">
        <f t="shared" si="7"/>
        <v/>
      </c>
      <c r="L17" s="7" t="str">
        <f t="shared" si="8"/>
        <v/>
      </c>
      <c r="M17" s="7" t="str">
        <f t="shared" si="9"/>
        <v/>
      </c>
      <c r="N17" s="7" t="str">
        <f t="shared" si="17"/>
        <v/>
      </c>
      <c r="O17" s="14"/>
      <c r="P17" s="14"/>
      <c r="Q17" s="40" t="str">
        <f t="shared" si="18"/>
        <v/>
      </c>
      <c r="R17" s="34"/>
      <c r="S17" s="35"/>
      <c r="T17" s="35"/>
      <c r="U17" s="36" t="e">
        <f t="shared" si="10"/>
        <v>#DIV/0!</v>
      </c>
      <c r="V17" s="34"/>
      <c r="W17" s="35"/>
      <c r="X17" s="46"/>
      <c r="Y17" s="45"/>
      <c r="Z17" s="37"/>
      <c r="AA17" s="38"/>
      <c r="AC17" s="3" t="str">
        <f t="shared" si="0"/>
        <v/>
      </c>
      <c r="AD17" s="3" t="str">
        <f t="shared" si="0"/>
        <v/>
      </c>
      <c r="AE17" s="3" t="str">
        <f t="shared" si="0"/>
        <v/>
      </c>
      <c r="AF17" s="4" t="str">
        <f t="shared" si="1"/>
        <v/>
      </c>
      <c r="AG17" s="4" t="str">
        <f t="shared" si="2"/>
        <v/>
      </c>
      <c r="AH17" s="4" t="str">
        <f t="shared" si="3"/>
        <v/>
      </c>
      <c r="AI17" s="4" t="str">
        <f t="shared" si="4"/>
        <v/>
      </c>
      <c r="AJ17" s="4" t="str">
        <f t="shared" si="5"/>
        <v/>
      </c>
      <c r="AK17" s="4" t="str">
        <f t="shared" si="6"/>
        <v/>
      </c>
      <c r="AL17" s="11" t="str">
        <f t="shared" si="11"/>
        <v>V</v>
      </c>
      <c r="AM17" s="11" t="str">
        <f t="shared" si="12"/>
        <v>V</v>
      </c>
      <c r="AN17" s="13" t="str">
        <f t="shared" si="13"/>
        <v/>
      </c>
      <c r="AO17" s="13" t="str">
        <f t="shared" si="14"/>
        <v/>
      </c>
      <c r="AP17" s="13" t="str">
        <f t="shared" si="15"/>
        <v/>
      </c>
    </row>
    <row r="18" spans="1:42" x14ac:dyDescent="0.2">
      <c r="A18" s="15">
        <v>6</v>
      </c>
      <c r="B18" s="139"/>
      <c r="C18" s="139"/>
      <c r="D18" s="6"/>
      <c r="E18" s="6"/>
      <c r="F18" s="6"/>
      <c r="G18" s="7" t="str">
        <f t="shared" si="16"/>
        <v/>
      </c>
      <c r="H18" s="6"/>
      <c r="I18" s="6"/>
      <c r="J18" s="6"/>
      <c r="K18" s="7" t="str">
        <f t="shared" si="7"/>
        <v/>
      </c>
      <c r="L18" s="7" t="str">
        <f t="shared" si="8"/>
        <v/>
      </c>
      <c r="M18" s="7" t="str">
        <f t="shared" si="9"/>
        <v/>
      </c>
      <c r="N18" s="7" t="str">
        <f t="shared" si="17"/>
        <v/>
      </c>
      <c r="O18" s="14"/>
      <c r="P18" s="14"/>
      <c r="Q18" s="40" t="str">
        <f t="shared" si="18"/>
        <v/>
      </c>
      <c r="R18" s="34"/>
      <c r="S18" s="35"/>
      <c r="T18" s="35"/>
      <c r="U18" s="36" t="e">
        <f t="shared" si="10"/>
        <v>#DIV/0!</v>
      </c>
      <c r="V18" s="34"/>
      <c r="W18" s="35"/>
      <c r="X18" s="46"/>
      <c r="Y18" s="45"/>
      <c r="Z18" s="37"/>
      <c r="AA18" s="38"/>
      <c r="AC18" s="3" t="str">
        <f t="shared" si="0"/>
        <v/>
      </c>
      <c r="AD18" s="3" t="str">
        <f t="shared" si="0"/>
        <v/>
      </c>
      <c r="AE18" s="3" t="str">
        <f t="shared" si="0"/>
        <v/>
      </c>
      <c r="AF18" s="4" t="str">
        <f t="shared" si="1"/>
        <v/>
      </c>
      <c r="AG18" s="4" t="str">
        <f t="shared" si="2"/>
        <v/>
      </c>
      <c r="AH18" s="4" t="str">
        <f t="shared" si="3"/>
        <v/>
      </c>
      <c r="AI18" s="4" t="str">
        <f t="shared" si="4"/>
        <v/>
      </c>
      <c r="AJ18" s="4" t="str">
        <f t="shared" si="5"/>
        <v/>
      </c>
      <c r="AK18" s="4" t="str">
        <f t="shared" si="6"/>
        <v/>
      </c>
      <c r="AL18" s="11" t="str">
        <f t="shared" si="11"/>
        <v>V</v>
      </c>
      <c r="AM18" s="11" t="str">
        <f t="shared" si="12"/>
        <v>V</v>
      </c>
      <c r="AN18" s="13" t="str">
        <f t="shared" si="13"/>
        <v/>
      </c>
      <c r="AO18" s="13" t="str">
        <f t="shared" si="14"/>
        <v/>
      </c>
      <c r="AP18" s="13" t="str">
        <f t="shared" si="15"/>
        <v/>
      </c>
    </row>
    <row r="19" spans="1:42" x14ac:dyDescent="0.2">
      <c r="A19" s="15">
        <v>7</v>
      </c>
      <c r="B19" s="139"/>
      <c r="C19" s="139"/>
      <c r="D19" s="6"/>
      <c r="E19" s="6"/>
      <c r="F19" s="6"/>
      <c r="G19" s="7" t="str">
        <f t="shared" si="16"/>
        <v/>
      </c>
      <c r="H19" s="6"/>
      <c r="I19" s="6"/>
      <c r="J19" s="6"/>
      <c r="K19" s="7" t="str">
        <f t="shared" si="7"/>
        <v/>
      </c>
      <c r="L19" s="7" t="str">
        <f t="shared" si="8"/>
        <v/>
      </c>
      <c r="M19" s="7" t="str">
        <f t="shared" si="9"/>
        <v/>
      </c>
      <c r="N19" s="7" t="str">
        <f t="shared" si="17"/>
        <v/>
      </c>
      <c r="O19" s="14"/>
      <c r="P19" s="14"/>
      <c r="Q19" s="40" t="str">
        <f t="shared" si="18"/>
        <v/>
      </c>
      <c r="R19" s="34"/>
      <c r="S19" s="35"/>
      <c r="T19" s="35"/>
      <c r="U19" s="36" t="e">
        <f t="shared" si="10"/>
        <v>#DIV/0!</v>
      </c>
      <c r="V19" s="34"/>
      <c r="W19" s="35"/>
      <c r="X19" s="46"/>
      <c r="Y19" s="45"/>
      <c r="Z19" s="37"/>
      <c r="AA19" s="38"/>
      <c r="AC19" s="3" t="str">
        <f t="shared" si="0"/>
        <v/>
      </c>
      <c r="AD19" s="3" t="str">
        <f t="shared" si="0"/>
        <v/>
      </c>
      <c r="AE19" s="3" t="str">
        <f t="shared" si="0"/>
        <v/>
      </c>
      <c r="AF19" s="4" t="str">
        <f t="shared" si="1"/>
        <v/>
      </c>
      <c r="AG19" s="4" t="str">
        <f t="shared" si="2"/>
        <v/>
      </c>
      <c r="AH19" s="4" t="str">
        <f t="shared" si="3"/>
        <v/>
      </c>
      <c r="AI19" s="4" t="str">
        <f t="shared" si="4"/>
        <v/>
      </c>
      <c r="AJ19" s="4" t="str">
        <f t="shared" si="5"/>
        <v/>
      </c>
      <c r="AK19" s="4" t="str">
        <f t="shared" si="6"/>
        <v/>
      </c>
      <c r="AL19" s="11" t="str">
        <f t="shared" si="11"/>
        <v>V</v>
      </c>
      <c r="AM19" s="11" t="str">
        <f t="shared" si="12"/>
        <v>V</v>
      </c>
      <c r="AN19" s="13" t="str">
        <f t="shared" si="13"/>
        <v/>
      </c>
      <c r="AO19" s="13" t="str">
        <f t="shared" si="14"/>
        <v/>
      </c>
      <c r="AP19" s="13" t="str">
        <f t="shared" si="15"/>
        <v/>
      </c>
    </row>
    <row r="20" spans="1:42" x14ac:dyDescent="0.2">
      <c r="A20" s="15">
        <v>8</v>
      </c>
      <c r="B20" s="139"/>
      <c r="C20" s="139"/>
      <c r="D20" s="6"/>
      <c r="E20" s="6"/>
      <c r="F20" s="6"/>
      <c r="G20" s="7" t="str">
        <f t="shared" si="16"/>
        <v/>
      </c>
      <c r="H20" s="6"/>
      <c r="I20" s="6"/>
      <c r="J20" s="6"/>
      <c r="K20" s="7" t="str">
        <f t="shared" si="7"/>
        <v/>
      </c>
      <c r="L20" s="7" t="str">
        <f t="shared" si="8"/>
        <v/>
      </c>
      <c r="M20" s="7" t="str">
        <f t="shared" si="9"/>
        <v/>
      </c>
      <c r="N20" s="7" t="str">
        <f t="shared" si="17"/>
        <v/>
      </c>
      <c r="O20" s="14"/>
      <c r="P20" s="14"/>
      <c r="Q20" s="40" t="str">
        <f t="shared" si="18"/>
        <v/>
      </c>
      <c r="R20" s="34"/>
      <c r="S20" s="35"/>
      <c r="T20" s="35"/>
      <c r="U20" s="36" t="e">
        <f t="shared" si="10"/>
        <v>#DIV/0!</v>
      </c>
      <c r="V20" s="34"/>
      <c r="W20" s="35"/>
      <c r="X20" s="46"/>
      <c r="Y20" s="45"/>
      <c r="Z20" s="37"/>
      <c r="AA20" s="38"/>
      <c r="AC20" s="3" t="str">
        <f t="shared" si="0"/>
        <v/>
      </c>
      <c r="AD20" s="3" t="str">
        <f t="shared" si="0"/>
        <v/>
      </c>
      <c r="AE20" s="3" t="str">
        <f t="shared" si="0"/>
        <v/>
      </c>
      <c r="AF20" s="4" t="str">
        <f t="shared" si="1"/>
        <v/>
      </c>
      <c r="AG20" s="4" t="str">
        <f t="shared" si="2"/>
        <v/>
      </c>
      <c r="AH20" s="4" t="str">
        <f t="shared" si="3"/>
        <v/>
      </c>
      <c r="AI20" s="4" t="str">
        <f t="shared" si="4"/>
        <v/>
      </c>
      <c r="AJ20" s="4" t="str">
        <f t="shared" si="5"/>
        <v/>
      </c>
      <c r="AK20" s="4" t="str">
        <f t="shared" si="6"/>
        <v/>
      </c>
      <c r="AL20" s="11" t="str">
        <f t="shared" si="11"/>
        <v>V</v>
      </c>
      <c r="AM20" s="11" t="str">
        <f t="shared" si="12"/>
        <v>V</v>
      </c>
      <c r="AN20" s="13" t="str">
        <f t="shared" si="13"/>
        <v/>
      </c>
      <c r="AO20" s="13" t="str">
        <f t="shared" si="14"/>
        <v/>
      </c>
      <c r="AP20" s="13" t="str">
        <f t="shared" si="15"/>
        <v/>
      </c>
    </row>
    <row r="21" spans="1:42" x14ac:dyDescent="0.2">
      <c r="A21" s="15">
        <v>9</v>
      </c>
      <c r="B21" s="139"/>
      <c r="C21" s="139"/>
      <c r="D21" s="6"/>
      <c r="E21" s="6"/>
      <c r="F21" s="6"/>
      <c r="G21" s="7" t="str">
        <f t="shared" si="16"/>
        <v/>
      </c>
      <c r="H21" s="6"/>
      <c r="I21" s="6"/>
      <c r="J21" s="6"/>
      <c r="K21" s="7" t="str">
        <f t="shared" si="7"/>
        <v/>
      </c>
      <c r="L21" s="7" t="str">
        <f t="shared" si="8"/>
        <v/>
      </c>
      <c r="M21" s="7" t="str">
        <f t="shared" si="9"/>
        <v/>
      </c>
      <c r="N21" s="7" t="str">
        <f t="shared" si="17"/>
        <v/>
      </c>
      <c r="O21" s="14"/>
      <c r="P21" s="14"/>
      <c r="Q21" s="40" t="str">
        <f t="shared" si="18"/>
        <v/>
      </c>
      <c r="R21" s="34"/>
      <c r="S21" s="35"/>
      <c r="T21" s="35"/>
      <c r="U21" s="36" t="e">
        <f t="shared" si="10"/>
        <v>#DIV/0!</v>
      </c>
      <c r="V21" s="34"/>
      <c r="W21" s="35"/>
      <c r="X21" s="46"/>
      <c r="Y21" s="45"/>
      <c r="Z21" s="37"/>
      <c r="AA21" s="38"/>
      <c r="AC21" s="3" t="str">
        <f t="shared" si="0"/>
        <v/>
      </c>
      <c r="AD21" s="3" t="str">
        <f t="shared" si="0"/>
        <v/>
      </c>
      <c r="AE21" s="3" t="str">
        <f t="shared" si="0"/>
        <v/>
      </c>
      <c r="AF21" s="4" t="str">
        <f t="shared" si="1"/>
        <v/>
      </c>
      <c r="AG21" s="4" t="str">
        <f t="shared" si="2"/>
        <v/>
      </c>
      <c r="AH21" s="4" t="str">
        <f t="shared" si="3"/>
        <v/>
      </c>
      <c r="AI21" s="4" t="str">
        <f t="shared" si="4"/>
        <v/>
      </c>
      <c r="AJ21" s="4" t="str">
        <f t="shared" si="5"/>
        <v/>
      </c>
      <c r="AK21" s="4" t="str">
        <f t="shared" si="6"/>
        <v/>
      </c>
      <c r="AL21" s="11" t="str">
        <f t="shared" si="11"/>
        <v>V</v>
      </c>
      <c r="AM21" s="11" t="str">
        <f t="shared" si="12"/>
        <v>V</v>
      </c>
      <c r="AN21" s="13" t="str">
        <f t="shared" si="13"/>
        <v/>
      </c>
      <c r="AO21" s="13" t="str">
        <f t="shared" si="14"/>
        <v/>
      </c>
      <c r="AP21" s="13" t="str">
        <f t="shared" si="15"/>
        <v/>
      </c>
    </row>
    <row r="22" spans="1:42" x14ac:dyDescent="0.2">
      <c r="A22" s="15">
        <v>10</v>
      </c>
      <c r="B22" s="139"/>
      <c r="C22" s="139"/>
      <c r="D22" s="6"/>
      <c r="E22" s="6"/>
      <c r="F22" s="6"/>
      <c r="G22" s="7" t="str">
        <f t="shared" si="16"/>
        <v/>
      </c>
      <c r="H22" s="6"/>
      <c r="I22" s="6"/>
      <c r="J22" s="6"/>
      <c r="K22" s="7" t="str">
        <f t="shared" si="7"/>
        <v/>
      </c>
      <c r="L22" s="7" t="str">
        <f t="shared" si="8"/>
        <v/>
      </c>
      <c r="M22" s="7" t="str">
        <f t="shared" si="9"/>
        <v/>
      </c>
      <c r="N22" s="7" t="str">
        <f t="shared" si="17"/>
        <v/>
      </c>
      <c r="O22" s="14"/>
      <c r="P22" s="14"/>
      <c r="Q22" s="40" t="str">
        <f t="shared" si="18"/>
        <v/>
      </c>
      <c r="R22" s="34"/>
      <c r="S22" s="35"/>
      <c r="T22" s="35"/>
      <c r="U22" s="36" t="e">
        <f t="shared" si="10"/>
        <v>#DIV/0!</v>
      </c>
      <c r="V22" s="34"/>
      <c r="W22" s="35"/>
      <c r="X22" s="46"/>
      <c r="Y22" s="45"/>
      <c r="Z22" s="37"/>
      <c r="AA22" s="38"/>
      <c r="AC22" s="3" t="str">
        <f t="shared" si="0"/>
        <v/>
      </c>
      <c r="AD22" s="3" t="str">
        <f t="shared" si="0"/>
        <v/>
      </c>
      <c r="AE22" s="3" t="str">
        <f t="shared" si="0"/>
        <v/>
      </c>
      <c r="AF22" s="4" t="str">
        <f t="shared" si="1"/>
        <v/>
      </c>
      <c r="AG22" s="4" t="str">
        <f t="shared" si="2"/>
        <v/>
      </c>
      <c r="AH22" s="4" t="str">
        <f t="shared" si="3"/>
        <v/>
      </c>
      <c r="AI22" s="4" t="str">
        <f t="shared" si="4"/>
        <v/>
      </c>
      <c r="AJ22" s="4" t="str">
        <f t="shared" si="5"/>
        <v/>
      </c>
      <c r="AK22" s="4" t="str">
        <f t="shared" si="6"/>
        <v/>
      </c>
      <c r="AL22" s="11" t="str">
        <f t="shared" si="11"/>
        <v>V</v>
      </c>
      <c r="AM22" s="11" t="str">
        <f t="shared" si="12"/>
        <v>V</v>
      </c>
      <c r="AN22" s="13" t="str">
        <f t="shared" si="13"/>
        <v/>
      </c>
      <c r="AO22" s="13" t="str">
        <f t="shared" si="14"/>
        <v/>
      </c>
      <c r="AP22" s="13" t="str">
        <f t="shared" si="15"/>
        <v/>
      </c>
    </row>
    <row r="23" spans="1:42" x14ac:dyDescent="0.2">
      <c r="A23" s="15">
        <v>11</v>
      </c>
      <c r="B23" s="139"/>
      <c r="C23" s="139"/>
      <c r="D23" s="6"/>
      <c r="E23" s="6"/>
      <c r="F23" s="6"/>
      <c r="G23" s="7" t="str">
        <f t="shared" si="16"/>
        <v/>
      </c>
      <c r="H23" s="6"/>
      <c r="I23" s="6"/>
      <c r="J23" s="6"/>
      <c r="K23" s="7" t="str">
        <f t="shared" si="7"/>
        <v/>
      </c>
      <c r="L23" s="7" t="str">
        <f t="shared" si="8"/>
        <v/>
      </c>
      <c r="M23" s="7" t="str">
        <f t="shared" si="9"/>
        <v/>
      </c>
      <c r="N23" s="7" t="str">
        <f t="shared" si="17"/>
        <v/>
      </c>
      <c r="O23" s="14"/>
      <c r="P23" s="14"/>
      <c r="Q23" s="40" t="str">
        <f t="shared" si="18"/>
        <v/>
      </c>
      <c r="R23" s="34"/>
      <c r="S23" s="35"/>
      <c r="T23" s="35"/>
      <c r="U23" s="36" t="e">
        <f t="shared" si="10"/>
        <v>#DIV/0!</v>
      </c>
      <c r="V23" s="34"/>
      <c r="W23" s="35"/>
      <c r="X23" s="46"/>
      <c r="Y23" s="45"/>
      <c r="Z23" s="37"/>
      <c r="AA23" s="38"/>
      <c r="AC23" s="3" t="str">
        <f t="shared" si="0"/>
        <v/>
      </c>
      <c r="AD23" s="3" t="str">
        <f t="shared" si="0"/>
        <v/>
      </c>
      <c r="AE23" s="3" t="str">
        <f t="shared" si="0"/>
        <v/>
      </c>
      <c r="AF23" s="4" t="str">
        <f t="shared" si="1"/>
        <v/>
      </c>
      <c r="AG23" s="4" t="str">
        <f t="shared" si="2"/>
        <v/>
      </c>
      <c r="AH23" s="4" t="str">
        <f t="shared" si="3"/>
        <v/>
      </c>
      <c r="AI23" s="4" t="str">
        <f t="shared" si="4"/>
        <v/>
      </c>
      <c r="AJ23" s="4" t="str">
        <f t="shared" si="5"/>
        <v/>
      </c>
      <c r="AK23" s="4" t="str">
        <f t="shared" si="6"/>
        <v/>
      </c>
      <c r="AL23" s="11" t="str">
        <f t="shared" si="11"/>
        <v>V</v>
      </c>
      <c r="AM23" s="11" t="str">
        <f t="shared" si="12"/>
        <v>V</v>
      </c>
      <c r="AN23" s="13" t="str">
        <f t="shared" si="13"/>
        <v/>
      </c>
      <c r="AO23" s="13" t="str">
        <f t="shared" si="14"/>
        <v/>
      </c>
      <c r="AP23" s="13" t="str">
        <f t="shared" si="15"/>
        <v/>
      </c>
    </row>
    <row r="24" spans="1:42" x14ac:dyDescent="0.2">
      <c r="A24" s="15">
        <v>12</v>
      </c>
      <c r="B24" s="139"/>
      <c r="C24" s="139"/>
      <c r="D24" s="6"/>
      <c r="E24" s="6"/>
      <c r="F24" s="6"/>
      <c r="G24" s="7" t="str">
        <f t="shared" si="16"/>
        <v/>
      </c>
      <c r="H24" s="6"/>
      <c r="I24" s="6"/>
      <c r="J24" s="6"/>
      <c r="K24" s="7" t="str">
        <f t="shared" si="7"/>
        <v/>
      </c>
      <c r="L24" s="7" t="str">
        <f t="shared" si="8"/>
        <v/>
      </c>
      <c r="M24" s="7" t="str">
        <f t="shared" si="9"/>
        <v/>
      </c>
      <c r="N24" s="7" t="str">
        <f t="shared" si="17"/>
        <v/>
      </c>
      <c r="O24" s="14"/>
      <c r="P24" s="14"/>
      <c r="Q24" s="40" t="str">
        <f t="shared" si="18"/>
        <v/>
      </c>
      <c r="R24" s="34"/>
      <c r="S24" s="35"/>
      <c r="T24" s="35"/>
      <c r="U24" s="36" t="e">
        <f t="shared" si="10"/>
        <v>#DIV/0!</v>
      </c>
      <c r="V24" s="34"/>
      <c r="W24" s="35"/>
      <c r="X24" s="46"/>
      <c r="Y24" s="45"/>
      <c r="Z24" s="37"/>
      <c r="AA24" s="38"/>
      <c r="AC24" s="3" t="str">
        <f t="shared" si="0"/>
        <v/>
      </c>
      <c r="AD24" s="3" t="str">
        <f t="shared" si="0"/>
        <v/>
      </c>
      <c r="AE24" s="3" t="str">
        <f t="shared" si="0"/>
        <v/>
      </c>
      <c r="AF24" s="4" t="str">
        <f t="shared" si="1"/>
        <v/>
      </c>
      <c r="AG24" s="4" t="str">
        <f t="shared" si="2"/>
        <v/>
      </c>
      <c r="AH24" s="4" t="str">
        <f t="shared" si="3"/>
        <v/>
      </c>
      <c r="AI24" s="4" t="str">
        <f t="shared" si="4"/>
        <v/>
      </c>
      <c r="AJ24" s="4" t="str">
        <f t="shared" si="5"/>
        <v/>
      </c>
      <c r="AK24" s="4" t="str">
        <f t="shared" si="6"/>
        <v/>
      </c>
      <c r="AL24" s="11" t="str">
        <f t="shared" si="11"/>
        <v>V</v>
      </c>
      <c r="AM24" s="11" t="str">
        <f t="shared" si="12"/>
        <v>V</v>
      </c>
      <c r="AN24" s="13" t="str">
        <f t="shared" si="13"/>
        <v/>
      </c>
      <c r="AO24" s="13" t="str">
        <f t="shared" si="14"/>
        <v/>
      </c>
      <c r="AP24" s="13" t="str">
        <f t="shared" si="15"/>
        <v/>
      </c>
    </row>
    <row r="25" spans="1:42" x14ac:dyDescent="0.2">
      <c r="A25" s="15">
        <v>13</v>
      </c>
      <c r="B25" s="139"/>
      <c r="C25" s="139"/>
      <c r="D25" s="6"/>
      <c r="E25" s="6"/>
      <c r="F25" s="6"/>
      <c r="G25" s="7" t="str">
        <f t="shared" si="16"/>
        <v/>
      </c>
      <c r="H25" s="6"/>
      <c r="I25" s="6"/>
      <c r="J25" s="6"/>
      <c r="K25" s="7" t="str">
        <f t="shared" si="7"/>
        <v/>
      </c>
      <c r="L25" s="7" t="str">
        <f t="shared" si="8"/>
        <v/>
      </c>
      <c r="M25" s="7" t="str">
        <f t="shared" si="9"/>
        <v/>
      </c>
      <c r="N25" s="7" t="str">
        <f t="shared" si="17"/>
        <v/>
      </c>
      <c r="O25" s="14"/>
      <c r="P25" s="14"/>
      <c r="Q25" s="40" t="str">
        <f t="shared" si="18"/>
        <v/>
      </c>
      <c r="R25" s="34"/>
      <c r="S25" s="35"/>
      <c r="T25" s="35"/>
      <c r="U25" s="36" t="e">
        <f t="shared" si="10"/>
        <v>#DIV/0!</v>
      </c>
      <c r="V25" s="34"/>
      <c r="W25" s="35"/>
      <c r="X25" s="46"/>
      <c r="Y25" s="45"/>
      <c r="Z25" s="37"/>
      <c r="AA25" s="38"/>
      <c r="AC25" s="3" t="str">
        <f t="shared" si="0"/>
        <v/>
      </c>
      <c r="AD25" s="3" t="str">
        <f t="shared" si="0"/>
        <v/>
      </c>
      <c r="AE25" s="3" t="str">
        <f t="shared" si="0"/>
        <v/>
      </c>
      <c r="AF25" s="4" t="str">
        <f t="shared" si="1"/>
        <v/>
      </c>
      <c r="AG25" s="4" t="str">
        <f t="shared" si="2"/>
        <v/>
      </c>
      <c r="AH25" s="4" t="str">
        <f t="shared" si="3"/>
        <v/>
      </c>
      <c r="AI25" s="4" t="str">
        <f t="shared" si="4"/>
        <v/>
      </c>
      <c r="AJ25" s="4" t="str">
        <f t="shared" si="5"/>
        <v/>
      </c>
      <c r="AK25" s="4" t="str">
        <f t="shared" si="6"/>
        <v/>
      </c>
      <c r="AL25" s="11" t="str">
        <f t="shared" si="11"/>
        <v>V</v>
      </c>
      <c r="AM25" s="11" t="str">
        <f t="shared" si="12"/>
        <v>V</v>
      </c>
      <c r="AN25" s="13" t="str">
        <f t="shared" si="13"/>
        <v/>
      </c>
      <c r="AO25" s="13" t="str">
        <f t="shared" si="14"/>
        <v/>
      </c>
      <c r="AP25" s="13" t="str">
        <f t="shared" si="15"/>
        <v/>
      </c>
    </row>
    <row r="26" spans="1:42" s="12" customFormat="1" x14ac:dyDescent="0.2">
      <c r="A26" s="16">
        <v>14</v>
      </c>
      <c r="B26" s="139"/>
      <c r="C26" s="139"/>
      <c r="D26" s="14"/>
      <c r="E26" s="14"/>
      <c r="F26" s="6"/>
      <c r="G26" s="7" t="str">
        <f t="shared" si="16"/>
        <v/>
      </c>
      <c r="H26" s="14"/>
      <c r="I26" s="14"/>
      <c r="J26" s="14"/>
      <c r="K26" s="7" t="str">
        <f t="shared" si="7"/>
        <v/>
      </c>
      <c r="L26" s="7" t="str">
        <f t="shared" si="8"/>
        <v/>
      </c>
      <c r="M26" s="7" t="str">
        <f t="shared" si="9"/>
        <v/>
      </c>
      <c r="N26" s="7" t="str">
        <f t="shared" si="17"/>
        <v/>
      </c>
      <c r="O26" s="14"/>
      <c r="P26" s="14"/>
      <c r="Q26" s="40" t="str">
        <f t="shared" si="18"/>
        <v/>
      </c>
      <c r="R26" s="34"/>
      <c r="S26" s="35"/>
      <c r="T26" s="35"/>
      <c r="U26" s="36" t="e">
        <f t="shared" si="10"/>
        <v>#DIV/0!</v>
      </c>
      <c r="V26" s="34"/>
      <c r="W26" s="35"/>
      <c r="X26" s="46"/>
      <c r="Y26" s="45"/>
      <c r="Z26" s="37"/>
      <c r="AA26" s="38"/>
      <c r="AC26" s="3" t="str">
        <f t="shared" si="0"/>
        <v/>
      </c>
      <c r="AD26" s="3" t="str">
        <f t="shared" si="0"/>
        <v/>
      </c>
      <c r="AE26" s="3" t="str">
        <f t="shared" si="0"/>
        <v/>
      </c>
      <c r="AF26" s="4" t="str">
        <f t="shared" si="1"/>
        <v/>
      </c>
      <c r="AG26" s="4" t="str">
        <f t="shared" si="2"/>
        <v/>
      </c>
      <c r="AH26" s="4" t="str">
        <f t="shared" si="3"/>
        <v/>
      </c>
      <c r="AI26" s="4" t="str">
        <f t="shared" si="4"/>
        <v/>
      </c>
      <c r="AJ26" s="4" t="str">
        <f t="shared" si="5"/>
        <v/>
      </c>
      <c r="AK26" s="4" t="str">
        <f t="shared" si="6"/>
        <v/>
      </c>
      <c r="AL26" s="11" t="str">
        <f t="shared" si="11"/>
        <v>V</v>
      </c>
      <c r="AM26" s="11" t="str">
        <f t="shared" si="12"/>
        <v>V</v>
      </c>
      <c r="AN26" s="13" t="str">
        <f t="shared" si="13"/>
        <v/>
      </c>
      <c r="AO26" s="13" t="str">
        <f t="shared" si="14"/>
        <v/>
      </c>
      <c r="AP26" s="13" t="str">
        <f t="shared" si="15"/>
        <v/>
      </c>
    </row>
    <row r="27" spans="1:42" s="12" customFormat="1" x14ac:dyDescent="0.2">
      <c r="A27" s="16">
        <v>15</v>
      </c>
      <c r="B27" s="139"/>
      <c r="C27" s="139"/>
      <c r="D27" s="14"/>
      <c r="E27" s="14"/>
      <c r="F27" s="6"/>
      <c r="G27" s="7" t="str">
        <f t="shared" si="16"/>
        <v/>
      </c>
      <c r="H27" s="14"/>
      <c r="I27" s="14"/>
      <c r="J27" s="14"/>
      <c r="K27" s="7" t="str">
        <f t="shared" si="7"/>
        <v/>
      </c>
      <c r="L27" s="7" t="str">
        <f t="shared" si="8"/>
        <v/>
      </c>
      <c r="M27" s="7" t="str">
        <f t="shared" si="9"/>
        <v/>
      </c>
      <c r="N27" s="7" t="str">
        <f t="shared" si="17"/>
        <v/>
      </c>
      <c r="O27" s="14"/>
      <c r="P27" s="14"/>
      <c r="Q27" s="40" t="str">
        <f t="shared" si="18"/>
        <v/>
      </c>
      <c r="R27" s="34"/>
      <c r="S27" s="35"/>
      <c r="T27" s="35"/>
      <c r="U27" s="36" t="e">
        <f t="shared" si="10"/>
        <v>#DIV/0!</v>
      </c>
      <c r="V27" s="34"/>
      <c r="W27" s="35"/>
      <c r="X27" s="46"/>
      <c r="Y27" s="45"/>
      <c r="Z27" s="37"/>
      <c r="AA27" s="38"/>
      <c r="AC27" s="3" t="str">
        <f t="shared" si="0"/>
        <v/>
      </c>
      <c r="AD27" s="3" t="str">
        <f t="shared" si="0"/>
        <v/>
      </c>
      <c r="AE27" s="3" t="str">
        <f t="shared" si="0"/>
        <v/>
      </c>
      <c r="AF27" s="4" t="str">
        <f t="shared" si="1"/>
        <v/>
      </c>
      <c r="AG27" s="4" t="str">
        <f t="shared" si="2"/>
        <v/>
      </c>
      <c r="AH27" s="4" t="str">
        <f t="shared" si="3"/>
        <v/>
      </c>
      <c r="AI27" s="4" t="str">
        <f t="shared" si="4"/>
        <v/>
      </c>
      <c r="AJ27" s="4" t="str">
        <f t="shared" si="5"/>
        <v/>
      </c>
      <c r="AK27" s="4" t="str">
        <f t="shared" si="6"/>
        <v/>
      </c>
      <c r="AL27" s="11" t="str">
        <f t="shared" si="11"/>
        <v>V</v>
      </c>
      <c r="AM27" s="11" t="str">
        <f t="shared" si="12"/>
        <v>V</v>
      </c>
      <c r="AN27" s="13" t="str">
        <f t="shared" si="13"/>
        <v/>
      </c>
      <c r="AO27" s="13" t="str">
        <f t="shared" si="14"/>
        <v/>
      </c>
      <c r="AP27" s="13" t="str">
        <f t="shared" si="15"/>
        <v/>
      </c>
    </row>
    <row r="28" spans="1:42" s="12" customFormat="1" x14ac:dyDescent="0.2">
      <c r="A28" s="16">
        <v>16</v>
      </c>
      <c r="B28" s="139"/>
      <c r="C28" s="139"/>
      <c r="D28" s="14"/>
      <c r="E28" s="14"/>
      <c r="F28" s="14"/>
      <c r="G28" s="7" t="str">
        <f t="shared" si="16"/>
        <v/>
      </c>
      <c r="H28" s="14"/>
      <c r="I28" s="14"/>
      <c r="J28" s="14"/>
      <c r="K28" s="7" t="str">
        <f t="shared" si="7"/>
        <v/>
      </c>
      <c r="L28" s="7" t="str">
        <f t="shared" si="8"/>
        <v/>
      </c>
      <c r="M28" s="7" t="str">
        <f t="shared" si="9"/>
        <v/>
      </c>
      <c r="N28" s="7" t="str">
        <f t="shared" si="17"/>
        <v/>
      </c>
      <c r="O28" s="14"/>
      <c r="P28" s="14"/>
      <c r="Q28" s="40" t="str">
        <f t="shared" si="18"/>
        <v/>
      </c>
      <c r="R28" s="34"/>
      <c r="S28" s="35"/>
      <c r="T28" s="35"/>
      <c r="U28" s="36" t="e">
        <f t="shared" si="10"/>
        <v>#DIV/0!</v>
      </c>
      <c r="V28" s="34"/>
      <c r="W28" s="35"/>
      <c r="X28" s="46"/>
      <c r="Y28" s="45"/>
      <c r="Z28" s="37"/>
      <c r="AA28" s="38"/>
      <c r="AC28" s="3" t="str">
        <f t="shared" si="0"/>
        <v/>
      </c>
      <c r="AD28" s="3" t="str">
        <f t="shared" si="0"/>
        <v/>
      </c>
      <c r="AE28" s="3" t="str">
        <f t="shared" si="0"/>
        <v/>
      </c>
      <c r="AF28" s="4" t="str">
        <f t="shared" si="1"/>
        <v/>
      </c>
      <c r="AG28" s="4" t="str">
        <f t="shared" si="2"/>
        <v/>
      </c>
      <c r="AH28" s="4" t="str">
        <f t="shared" si="3"/>
        <v/>
      </c>
      <c r="AI28" s="4" t="str">
        <f t="shared" si="4"/>
        <v/>
      </c>
      <c r="AJ28" s="4" t="str">
        <f t="shared" si="5"/>
        <v/>
      </c>
      <c r="AK28" s="4" t="str">
        <f t="shared" si="6"/>
        <v/>
      </c>
      <c r="AL28" s="11" t="str">
        <f t="shared" si="11"/>
        <v>V</v>
      </c>
      <c r="AM28" s="11" t="str">
        <f t="shared" si="12"/>
        <v>V</v>
      </c>
      <c r="AN28" s="13" t="str">
        <f t="shared" si="13"/>
        <v/>
      </c>
      <c r="AO28" s="13" t="str">
        <f t="shared" si="14"/>
        <v/>
      </c>
      <c r="AP28" s="13" t="str">
        <f t="shared" si="15"/>
        <v/>
      </c>
    </row>
    <row r="29" spans="1:42" s="12" customFormat="1" x14ac:dyDescent="0.2">
      <c r="A29" s="16">
        <v>17</v>
      </c>
      <c r="B29" s="139"/>
      <c r="C29" s="139"/>
      <c r="D29" s="14"/>
      <c r="E29" s="14"/>
      <c r="F29" s="14"/>
      <c r="G29" s="7" t="str">
        <f t="shared" si="16"/>
        <v/>
      </c>
      <c r="H29" s="14"/>
      <c r="I29" s="14"/>
      <c r="J29" s="14"/>
      <c r="K29" s="7" t="str">
        <f t="shared" si="7"/>
        <v/>
      </c>
      <c r="L29" s="7" t="str">
        <f t="shared" si="8"/>
        <v/>
      </c>
      <c r="M29" s="7" t="str">
        <f t="shared" si="9"/>
        <v/>
      </c>
      <c r="N29" s="7" t="str">
        <f t="shared" si="17"/>
        <v/>
      </c>
      <c r="O29" s="14"/>
      <c r="P29" s="14"/>
      <c r="Q29" s="40" t="str">
        <f t="shared" si="18"/>
        <v/>
      </c>
      <c r="R29" s="34"/>
      <c r="S29" s="35"/>
      <c r="T29" s="35"/>
      <c r="U29" s="36" t="e">
        <f t="shared" si="10"/>
        <v>#DIV/0!</v>
      </c>
      <c r="V29" s="34"/>
      <c r="W29" s="35"/>
      <c r="X29" s="46"/>
      <c r="Y29" s="45"/>
      <c r="Z29" s="37"/>
      <c r="AA29" s="38"/>
      <c r="AC29" s="3" t="str">
        <f t="shared" si="0"/>
        <v/>
      </c>
      <c r="AD29" s="3" t="str">
        <f t="shared" si="0"/>
        <v/>
      </c>
      <c r="AE29" s="3" t="str">
        <f t="shared" si="0"/>
        <v/>
      </c>
      <c r="AF29" s="4" t="str">
        <f t="shared" si="1"/>
        <v/>
      </c>
      <c r="AG29" s="4" t="str">
        <f t="shared" si="2"/>
        <v/>
      </c>
      <c r="AH29" s="4" t="str">
        <f t="shared" si="3"/>
        <v/>
      </c>
      <c r="AI29" s="4" t="str">
        <f t="shared" si="4"/>
        <v/>
      </c>
      <c r="AJ29" s="4" t="str">
        <f t="shared" si="5"/>
        <v/>
      </c>
      <c r="AK29" s="4" t="str">
        <f t="shared" si="6"/>
        <v/>
      </c>
      <c r="AL29" s="11" t="str">
        <f t="shared" si="11"/>
        <v>V</v>
      </c>
      <c r="AM29" s="11" t="str">
        <f t="shared" si="12"/>
        <v>V</v>
      </c>
      <c r="AN29" s="13" t="str">
        <f t="shared" si="13"/>
        <v/>
      </c>
      <c r="AO29" s="13" t="str">
        <f t="shared" si="14"/>
        <v/>
      </c>
      <c r="AP29" s="13" t="str">
        <f t="shared" si="15"/>
        <v/>
      </c>
    </row>
    <row r="30" spans="1:42" s="12" customFormat="1" x14ac:dyDescent="0.2">
      <c r="A30" s="16">
        <v>18</v>
      </c>
      <c r="B30" s="139"/>
      <c r="C30" s="139"/>
      <c r="D30" s="14"/>
      <c r="E30" s="14"/>
      <c r="F30" s="14"/>
      <c r="G30" s="7" t="str">
        <f t="shared" si="16"/>
        <v/>
      </c>
      <c r="H30" s="14"/>
      <c r="I30" s="14"/>
      <c r="J30" s="14"/>
      <c r="K30" s="7" t="str">
        <f t="shared" si="7"/>
        <v/>
      </c>
      <c r="L30" s="7" t="str">
        <f t="shared" si="8"/>
        <v/>
      </c>
      <c r="M30" s="7" t="str">
        <f t="shared" si="9"/>
        <v/>
      </c>
      <c r="N30" s="7" t="str">
        <f t="shared" si="17"/>
        <v/>
      </c>
      <c r="O30" s="14"/>
      <c r="P30" s="14"/>
      <c r="Q30" s="40" t="str">
        <f t="shared" si="18"/>
        <v/>
      </c>
      <c r="R30" s="34"/>
      <c r="S30" s="35"/>
      <c r="T30" s="35"/>
      <c r="U30" s="36" t="e">
        <f t="shared" si="10"/>
        <v>#DIV/0!</v>
      </c>
      <c r="V30" s="34"/>
      <c r="W30" s="35"/>
      <c r="X30" s="46"/>
      <c r="Y30" s="45"/>
      <c r="Z30" s="37"/>
      <c r="AA30" s="38"/>
      <c r="AC30" s="3" t="str">
        <f t="shared" si="0"/>
        <v/>
      </c>
      <c r="AD30" s="3" t="str">
        <f t="shared" si="0"/>
        <v/>
      </c>
      <c r="AE30" s="3" t="str">
        <f t="shared" si="0"/>
        <v/>
      </c>
      <c r="AF30" s="4" t="str">
        <f t="shared" si="1"/>
        <v/>
      </c>
      <c r="AG30" s="4" t="str">
        <f t="shared" si="2"/>
        <v/>
      </c>
      <c r="AH30" s="4" t="str">
        <f t="shared" si="3"/>
        <v/>
      </c>
      <c r="AI30" s="4" t="str">
        <f t="shared" si="4"/>
        <v/>
      </c>
      <c r="AJ30" s="4" t="str">
        <f t="shared" si="5"/>
        <v/>
      </c>
      <c r="AK30" s="4" t="str">
        <f t="shared" si="6"/>
        <v/>
      </c>
      <c r="AL30" s="11" t="str">
        <f t="shared" si="11"/>
        <v>V</v>
      </c>
      <c r="AM30" s="11" t="str">
        <f t="shared" si="12"/>
        <v>V</v>
      </c>
      <c r="AN30" s="13" t="str">
        <f t="shared" si="13"/>
        <v/>
      </c>
      <c r="AO30" s="13" t="str">
        <f t="shared" si="14"/>
        <v/>
      </c>
      <c r="AP30" s="13" t="str">
        <f t="shared" si="15"/>
        <v/>
      </c>
    </row>
    <row r="31" spans="1:42" s="12" customFormat="1" x14ac:dyDescent="0.2">
      <c r="A31" s="16">
        <v>19</v>
      </c>
      <c r="B31" s="139"/>
      <c r="C31" s="139"/>
      <c r="D31" s="14"/>
      <c r="E31" s="14"/>
      <c r="F31" s="14"/>
      <c r="G31" s="7" t="str">
        <f t="shared" si="16"/>
        <v/>
      </c>
      <c r="H31" s="14"/>
      <c r="I31" s="14"/>
      <c r="J31" s="14"/>
      <c r="K31" s="7" t="str">
        <f t="shared" si="7"/>
        <v/>
      </c>
      <c r="L31" s="7" t="str">
        <f t="shared" si="8"/>
        <v/>
      </c>
      <c r="M31" s="7" t="str">
        <f t="shared" si="9"/>
        <v/>
      </c>
      <c r="N31" s="7" t="str">
        <f t="shared" si="17"/>
        <v/>
      </c>
      <c r="O31" s="14"/>
      <c r="P31" s="14"/>
      <c r="Q31" s="40" t="str">
        <f t="shared" si="18"/>
        <v/>
      </c>
      <c r="R31" s="34"/>
      <c r="S31" s="35"/>
      <c r="T31" s="35"/>
      <c r="U31" s="36" t="e">
        <f t="shared" si="10"/>
        <v>#DIV/0!</v>
      </c>
      <c r="V31" s="34"/>
      <c r="W31" s="35"/>
      <c r="X31" s="46"/>
      <c r="Y31" s="45"/>
      <c r="Z31" s="37"/>
      <c r="AA31" s="38"/>
      <c r="AC31" s="3" t="str">
        <f t="shared" si="0"/>
        <v/>
      </c>
      <c r="AD31" s="3" t="str">
        <f t="shared" si="0"/>
        <v/>
      </c>
      <c r="AE31" s="3" t="str">
        <f t="shared" si="0"/>
        <v/>
      </c>
      <c r="AF31" s="4" t="str">
        <f t="shared" si="1"/>
        <v/>
      </c>
      <c r="AG31" s="4" t="str">
        <f t="shared" si="2"/>
        <v/>
      </c>
      <c r="AH31" s="4" t="str">
        <f t="shared" si="3"/>
        <v/>
      </c>
      <c r="AI31" s="4" t="str">
        <f t="shared" si="4"/>
        <v/>
      </c>
      <c r="AJ31" s="4" t="str">
        <f t="shared" si="5"/>
        <v/>
      </c>
      <c r="AK31" s="4" t="str">
        <f t="shared" si="6"/>
        <v/>
      </c>
      <c r="AL31" s="11" t="str">
        <f t="shared" si="11"/>
        <v>V</v>
      </c>
      <c r="AM31" s="11" t="str">
        <f t="shared" si="12"/>
        <v>V</v>
      </c>
      <c r="AN31" s="13" t="str">
        <f t="shared" si="13"/>
        <v/>
      </c>
      <c r="AO31" s="13" t="str">
        <f t="shared" si="14"/>
        <v/>
      </c>
      <c r="AP31" s="13" t="str">
        <f t="shared" si="15"/>
        <v/>
      </c>
    </row>
    <row r="32" spans="1:42" s="12" customFormat="1" x14ac:dyDescent="0.2">
      <c r="A32" s="16">
        <v>20</v>
      </c>
      <c r="B32" s="139"/>
      <c r="C32" s="139"/>
      <c r="D32" s="14"/>
      <c r="E32" s="14"/>
      <c r="F32" s="14"/>
      <c r="G32" s="7" t="str">
        <f t="shared" si="16"/>
        <v/>
      </c>
      <c r="H32" s="14"/>
      <c r="I32" s="14"/>
      <c r="J32" s="14"/>
      <c r="K32" s="7" t="str">
        <f t="shared" si="7"/>
        <v/>
      </c>
      <c r="L32" s="7" t="str">
        <f t="shared" si="8"/>
        <v/>
      </c>
      <c r="M32" s="7" t="str">
        <f t="shared" si="9"/>
        <v/>
      </c>
      <c r="N32" s="7" t="str">
        <f t="shared" si="17"/>
        <v/>
      </c>
      <c r="O32" s="14"/>
      <c r="P32" s="14"/>
      <c r="Q32" s="40" t="str">
        <f t="shared" si="18"/>
        <v/>
      </c>
      <c r="R32" s="34"/>
      <c r="S32" s="35"/>
      <c r="T32" s="35"/>
      <c r="U32" s="36" t="e">
        <f t="shared" si="10"/>
        <v>#DIV/0!</v>
      </c>
      <c r="V32" s="34"/>
      <c r="W32" s="35"/>
      <c r="X32" s="46"/>
      <c r="Y32" s="45"/>
      <c r="Z32" s="37"/>
      <c r="AA32" s="38"/>
      <c r="AC32" s="3" t="str">
        <f t="shared" si="0"/>
        <v/>
      </c>
      <c r="AD32" s="3" t="str">
        <f t="shared" si="0"/>
        <v/>
      </c>
      <c r="AE32" s="3" t="str">
        <f t="shared" si="0"/>
        <v/>
      </c>
      <c r="AF32" s="4" t="str">
        <f t="shared" si="1"/>
        <v/>
      </c>
      <c r="AG32" s="4" t="str">
        <f t="shared" si="2"/>
        <v/>
      </c>
      <c r="AH32" s="4" t="str">
        <f t="shared" si="3"/>
        <v/>
      </c>
      <c r="AI32" s="4" t="str">
        <f t="shared" si="4"/>
        <v/>
      </c>
      <c r="AJ32" s="4" t="str">
        <f t="shared" si="5"/>
        <v/>
      </c>
      <c r="AK32" s="4" t="str">
        <f t="shared" si="6"/>
        <v/>
      </c>
      <c r="AL32" s="11" t="str">
        <f t="shared" si="11"/>
        <v>V</v>
      </c>
      <c r="AM32" s="11" t="str">
        <f t="shared" si="12"/>
        <v>V</v>
      </c>
      <c r="AN32" s="13" t="str">
        <f t="shared" si="13"/>
        <v/>
      </c>
      <c r="AO32" s="13" t="str">
        <f t="shared" si="14"/>
        <v/>
      </c>
      <c r="AP32" s="13" t="str">
        <f t="shared" si="15"/>
        <v/>
      </c>
    </row>
    <row r="33" spans="1:42" x14ac:dyDescent="0.2">
      <c r="A33" s="15">
        <v>21</v>
      </c>
      <c r="B33" s="139"/>
      <c r="C33" s="139"/>
      <c r="D33" s="6"/>
      <c r="E33" s="6"/>
      <c r="F33" s="6"/>
      <c r="G33" s="7" t="str">
        <f t="shared" si="16"/>
        <v/>
      </c>
      <c r="H33" s="6"/>
      <c r="I33" s="6"/>
      <c r="J33" s="6"/>
      <c r="K33" s="7" t="str">
        <f t="shared" si="7"/>
        <v/>
      </c>
      <c r="L33" s="7" t="str">
        <f t="shared" si="8"/>
        <v/>
      </c>
      <c r="M33" s="7" t="str">
        <f t="shared" si="9"/>
        <v/>
      </c>
      <c r="N33" s="7" t="str">
        <f t="shared" si="17"/>
        <v/>
      </c>
      <c r="O33" s="14"/>
      <c r="P33" s="14"/>
      <c r="Q33" s="40" t="str">
        <f t="shared" si="18"/>
        <v/>
      </c>
      <c r="R33" s="34"/>
      <c r="S33" s="35"/>
      <c r="T33" s="35"/>
      <c r="U33" s="36" t="e">
        <f t="shared" si="10"/>
        <v>#DIV/0!</v>
      </c>
      <c r="V33" s="34"/>
      <c r="W33" s="35"/>
      <c r="X33" s="46"/>
      <c r="Y33" s="45"/>
      <c r="Z33" s="37"/>
      <c r="AA33" s="38"/>
      <c r="AC33" s="3" t="str">
        <f t="shared" si="0"/>
        <v/>
      </c>
      <c r="AD33" s="3" t="str">
        <f t="shared" si="0"/>
        <v/>
      </c>
      <c r="AE33" s="3" t="str">
        <f t="shared" si="0"/>
        <v/>
      </c>
      <c r="AF33" s="4" t="str">
        <f t="shared" si="1"/>
        <v/>
      </c>
      <c r="AG33" s="4" t="str">
        <f t="shared" si="2"/>
        <v/>
      </c>
      <c r="AH33" s="4" t="str">
        <f t="shared" si="3"/>
        <v/>
      </c>
      <c r="AI33" s="4" t="str">
        <f t="shared" si="4"/>
        <v/>
      </c>
      <c r="AJ33" s="4" t="str">
        <f t="shared" si="5"/>
        <v/>
      </c>
      <c r="AK33" s="4" t="str">
        <f t="shared" si="6"/>
        <v/>
      </c>
      <c r="AL33" s="11" t="str">
        <f t="shared" si="11"/>
        <v>V</v>
      </c>
      <c r="AM33" s="11" t="str">
        <f t="shared" si="12"/>
        <v>V</v>
      </c>
      <c r="AN33" s="13" t="str">
        <f t="shared" si="13"/>
        <v/>
      </c>
      <c r="AO33" s="13" t="str">
        <f t="shared" si="14"/>
        <v/>
      </c>
      <c r="AP33" s="13" t="str">
        <f t="shared" si="15"/>
        <v/>
      </c>
    </row>
    <row r="34" spans="1:42" x14ac:dyDescent="0.2">
      <c r="A34" s="15">
        <v>22</v>
      </c>
      <c r="B34" s="139"/>
      <c r="C34" s="139"/>
      <c r="D34" s="6"/>
      <c r="E34" s="6"/>
      <c r="F34" s="6"/>
      <c r="G34" s="7" t="str">
        <f t="shared" si="16"/>
        <v/>
      </c>
      <c r="H34" s="6"/>
      <c r="I34" s="6"/>
      <c r="J34" s="6"/>
      <c r="K34" s="7" t="str">
        <f t="shared" si="7"/>
        <v/>
      </c>
      <c r="L34" s="7" t="str">
        <f t="shared" si="8"/>
        <v/>
      </c>
      <c r="M34" s="7" t="str">
        <f t="shared" si="9"/>
        <v/>
      </c>
      <c r="N34" s="7" t="str">
        <f t="shared" si="17"/>
        <v/>
      </c>
      <c r="O34" s="14"/>
      <c r="P34" s="14"/>
      <c r="Q34" s="40" t="str">
        <f t="shared" si="18"/>
        <v/>
      </c>
      <c r="R34" s="34"/>
      <c r="S34" s="35"/>
      <c r="T34" s="35"/>
      <c r="U34" s="36" t="e">
        <f t="shared" si="10"/>
        <v>#DIV/0!</v>
      </c>
      <c r="V34" s="34"/>
      <c r="W34" s="35"/>
      <c r="X34" s="46"/>
      <c r="Y34" s="45"/>
      <c r="Z34" s="37"/>
      <c r="AA34" s="38"/>
      <c r="AC34" s="3" t="str">
        <f t="shared" si="0"/>
        <v/>
      </c>
      <c r="AD34" s="3" t="str">
        <f t="shared" si="0"/>
        <v/>
      </c>
      <c r="AE34" s="3" t="str">
        <f t="shared" si="0"/>
        <v/>
      </c>
      <c r="AF34" s="4" t="str">
        <f t="shared" si="1"/>
        <v/>
      </c>
      <c r="AG34" s="4" t="str">
        <f t="shared" si="2"/>
        <v/>
      </c>
      <c r="AH34" s="4" t="str">
        <f t="shared" si="3"/>
        <v/>
      </c>
      <c r="AI34" s="4" t="str">
        <f t="shared" si="4"/>
        <v/>
      </c>
      <c r="AJ34" s="4" t="str">
        <f t="shared" si="5"/>
        <v/>
      </c>
      <c r="AK34" s="4" t="str">
        <f t="shared" si="6"/>
        <v/>
      </c>
      <c r="AL34" s="11" t="str">
        <f t="shared" si="11"/>
        <v>V</v>
      </c>
      <c r="AM34" s="11" t="str">
        <f t="shared" si="12"/>
        <v>V</v>
      </c>
      <c r="AN34" s="13" t="str">
        <f t="shared" si="13"/>
        <v/>
      </c>
      <c r="AO34" s="13" t="str">
        <f t="shared" si="14"/>
        <v/>
      </c>
      <c r="AP34" s="13" t="str">
        <f t="shared" si="15"/>
        <v/>
      </c>
    </row>
    <row r="35" spans="1:42" x14ac:dyDescent="0.2">
      <c r="A35" s="15">
        <v>23</v>
      </c>
      <c r="B35" s="139"/>
      <c r="C35" s="139"/>
      <c r="D35" s="6"/>
      <c r="E35" s="6"/>
      <c r="F35" s="6"/>
      <c r="G35" s="7" t="str">
        <f t="shared" si="16"/>
        <v/>
      </c>
      <c r="H35" s="6"/>
      <c r="I35" s="6"/>
      <c r="J35" s="6"/>
      <c r="K35" s="7" t="str">
        <f t="shared" si="7"/>
        <v/>
      </c>
      <c r="L35" s="7" t="str">
        <f t="shared" si="8"/>
        <v/>
      </c>
      <c r="M35" s="7" t="str">
        <f t="shared" si="9"/>
        <v/>
      </c>
      <c r="N35" s="7" t="str">
        <f t="shared" si="17"/>
        <v/>
      </c>
      <c r="O35" s="14"/>
      <c r="P35" s="14"/>
      <c r="Q35" s="40" t="str">
        <f t="shared" si="18"/>
        <v/>
      </c>
      <c r="R35" s="34"/>
      <c r="S35" s="35"/>
      <c r="T35" s="35"/>
      <c r="U35" s="36" t="e">
        <f t="shared" si="10"/>
        <v>#DIV/0!</v>
      </c>
      <c r="V35" s="34"/>
      <c r="W35" s="35"/>
      <c r="X35" s="46"/>
      <c r="Y35" s="45"/>
      <c r="Z35" s="37"/>
      <c r="AA35" s="38"/>
      <c r="AC35" s="3" t="str">
        <f t="shared" si="0"/>
        <v/>
      </c>
      <c r="AD35" s="3" t="str">
        <f t="shared" si="0"/>
        <v/>
      </c>
      <c r="AE35" s="3" t="str">
        <f t="shared" si="0"/>
        <v/>
      </c>
      <c r="AF35" s="4" t="str">
        <f t="shared" si="1"/>
        <v/>
      </c>
      <c r="AG35" s="4" t="str">
        <f t="shared" si="2"/>
        <v/>
      </c>
      <c r="AH35" s="4" t="str">
        <f t="shared" si="3"/>
        <v/>
      </c>
      <c r="AI35" s="4" t="str">
        <f t="shared" si="4"/>
        <v/>
      </c>
      <c r="AJ35" s="4" t="str">
        <f t="shared" si="5"/>
        <v/>
      </c>
      <c r="AK35" s="4" t="str">
        <f t="shared" si="6"/>
        <v/>
      </c>
      <c r="AL35" s="11" t="str">
        <f t="shared" si="11"/>
        <v>V</v>
      </c>
      <c r="AM35" s="11" t="str">
        <f t="shared" si="12"/>
        <v>V</v>
      </c>
      <c r="AN35" s="13" t="str">
        <f t="shared" si="13"/>
        <v/>
      </c>
      <c r="AO35" s="13" t="str">
        <f t="shared" si="14"/>
        <v/>
      </c>
      <c r="AP35" s="13" t="str">
        <f t="shared" si="15"/>
        <v/>
      </c>
    </row>
    <row r="36" spans="1:42" x14ac:dyDescent="0.2">
      <c r="A36" s="15">
        <v>24</v>
      </c>
      <c r="B36" s="139"/>
      <c r="C36" s="139"/>
      <c r="D36" s="6"/>
      <c r="E36" s="6"/>
      <c r="F36" s="6"/>
      <c r="G36" s="7" t="str">
        <f t="shared" si="16"/>
        <v/>
      </c>
      <c r="H36" s="6"/>
      <c r="I36" s="6"/>
      <c r="J36" s="6"/>
      <c r="K36" s="7" t="str">
        <f t="shared" si="7"/>
        <v/>
      </c>
      <c r="L36" s="7" t="str">
        <f t="shared" si="8"/>
        <v/>
      </c>
      <c r="M36" s="7" t="str">
        <f t="shared" si="9"/>
        <v/>
      </c>
      <c r="N36" s="7" t="str">
        <f t="shared" si="17"/>
        <v/>
      </c>
      <c r="O36" s="14"/>
      <c r="P36" s="14"/>
      <c r="Q36" s="40" t="str">
        <f t="shared" si="18"/>
        <v/>
      </c>
      <c r="R36" s="34"/>
      <c r="S36" s="35"/>
      <c r="T36" s="35"/>
      <c r="U36" s="36" t="e">
        <f t="shared" si="10"/>
        <v>#DIV/0!</v>
      </c>
      <c r="V36" s="34"/>
      <c r="W36" s="35"/>
      <c r="X36" s="46"/>
      <c r="Y36" s="45"/>
      <c r="Z36" s="37"/>
      <c r="AA36" s="38"/>
      <c r="AC36" s="3" t="str">
        <f t="shared" si="0"/>
        <v/>
      </c>
      <c r="AD36" s="3" t="str">
        <f t="shared" si="0"/>
        <v/>
      </c>
      <c r="AE36" s="3" t="str">
        <f t="shared" si="0"/>
        <v/>
      </c>
      <c r="AF36" s="4" t="str">
        <f t="shared" si="1"/>
        <v/>
      </c>
      <c r="AG36" s="4" t="str">
        <f t="shared" si="2"/>
        <v/>
      </c>
      <c r="AH36" s="4" t="str">
        <f t="shared" si="3"/>
        <v/>
      </c>
      <c r="AI36" s="4" t="str">
        <f t="shared" si="4"/>
        <v/>
      </c>
      <c r="AJ36" s="4" t="str">
        <f t="shared" si="5"/>
        <v/>
      </c>
      <c r="AK36" s="4" t="str">
        <f t="shared" si="6"/>
        <v/>
      </c>
      <c r="AL36" s="11" t="str">
        <f t="shared" si="11"/>
        <v>V</v>
      </c>
      <c r="AM36" s="11" t="str">
        <f t="shared" si="12"/>
        <v>V</v>
      </c>
      <c r="AN36" s="13" t="str">
        <f t="shared" si="13"/>
        <v/>
      </c>
      <c r="AO36" s="13" t="str">
        <f t="shared" si="14"/>
        <v/>
      </c>
      <c r="AP36" s="13" t="str">
        <f t="shared" si="15"/>
        <v/>
      </c>
    </row>
    <row r="37" spans="1:42" x14ac:dyDescent="0.2">
      <c r="A37" s="15">
        <v>25</v>
      </c>
      <c r="B37" s="139"/>
      <c r="C37" s="139"/>
      <c r="D37" s="6"/>
      <c r="E37" s="6"/>
      <c r="F37" s="6"/>
      <c r="G37" s="7" t="str">
        <f t="shared" si="16"/>
        <v/>
      </c>
      <c r="H37" s="6"/>
      <c r="I37" s="6"/>
      <c r="J37" s="6"/>
      <c r="K37" s="7" t="str">
        <f t="shared" si="7"/>
        <v/>
      </c>
      <c r="L37" s="7" t="str">
        <f t="shared" si="8"/>
        <v/>
      </c>
      <c r="M37" s="7" t="str">
        <f t="shared" si="9"/>
        <v/>
      </c>
      <c r="N37" s="7" t="str">
        <f t="shared" si="17"/>
        <v/>
      </c>
      <c r="O37" s="14"/>
      <c r="P37" s="14"/>
      <c r="Q37" s="40" t="str">
        <f t="shared" si="18"/>
        <v/>
      </c>
      <c r="R37" s="34"/>
      <c r="S37" s="35"/>
      <c r="T37" s="35"/>
      <c r="U37" s="36" t="e">
        <f t="shared" si="10"/>
        <v>#DIV/0!</v>
      </c>
      <c r="V37" s="34"/>
      <c r="W37" s="35"/>
      <c r="X37" s="46"/>
      <c r="Y37" s="45"/>
      <c r="Z37" s="37"/>
      <c r="AA37" s="38"/>
      <c r="AC37" s="3" t="str">
        <f t="shared" si="0"/>
        <v/>
      </c>
      <c r="AD37" s="3" t="str">
        <f t="shared" si="0"/>
        <v/>
      </c>
      <c r="AE37" s="3" t="str">
        <f t="shared" si="0"/>
        <v/>
      </c>
      <c r="AF37" s="4" t="str">
        <f t="shared" si="1"/>
        <v/>
      </c>
      <c r="AG37" s="4" t="str">
        <f t="shared" si="2"/>
        <v/>
      </c>
      <c r="AH37" s="4" t="str">
        <f t="shared" si="3"/>
        <v/>
      </c>
      <c r="AI37" s="4" t="str">
        <f t="shared" si="4"/>
        <v/>
      </c>
      <c r="AJ37" s="4" t="str">
        <f t="shared" si="5"/>
        <v/>
      </c>
      <c r="AK37" s="4" t="str">
        <f t="shared" si="6"/>
        <v/>
      </c>
      <c r="AL37" s="11" t="str">
        <f t="shared" si="11"/>
        <v>V</v>
      </c>
      <c r="AM37" s="11" t="str">
        <f t="shared" si="12"/>
        <v>V</v>
      </c>
      <c r="AN37" s="13" t="str">
        <f t="shared" si="13"/>
        <v/>
      </c>
      <c r="AO37" s="13" t="str">
        <f t="shared" si="14"/>
        <v/>
      </c>
      <c r="AP37" s="13" t="str">
        <f t="shared" si="15"/>
        <v/>
      </c>
    </row>
    <row r="38" spans="1:42" x14ac:dyDescent="0.2">
      <c r="A38" s="15">
        <v>26</v>
      </c>
      <c r="B38" s="139"/>
      <c r="C38" s="139"/>
      <c r="D38" s="6"/>
      <c r="E38" s="6"/>
      <c r="F38" s="6"/>
      <c r="G38" s="7" t="str">
        <f t="shared" si="16"/>
        <v/>
      </c>
      <c r="H38" s="6"/>
      <c r="I38" s="6"/>
      <c r="J38" s="6"/>
      <c r="K38" s="7" t="str">
        <f t="shared" si="7"/>
        <v/>
      </c>
      <c r="L38" s="7" t="str">
        <f t="shared" si="8"/>
        <v/>
      </c>
      <c r="M38" s="7" t="str">
        <f t="shared" si="9"/>
        <v/>
      </c>
      <c r="N38" s="7" t="str">
        <f t="shared" si="17"/>
        <v/>
      </c>
      <c r="O38" s="14"/>
      <c r="P38" s="14"/>
      <c r="Q38" s="40" t="str">
        <f t="shared" si="18"/>
        <v/>
      </c>
      <c r="R38" s="34"/>
      <c r="S38" s="35"/>
      <c r="T38" s="35"/>
      <c r="U38" s="36" t="e">
        <f t="shared" si="10"/>
        <v>#DIV/0!</v>
      </c>
      <c r="V38" s="34"/>
      <c r="W38" s="35"/>
      <c r="X38" s="46"/>
      <c r="Y38" s="45"/>
      <c r="Z38" s="37"/>
      <c r="AA38" s="38"/>
      <c r="AC38" s="3" t="str">
        <f t="shared" si="0"/>
        <v/>
      </c>
      <c r="AD38" s="3" t="str">
        <f t="shared" si="0"/>
        <v/>
      </c>
      <c r="AE38" s="3" t="str">
        <f t="shared" si="0"/>
        <v/>
      </c>
      <c r="AF38" s="4" t="str">
        <f t="shared" si="1"/>
        <v/>
      </c>
      <c r="AG38" s="4" t="str">
        <f t="shared" si="2"/>
        <v/>
      </c>
      <c r="AH38" s="4" t="str">
        <f t="shared" si="3"/>
        <v/>
      </c>
      <c r="AI38" s="4" t="str">
        <f t="shared" si="4"/>
        <v/>
      </c>
      <c r="AJ38" s="4" t="str">
        <f t="shared" si="5"/>
        <v/>
      </c>
      <c r="AK38" s="4" t="str">
        <f t="shared" si="6"/>
        <v/>
      </c>
      <c r="AL38" s="11" t="str">
        <f t="shared" si="11"/>
        <v>V</v>
      </c>
      <c r="AM38" s="11" t="str">
        <f t="shared" si="12"/>
        <v>V</v>
      </c>
      <c r="AN38" s="13" t="str">
        <f t="shared" si="13"/>
        <v/>
      </c>
      <c r="AO38" s="13" t="str">
        <f t="shared" si="14"/>
        <v/>
      </c>
      <c r="AP38" s="13" t="str">
        <f t="shared" si="15"/>
        <v/>
      </c>
    </row>
    <row r="39" spans="1:42" x14ac:dyDescent="0.2">
      <c r="A39" s="15">
        <v>27</v>
      </c>
      <c r="B39" s="139"/>
      <c r="C39" s="139"/>
      <c r="D39" s="6"/>
      <c r="E39" s="6"/>
      <c r="F39" s="6"/>
      <c r="G39" s="7" t="str">
        <f t="shared" si="16"/>
        <v/>
      </c>
      <c r="H39" s="6"/>
      <c r="I39" s="6"/>
      <c r="J39" s="6"/>
      <c r="K39" s="7" t="str">
        <f t="shared" si="7"/>
        <v/>
      </c>
      <c r="L39" s="7" t="str">
        <f t="shared" si="8"/>
        <v/>
      </c>
      <c r="M39" s="7" t="str">
        <f t="shared" si="9"/>
        <v/>
      </c>
      <c r="N39" s="7" t="str">
        <f t="shared" si="17"/>
        <v/>
      </c>
      <c r="O39" s="14"/>
      <c r="P39" s="14"/>
      <c r="Q39" s="40" t="str">
        <f t="shared" si="18"/>
        <v/>
      </c>
      <c r="R39" s="34"/>
      <c r="S39" s="35"/>
      <c r="T39" s="35"/>
      <c r="U39" s="36" t="e">
        <f t="shared" si="10"/>
        <v>#DIV/0!</v>
      </c>
      <c r="V39" s="34"/>
      <c r="W39" s="35"/>
      <c r="X39" s="46"/>
      <c r="Y39" s="45"/>
      <c r="Z39" s="37"/>
      <c r="AA39" s="38"/>
      <c r="AC39" s="3" t="str">
        <f t="shared" si="0"/>
        <v/>
      </c>
      <c r="AD39" s="3" t="str">
        <f t="shared" si="0"/>
        <v/>
      </c>
      <c r="AE39" s="3" t="str">
        <f t="shared" si="0"/>
        <v/>
      </c>
      <c r="AF39" s="4" t="str">
        <f t="shared" si="1"/>
        <v/>
      </c>
      <c r="AG39" s="4" t="str">
        <f t="shared" si="2"/>
        <v/>
      </c>
      <c r="AH39" s="4" t="str">
        <f t="shared" si="3"/>
        <v/>
      </c>
      <c r="AI39" s="4" t="str">
        <f t="shared" si="4"/>
        <v/>
      </c>
      <c r="AJ39" s="4" t="str">
        <f t="shared" si="5"/>
        <v/>
      </c>
      <c r="AK39" s="4" t="str">
        <f t="shared" si="6"/>
        <v/>
      </c>
      <c r="AL39" s="11" t="str">
        <f t="shared" si="11"/>
        <v>V</v>
      </c>
      <c r="AM39" s="11" t="str">
        <f t="shared" si="12"/>
        <v>V</v>
      </c>
      <c r="AN39" s="13" t="str">
        <f t="shared" si="13"/>
        <v/>
      </c>
      <c r="AO39" s="13" t="str">
        <f t="shared" si="14"/>
        <v/>
      </c>
      <c r="AP39" s="13" t="str">
        <f t="shared" si="15"/>
        <v/>
      </c>
    </row>
    <row r="40" spans="1:42" s="12" customFormat="1" x14ac:dyDescent="0.2">
      <c r="A40" s="16">
        <v>28</v>
      </c>
      <c r="B40" s="139"/>
      <c r="C40" s="139"/>
      <c r="D40" s="14"/>
      <c r="E40" s="14"/>
      <c r="F40" s="14"/>
      <c r="G40" s="7" t="str">
        <f t="shared" si="16"/>
        <v/>
      </c>
      <c r="H40" s="14"/>
      <c r="I40" s="14"/>
      <c r="J40" s="14"/>
      <c r="K40" s="7" t="str">
        <f t="shared" si="7"/>
        <v/>
      </c>
      <c r="L40" s="7" t="str">
        <f t="shared" si="8"/>
        <v/>
      </c>
      <c r="M40" s="7" t="str">
        <f t="shared" si="9"/>
        <v/>
      </c>
      <c r="N40" s="7" t="str">
        <f t="shared" si="17"/>
        <v/>
      </c>
      <c r="O40" s="14"/>
      <c r="P40" s="14"/>
      <c r="Q40" s="40" t="str">
        <f t="shared" si="18"/>
        <v/>
      </c>
      <c r="R40" s="34"/>
      <c r="S40" s="35"/>
      <c r="T40" s="35"/>
      <c r="U40" s="36" t="e">
        <f t="shared" si="10"/>
        <v>#DIV/0!</v>
      </c>
      <c r="V40" s="34"/>
      <c r="W40" s="35"/>
      <c r="X40" s="46"/>
      <c r="Y40" s="45"/>
      <c r="Z40" s="37"/>
      <c r="AA40" s="38"/>
      <c r="AC40" s="3" t="str">
        <f t="shared" si="0"/>
        <v/>
      </c>
      <c r="AD40" s="3" t="str">
        <f t="shared" si="0"/>
        <v/>
      </c>
      <c r="AE40" s="3" t="str">
        <f t="shared" si="0"/>
        <v/>
      </c>
      <c r="AF40" s="4" t="str">
        <f t="shared" si="1"/>
        <v/>
      </c>
      <c r="AG40" s="4" t="str">
        <f t="shared" si="2"/>
        <v/>
      </c>
      <c r="AH40" s="4" t="str">
        <f t="shared" si="3"/>
        <v/>
      </c>
      <c r="AI40" s="4" t="str">
        <f t="shared" si="4"/>
        <v/>
      </c>
      <c r="AJ40" s="4" t="str">
        <f t="shared" si="5"/>
        <v/>
      </c>
      <c r="AK40" s="4" t="str">
        <f t="shared" si="6"/>
        <v/>
      </c>
      <c r="AL40" s="11" t="str">
        <f t="shared" si="11"/>
        <v>V</v>
      </c>
      <c r="AM40" s="11" t="str">
        <f t="shared" si="12"/>
        <v>V</v>
      </c>
      <c r="AN40" s="13" t="str">
        <f t="shared" si="13"/>
        <v/>
      </c>
      <c r="AO40" s="13" t="str">
        <f t="shared" si="14"/>
        <v/>
      </c>
      <c r="AP40" s="13" t="str">
        <f t="shared" si="15"/>
        <v/>
      </c>
    </row>
    <row r="41" spans="1:42" x14ac:dyDescent="0.2">
      <c r="A41" s="15">
        <v>29</v>
      </c>
      <c r="B41" s="139"/>
      <c r="C41" s="139"/>
      <c r="D41" s="6"/>
      <c r="E41" s="6"/>
      <c r="F41" s="6"/>
      <c r="G41" s="7" t="str">
        <f t="shared" si="16"/>
        <v/>
      </c>
      <c r="H41" s="6"/>
      <c r="I41" s="6"/>
      <c r="J41" s="6"/>
      <c r="K41" s="7" t="str">
        <f t="shared" si="7"/>
        <v/>
      </c>
      <c r="L41" s="7" t="str">
        <f t="shared" si="8"/>
        <v/>
      </c>
      <c r="M41" s="7" t="str">
        <f t="shared" si="9"/>
        <v/>
      </c>
      <c r="N41" s="7" t="str">
        <f t="shared" si="17"/>
        <v/>
      </c>
      <c r="O41" s="14"/>
      <c r="P41" s="14"/>
      <c r="Q41" s="40" t="str">
        <f t="shared" si="18"/>
        <v/>
      </c>
      <c r="R41" s="34"/>
      <c r="S41" s="35"/>
      <c r="T41" s="35"/>
      <c r="U41" s="36" t="e">
        <f t="shared" si="10"/>
        <v>#DIV/0!</v>
      </c>
      <c r="V41" s="34"/>
      <c r="W41" s="35"/>
      <c r="X41" s="46"/>
      <c r="Y41" s="45"/>
      <c r="Z41" s="37"/>
      <c r="AA41" s="38"/>
      <c r="AC41" s="3" t="str">
        <f t="shared" si="0"/>
        <v/>
      </c>
      <c r="AD41" s="3" t="str">
        <f t="shared" si="0"/>
        <v/>
      </c>
      <c r="AE41" s="3" t="str">
        <f t="shared" si="0"/>
        <v/>
      </c>
      <c r="AF41" s="4" t="str">
        <f t="shared" si="1"/>
        <v/>
      </c>
      <c r="AG41" s="4" t="str">
        <f t="shared" si="2"/>
        <v/>
      </c>
      <c r="AH41" s="4" t="str">
        <f t="shared" si="3"/>
        <v/>
      </c>
      <c r="AI41" s="4" t="str">
        <f t="shared" si="4"/>
        <v/>
      </c>
      <c r="AJ41" s="4" t="str">
        <f t="shared" si="5"/>
        <v/>
      </c>
      <c r="AK41" s="4" t="str">
        <f t="shared" si="6"/>
        <v/>
      </c>
      <c r="AL41" s="11" t="str">
        <f t="shared" si="11"/>
        <v>V</v>
      </c>
      <c r="AM41" s="11" t="str">
        <f t="shared" si="12"/>
        <v>V</v>
      </c>
      <c r="AN41" s="13" t="str">
        <f t="shared" si="13"/>
        <v/>
      </c>
      <c r="AO41" s="13" t="str">
        <f t="shared" si="14"/>
        <v/>
      </c>
      <c r="AP41" s="13" t="str">
        <f t="shared" si="15"/>
        <v/>
      </c>
    </row>
    <row r="42" spans="1:42" x14ac:dyDescent="0.2">
      <c r="A42" s="15">
        <v>30</v>
      </c>
      <c r="B42" s="139"/>
      <c r="C42" s="139"/>
      <c r="D42" s="6"/>
      <c r="E42" s="6"/>
      <c r="F42" s="6"/>
      <c r="G42" s="7" t="str">
        <f t="shared" si="16"/>
        <v/>
      </c>
      <c r="H42" s="6"/>
      <c r="I42" s="6"/>
      <c r="J42" s="6"/>
      <c r="K42" s="7" t="str">
        <f t="shared" si="7"/>
        <v/>
      </c>
      <c r="L42" s="7" t="str">
        <f t="shared" si="8"/>
        <v/>
      </c>
      <c r="M42" s="7" t="str">
        <f t="shared" si="9"/>
        <v/>
      </c>
      <c r="N42" s="7" t="str">
        <f t="shared" si="17"/>
        <v/>
      </c>
      <c r="O42" s="14"/>
      <c r="P42" s="14"/>
      <c r="Q42" s="40" t="str">
        <f t="shared" si="18"/>
        <v/>
      </c>
      <c r="R42" s="34"/>
      <c r="S42" s="35"/>
      <c r="T42" s="35"/>
      <c r="U42" s="36" t="e">
        <f t="shared" si="10"/>
        <v>#DIV/0!</v>
      </c>
      <c r="V42" s="34"/>
      <c r="W42" s="35"/>
      <c r="X42" s="46"/>
      <c r="Y42" s="45"/>
      <c r="Z42" s="37"/>
      <c r="AA42" s="38"/>
      <c r="AC42" s="3" t="str">
        <f>IF(K42="","",IF(K42&gt;100,"MAL","BIEN"))</f>
        <v/>
      </c>
      <c r="AD42" s="3" t="str">
        <f t="shared" si="0"/>
        <v/>
      </c>
      <c r="AE42" s="3" t="str">
        <f t="shared" si="0"/>
        <v/>
      </c>
      <c r="AF42" s="4" t="str">
        <f t="shared" si="1"/>
        <v/>
      </c>
      <c r="AG42" s="4" t="str">
        <f t="shared" si="2"/>
        <v/>
      </c>
      <c r="AH42" s="4" t="str">
        <f t="shared" si="3"/>
        <v/>
      </c>
      <c r="AI42" s="4" t="str">
        <f t="shared" si="4"/>
        <v/>
      </c>
      <c r="AJ42" s="4" t="str">
        <f t="shared" si="5"/>
        <v/>
      </c>
      <c r="AK42" s="4" t="str">
        <f t="shared" si="6"/>
        <v/>
      </c>
      <c r="AL42" s="11" t="str">
        <f t="shared" si="11"/>
        <v>V</v>
      </c>
      <c r="AM42" s="11" t="str">
        <f t="shared" si="12"/>
        <v>V</v>
      </c>
      <c r="AN42" s="13" t="str">
        <f t="shared" si="13"/>
        <v/>
      </c>
      <c r="AO42" s="13" t="str">
        <f t="shared" si="14"/>
        <v/>
      </c>
      <c r="AP42" s="13" t="str">
        <f t="shared" si="15"/>
        <v/>
      </c>
    </row>
    <row r="43" spans="1:42" s="11" customFormat="1" x14ac:dyDescent="0.2">
      <c r="A43" s="24" t="s">
        <v>6</v>
      </c>
      <c r="B43" s="21" t="str">
        <f>IF(SUM(B12:B42)=0,"", AVERAGE(B12:B42))</f>
        <v/>
      </c>
      <c r="C43" s="141" t="str">
        <f>IF(SUM(C12:C42)=0,"", AVERAGE(C12:C42))</f>
        <v/>
      </c>
      <c r="D43" s="141" t="str">
        <f>IF(SUM(D12:D42)=0,"", AVERAGE(D12:D42))</f>
        <v/>
      </c>
      <c r="E43" s="21" t="str">
        <f>IF(SUM(E12:E42)=0,"", AVERAGE(E12:E42))</f>
        <v/>
      </c>
      <c r="F43" s="21" t="str">
        <f>IF(SUM(F12:F42)=0,"", AVERAGE(F12:F42))</f>
        <v/>
      </c>
      <c r="G43" s="141" t="str">
        <f>IF(SUM(G13:G42)=0,"", AVERAGE(G13:G42))</f>
        <v/>
      </c>
      <c r="H43" s="141">
        <v>5</v>
      </c>
      <c r="I43" s="141">
        <v>15</v>
      </c>
      <c r="J43" s="141">
        <v>12</v>
      </c>
      <c r="K43" s="21" t="str">
        <f>IF(SUM(K13:K42)=0,"",AVERAGE(K13:K42))</f>
        <v/>
      </c>
      <c r="L43" s="21" t="str">
        <f>IF(SUM(L13:L42)=0,"",AVERAGE(L13:L42))</f>
        <v/>
      </c>
      <c r="M43" s="21" t="str">
        <f>IF(SUM(M13:M42)=0,"",AVERAGE(M13:M42))</f>
        <v/>
      </c>
      <c r="N43" s="21" t="str">
        <f>IF(SUM(N13:N42)=0,"",AVERAGE(N13:N42))</f>
        <v/>
      </c>
      <c r="O43" s="141">
        <f>SUM(O13:O42)</f>
        <v>0</v>
      </c>
      <c r="P43" s="141">
        <f>SUM(P13:P42)</f>
        <v>0</v>
      </c>
      <c r="Q43" s="138">
        <f>SUM(Q12:Q42)</f>
        <v>0</v>
      </c>
      <c r="R43" s="39"/>
      <c r="S43" s="39"/>
      <c r="T43" s="39"/>
      <c r="U43" s="39"/>
      <c r="V43" s="39"/>
      <c r="W43" s="35"/>
      <c r="X43" s="39"/>
      <c r="Y43" s="39"/>
      <c r="Z43" s="39"/>
      <c r="AA43" s="27"/>
      <c r="AC43" s="3" t="str">
        <f t="shared" ref="AC43:AE44" si="19">IF(K43="","",IF(K43&gt;100,"MAL","BIEN"))</f>
        <v/>
      </c>
      <c r="AD43" s="3" t="str">
        <f t="shared" si="19"/>
        <v/>
      </c>
      <c r="AE43" s="3" t="str">
        <f t="shared" si="19"/>
        <v/>
      </c>
      <c r="AF43" s="4" t="str">
        <f>IF(B43="","",IF(D43&lt;=B43,"BIEN","MAL"))</f>
        <v/>
      </c>
      <c r="AG43" s="4" t="str">
        <f>IF(B43="","",IF(E43&lt;=B43,"BIEN","MAL"))</f>
        <v/>
      </c>
      <c r="AH43" s="4" t="str">
        <f>IF(B43="","",IF(F43&lt;=B43,"BIEN","MAL"))</f>
        <v/>
      </c>
      <c r="AI43" s="4" t="str">
        <f>IF(C43="","",IF(C43&lt;=D43,"BIEN","MAL"))</f>
        <v/>
      </c>
      <c r="AJ43" s="4" t="str">
        <f>IF(C43="","",IF(C43&lt;=E43,"BIEN","MAL"))</f>
        <v/>
      </c>
      <c r="AK43" s="4" t="str">
        <f>IF(C43="","",IF(C43&lt;=F43,"BIEN","MAL"))</f>
        <v/>
      </c>
      <c r="AL43" s="11" t="str">
        <f>IF(B43=E43,"V","F")</f>
        <v>V</v>
      </c>
      <c r="AM43" s="11" t="str">
        <f t="shared" si="12"/>
        <v>V</v>
      </c>
      <c r="AN43" s="11" t="str">
        <f t="shared" si="13"/>
        <v/>
      </c>
      <c r="AO43" s="11" t="str">
        <f t="shared" si="14"/>
        <v/>
      </c>
      <c r="AP43" s="11" t="str">
        <f t="shared" si="15"/>
        <v/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19"/>
        <v/>
      </c>
      <c r="AD44" s="9" t="str">
        <f t="shared" si="19"/>
        <v/>
      </c>
      <c r="AE44" s="9" t="str">
        <f t="shared" si="19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/>
    </row>
    <row r="45" spans="1:42" x14ac:dyDescent="0.2">
      <c r="A45" s="22" t="s">
        <v>26</v>
      </c>
      <c r="B45" s="26"/>
      <c r="J45" s="11"/>
      <c r="K45" s="22" t="s">
        <v>28</v>
      </c>
      <c r="M45" s="26"/>
    </row>
    <row r="46" spans="1:42" x14ac:dyDescent="0.2">
      <c r="A46" s="22" t="s">
        <v>27</v>
      </c>
      <c r="B46" s="26"/>
      <c r="K46" s="22" t="s">
        <v>29</v>
      </c>
      <c r="M46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zoomScaleNormal="100" workbookViewId="0">
      <selection activeCell="O15" sqref="O15:P43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7109375" customWidth="1"/>
    <col min="23" max="23" width="11.42578125" customWidth="1"/>
    <col min="24" max="24" width="9.4257812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256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256" x14ac:dyDescent="0.2">
      <c r="A2" s="1" t="s">
        <v>0</v>
      </c>
      <c r="B2" s="143" t="s">
        <v>65</v>
      </c>
      <c r="C2" s="2"/>
      <c r="D2" s="1"/>
      <c r="E2" s="129"/>
      <c r="F2" s="130"/>
      <c r="G2" s="130"/>
      <c r="H2" s="2"/>
      <c r="I2" s="2"/>
      <c r="J2" s="2"/>
      <c r="K2" s="2"/>
      <c r="L2" s="2"/>
      <c r="M2" s="2"/>
      <c r="N2" s="2"/>
      <c r="O2" s="2"/>
      <c r="P2" s="2"/>
    </row>
    <row r="3" spans="1:256" x14ac:dyDescent="0.2">
      <c r="A3" s="2" t="s">
        <v>59</v>
      </c>
      <c r="B3" s="130"/>
      <c r="C3" s="2"/>
      <c r="D3" s="2"/>
      <c r="E3" s="42"/>
      <c r="F3" s="2"/>
      <c r="G3" s="2"/>
      <c r="H3" s="18"/>
      <c r="I3" s="2"/>
      <c r="J3" s="2"/>
      <c r="K3" s="2"/>
      <c r="L3" s="2"/>
      <c r="M3" s="2"/>
      <c r="N3" s="2"/>
      <c r="O3" s="2"/>
      <c r="P3" s="2"/>
    </row>
    <row r="4" spans="1:256" x14ac:dyDescent="0.2">
      <c r="A4" s="2" t="s">
        <v>60</v>
      </c>
      <c r="B4" s="130"/>
      <c r="C4" s="2"/>
      <c r="D4" s="2"/>
      <c r="E4" s="42"/>
      <c r="F4" s="2"/>
      <c r="G4" s="2"/>
      <c r="H4" s="2"/>
      <c r="I4" s="2"/>
      <c r="J4" s="2"/>
      <c r="K4" s="173" t="s">
        <v>77</v>
      </c>
      <c r="L4" s="173"/>
      <c r="M4" s="173"/>
      <c r="N4" s="173"/>
      <c r="O4" s="2"/>
      <c r="P4" s="2"/>
      <c r="AG4" s="12"/>
      <c r="AH4" s="12"/>
      <c r="AI4" s="12"/>
      <c r="AJ4" s="12"/>
      <c r="AK4" s="12"/>
      <c r="AL4" s="12"/>
    </row>
    <row r="5" spans="1:256" x14ac:dyDescent="0.2">
      <c r="A5" s="2" t="s">
        <v>8</v>
      </c>
      <c r="B5" s="131"/>
      <c r="C5" s="2" t="s">
        <v>3</v>
      </c>
      <c r="D5" s="2"/>
      <c r="E5" s="131"/>
      <c r="F5" s="132" t="s">
        <v>3</v>
      </c>
      <c r="G5" s="2"/>
      <c r="H5" s="2"/>
      <c r="I5" s="2"/>
      <c r="J5" s="1"/>
      <c r="K5" s="1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256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56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56" ht="12.75" customHeight="1" x14ac:dyDescent="0.2">
      <c r="A10" s="198" t="s">
        <v>4</v>
      </c>
      <c r="B10" s="199" t="s">
        <v>10</v>
      </c>
      <c r="C10" s="199"/>
      <c r="D10" s="199"/>
      <c r="E10" s="199"/>
      <c r="F10" s="199"/>
      <c r="G10" s="199"/>
      <c r="H10" s="183" t="s">
        <v>11</v>
      </c>
      <c r="I10" s="183"/>
      <c r="J10" s="183"/>
      <c r="K10" s="183"/>
      <c r="L10" s="183"/>
      <c r="M10" s="183"/>
      <c r="N10" s="183"/>
      <c r="O10" s="185" t="s">
        <v>25</v>
      </c>
      <c r="P10" s="185"/>
      <c r="Q10" s="185"/>
      <c r="R10" s="186" t="s">
        <v>30</v>
      </c>
      <c r="S10" s="187"/>
      <c r="T10" s="187"/>
      <c r="U10" s="187"/>
      <c r="V10" s="190" t="s">
        <v>53</v>
      </c>
      <c r="W10" s="191"/>
      <c r="X10" s="191"/>
      <c r="Y10" s="192"/>
      <c r="Z10" s="196" t="s">
        <v>31</v>
      </c>
      <c r="AA10" s="197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256" x14ac:dyDescent="0.2">
      <c r="A11" s="198"/>
      <c r="B11" s="198" t="s">
        <v>17</v>
      </c>
      <c r="C11" s="198" t="s">
        <v>18</v>
      </c>
      <c r="D11" s="184" t="s">
        <v>19</v>
      </c>
      <c r="E11" s="184"/>
      <c r="F11" s="184"/>
      <c r="G11" s="198" t="s">
        <v>5</v>
      </c>
      <c r="H11" s="184" t="s">
        <v>20</v>
      </c>
      <c r="I11" s="184"/>
      <c r="J11" s="184"/>
      <c r="K11" s="184" t="s">
        <v>21</v>
      </c>
      <c r="L11" s="184"/>
      <c r="M11" s="184"/>
      <c r="N11" s="184"/>
      <c r="O11" s="185"/>
      <c r="P11" s="185"/>
      <c r="Q11" s="185"/>
      <c r="R11" s="188"/>
      <c r="S11" s="189"/>
      <c r="T11" s="189"/>
      <c r="U11" s="189"/>
      <c r="V11" s="193"/>
      <c r="W11" s="194"/>
      <c r="X11" s="194"/>
      <c r="Y11" s="195"/>
      <c r="Z11" s="196"/>
      <c r="AA11" s="197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256" ht="13.5" thickBot="1" x14ac:dyDescent="0.25">
      <c r="A12" s="198"/>
      <c r="B12" s="198"/>
      <c r="C12" s="198"/>
      <c r="D12" s="5" t="s">
        <v>22</v>
      </c>
      <c r="E12" s="5" t="s">
        <v>23</v>
      </c>
      <c r="F12" s="5" t="s">
        <v>24</v>
      </c>
      <c r="G12" s="198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54</v>
      </c>
      <c r="W12" s="32" t="s">
        <v>55</v>
      </c>
      <c r="X12" s="43" t="s">
        <v>56</v>
      </c>
      <c r="Y12" s="44" t="s">
        <v>57</v>
      </c>
      <c r="Z12" s="33" t="s">
        <v>33</v>
      </c>
      <c r="AA12" s="197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256" x14ac:dyDescent="0.2">
      <c r="A13" s="15">
        <v>1</v>
      </c>
      <c r="B13" s="153"/>
      <c r="C13" s="153"/>
      <c r="D13" s="6"/>
      <c r="E13" s="6"/>
      <c r="F13" s="6"/>
      <c r="G13" s="7" t="str">
        <f>IF(SUM(D13:F13)=0,"",AVERAGE(D13:F13))</f>
        <v/>
      </c>
      <c r="H13" s="6"/>
      <c r="I13" s="6"/>
      <c r="J13" s="6"/>
      <c r="K13" s="7" t="str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/>
      </c>
      <c r="L13" s="7" t="str">
        <f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/>
      </c>
      <c r="M13" s="7" t="str">
        <f>IF(J13=0,"",(9.4216*POWER(10,23)*POWER(J13+273,-5.07712)*POWER(2.73,(-6801.2693/(J13+273)))-((0.24*1014.78*POWER(2.73,(-1.16852*POWER(10,-4)*$B$5))*((273+F13)-(273+J13))/(0.622*(597.3-0.56*F13)))))/(9.4216*POWER(10,23)*POWER(273+F13,-5.07712)*POWER(2.73,(-6801.2693/(F13+273))))*100)</f>
        <v/>
      </c>
      <c r="N13" s="7" t="str">
        <f>IF(SUM(K13:M13)=0,"",AVERAGE(K13:M13))</f>
        <v/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35"/>
      <c r="X13" s="35"/>
      <c r="Y13" s="45"/>
      <c r="Z13" s="37"/>
      <c r="AA13" s="38"/>
      <c r="AC13" s="3" t="str">
        <f t="shared" ref="AC13:AE43" si="0">IF(K13="","",IF(K13&gt;100,"MAL","BIEN"))</f>
        <v/>
      </c>
      <c r="AD13" s="3" t="str">
        <f t="shared" si="0"/>
        <v/>
      </c>
      <c r="AE13" s="3" t="str">
        <f t="shared" si="0"/>
        <v/>
      </c>
      <c r="AF13" s="4" t="str">
        <f t="shared" ref="AF13:AF43" si="1">IF(B13="","",IF(D13&lt;=B13,"BIEN","MAL"))</f>
        <v/>
      </c>
      <c r="AG13" s="4" t="str">
        <f t="shared" ref="AG13:AG43" si="2">IF(B13="","",IF(E13&lt;=B13,"BIEN","MAL"))</f>
        <v/>
      </c>
      <c r="AH13" s="4" t="str">
        <f t="shared" ref="AH13:AH43" si="3">IF(B13="","",IF(F13&lt;=B13,"BIEN","MAL"))</f>
        <v/>
      </c>
      <c r="AI13" s="4" t="str">
        <f t="shared" ref="AI13:AI43" si="4">IF(C13="","",IF(C13&lt;=D13,"BIEN","MAL"))</f>
        <v/>
      </c>
      <c r="AJ13" s="4" t="str">
        <f t="shared" ref="AJ13:AJ43" si="5">IF(C13="","",IF(C13&lt;=E13,"BIEN","MAL"))</f>
        <v/>
      </c>
      <c r="AK13" s="4" t="str">
        <f t="shared" ref="AK13:AK43" si="6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256" x14ac:dyDescent="0.2">
      <c r="A14" s="15">
        <v>2</v>
      </c>
      <c r="B14" s="153"/>
      <c r="C14" s="153"/>
      <c r="D14" s="6"/>
      <c r="E14" s="6"/>
      <c r="F14" s="6"/>
      <c r="G14" s="7" t="str">
        <f>IF(SUM(D14:F14)=0,"",AVERAGE(D14:F14))</f>
        <v/>
      </c>
      <c r="H14" s="6"/>
      <c r="I14" s="6"/>
      <c r="J14" s="6"/>
      <c r="K14" s="7" t="str">
        <f t="shared" ref="K14:K43" si="7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/>
      </c>
      <c r="L14" s="7" t="str">
        <f t="shared" ref="L14:L43" si="8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/>
      </c>
      <c r="M14" s="7" t="str">
        <f t="shared" ref="M14:M43" si="9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/>
      </c>
      <c r="N14" s="7" t="str">
        <f>IF(SUM(K14:M14)=0,"",AVERAGE(K14:M14))</f>
        <v/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3" si="10">AVERAGE(R14:T14)</f>
        <v>#DIV/0!</v>
      </c>
      <c r="V14" s="35"/>
      <c r="X14" s="35"/>
      <c r="Y14" s="45"/>
      <c r="Z14" s="37"/>
      <c r="AA14" s="38"/>
      <c r="AC14" s="3" t="str">
        <f t="shared" si="0"/>
        <v/>
      </c>
      <c r="AD14" s="3" t="str">
        <f t="shared" si="0"/>
        <v/>
      </c>
      <c r="AE14" s="3" t="str">
        <f t="shared" si="0"/>
        <v/>
      </c>
      <c r="AF14" s="4" t="str">
        <f t="shared" si="1"/>
        <v/>
      </c>
      <c r="AG14" s="4" t="str">
        <f t="shared" si="2"/>
        <v/>
      </c>
      <c r="AH14" s="4" t="str">
        <f t="shared" si="3"/>
        <v/>
      </c>
      <c r="AI14" s="4" t="str">
        <f t="shared" si="4"/>
        <v/>
      </c>
      <c r="AJ14" s="4" t="str">
        <f t="shared" si="5"/>
        <v/>
      </c>
      <c r="AK14" s="4" t="str">
        <f t="shared" si="6"/>
        <v/>
      </c>
      <c r="AL14" s="11" t="str">
        <f t="shared" ref="AL14:AL44" si="11">IF(B14=E14,"V","F")</f>
        <v>V</v>
      </c>
      <c r="AM14" s="11" t="str">
        <f t="shared" ref="AM14:AM44" si="12">IF(C14=D14,"V","F")</f>
        <v>V</v>
      </c>
      <c r="AN14" s="13" t="str">
        <f t="shared" ref="AN14:AN44" si="13">IF(K14="","",IF(+K14&gt;L14,"V","F"))</f>
        <v/>
      </c>
      <c r="AO14" s="13" t="str">
        <f t="shared" ref="AO14:AO44" si="14">IF(L14="","",IF(+L14&lt;M14,"V","F"))</f>
        <v/>
      </c>
      <c r="AP14" s="13" t="str">
        <f t="shared" ref="AP14:AP44" si="15">IF(M14="","",IF(K14&gt;M14,"V","F"))</f>
        <v/>
      </c>
    </row>
    <row r="15" spans="1:256" x14ac:dyDescent="0.2">
      <c r="A15" s="15">
        <v>3</v>
      </c>
      <c r="B15" s="153"/>
      <c r="C15" s="153"/>
      <c r="D15" s="6"/>
      <c r="E15" s="6"/>
      <c r="F15" s="6"/>
      <c r="G15" s="7" t="str">
        <f t="shared" ref="G15:G43" si="16">IF(SUM(D15:F15)=0,"",AVERAGE(D15:F15))</f>
        <v/>
      </c>
      <c r="H15" s="6"/>
      <c r="I15" s="6"/>
      <c r="J15" s="6"/>
      <c r="K15" s="7" t="str">
        <f t="shared" si="7"/>
        <v/>
      </c>
      <c r="L15" s="7" t="str">
        <f t="shared" si="8"/>
        <v/>
      </c>
      <c r="M15" s="7" t="str">
        <f t="shared" si="9"/>
        <v/>
      </c>
      <c r="N15" s="7" t="str">
        <f t="shared" ref="N15:N43" si="17">IF(SUM(K15:M15)=0,"",AVERAGE(K15:M15))</f>
        <v/>
      </c>
      <c r="O15" s="14"/>
      <c r="P15" s="14"/>
      <c r="Q15" s="40" t="str">
        <f t="shared" ref="Q15:Q43" si="18">IF((P14+O15)=0,"",AVERAGE(P14+O15))</f>
        <v/>
      </c>
      <c r="R15" s="34"/>
      <c r="S15" s="35"/>
      <c r="T15" s="35"/>
      <c r="U15" s="36" t="e">
        <f t="shared" si="10"/>
        <v>#DIV/0!</v>
      </c>
      <c r="V15" s="35"/>
      <c r="X15" s="35"/>
      <c r="Y15" s="45"/>
      <c r="Z15" s="37"/>
      <c r="AA15" s="38"/>
      <c r="AC15" s="3" t="str">
        <f t="shared" si="0"/>
        <v/>
      </c>
      <c r="AD15" s="3" t="str">
        <f t="shared" si="0"/>
        <v/>
      </c>
      <c r="AE15" s="3" t="str">
        <f t="shared" si="0"/>
        <v/>
      </c>
      <c r="AF15" s="4" t="str">
        <f t="shared" si="1"/>
        <v/>
      </c>
      <c r="AG15" s="4" t="str">
        <f t="shared" si="2"/>
        <v/>
      </c>
      <c r="AH15" s="4" t="str">
        <f t="shared" si="3"/>
        <v/>
      </c>
      <c r="AI15" s="4" t="str">
        <f t="shared" si="4"/>
        <v/>
      </c>
      <c r="AJ15" s="4" t="str">
        <f t="shared" si="5"/>
        <v/>
      </c>
      <c r="AK15" s="4" t="str">
        <f t="shared" si="6"/>
        <v/>
      </c>
      <c r="AL15" s="11" t="str">
        <f t="shared" si="11"/>
        <v>V</v>
      </c>
      <c r="AM15" s="11" t="str">
        <f t="shared" si="12"/>
        <v>V</v>
      </c>
      <c r="AN15" s="13" t="str">
        <f t="shared" si="13"/>
        <v/>
      </c>
      <c r="AO15" s="13" t="str">
        <f t="shared" si="14"/>
        <v/>
      </c>
      <c r="AP15" s="13" t="str">
        <f t="shared" si="15"/>
        <v/>
      </c>
    </row>
    <row r="16" spans="1:256" x14ac:dyDescent="0.2">
      <c r="A16" s="15">
        <v>4</v>
      </c>
      <c r="B16" s="153"/>
      <c r="C16" s="153"/>
      <c r="D16" s="6"/>
      <c r="E16" s="6"/>
      <c r="F16" s="6"/>
      <c r="G16" s="7" t="str">
        <f t="shared" si="16"/>
        <v/>
      </c>
      <c r="H16" s="6"/>
      <c r="I16" s="6"/>
      <c r="J16" s="6"/>
      <c r="K16" s="7" t="str">
        <f t="shared" si="7"/>
        <v/>
      </c>
      <c r="L16" s="7" t="str">
        <f t="shared" si="8"/>
        <v/>
      </c>
      <c r="M16" s="7" t="str">
        <f t="shared" si="9"/>
        <v/>
      </c>
      <c r="N16" s="7" t="str">
        <f t="shared" si="17"/>
        <v/>
      </c>
      <c r="O16" s="14"/>
      <c r="P16" s="14"/>
      <c r="Q16" s="40" t="str">
        <f t="shared" si="18"/>
        <v/>
      </c>
      <c r="R16" s="34"/>
      <c r="S16" s="35"/>
      <c r="T16" s="35"/>
      <c r="U16" s="36" t="e">
        <f t="shared" si="10"/>
        <v>#DIV/0!</v>
      </c>
      <c r="V16" s="35"/>
      <c r="X16" s="35"/>
      <c r="Y16" s="45"/>
      <c r="Z16" s="37"/>
      <c r="AA16" s="38"/>
      <c r="AC16" s="3" t="str">
        <f t="shared" si="0"/>
        <v/>
      </c>
      <c r="AD16" s="3" t="str">
        <f t="shared" si="0"/>
        <v/>
      </c>
      <c r="AE16" s="3" t="str">
        <f t="shared" si="0"/>
        <v/>
      </c>
      <c r="AF16" s="4" t="str">
        <f t="shared" si="1"/>
        <v/>
      </c>
      <c r="AG16" s="4" t="str">
        <f t="shared" si="2"/>
        <v/>
      </c>
      <c r="AH16" s="4" t="str">
        <f t="shared" si="3"/>
        <v/>
      </c>
      <c r="AI16" s="4" t="str">
        <f t="shared" si="4"/>
        <v/>
      </c>
      <c r="AJ16" s="4" t="str">
        <f t="shared" si="5"/>
        <v/>
      </c>
      <c r="AK16" s="4" t="str">
        <f t="shared" si="6"/>
        <v/>
      </c>
      <c r="AL16" s="11" t="str">
        <f t="shared" si="11"/>
        <v>V</v>
      </c>
      <c r="AM16" s="11" t="str">
        <f t="shared" si="12"/>
        <v>V</v>
      </c>
      <c r="AN16" s="13" t="str">
        <f t="shared" si="13"/>
        <v/>
      </c>
      <c r="AO16" s="13" t="str">
        <f t="shared" si="14"/>
        <v/>
      </c>
      <c r="AP16" s="13" t="str">
        <f t="shared" si="15"/>
        <v/>
      </c>
    </row>
    <row r="17" spans="1:42" x14ac:dyDescent="0.2">
      <c r="A17" s="15">
        <v>5</v>
      </c>
      <c r="B17" s="153"/>
      <c r="C17" s="153"/>
      <c r="D17" s="6"/>
      <c r="E17" s="6"/>
      <c r="F17" s="6"/>
      <c r="G17" s="7" t="str">
        <f t="shared" si="16"/>
        <v/>
      </c>
      <c r="H17" s="6"/>
      <c r="I17" s="6"/>
      <c r="J17" s="6"/>
      <c r="K17" s="7" t="str">
        <f t="shared" si="7"/>
        <v/>
      </c>
      <c r="L17" s="7" t="str">
        <f t="shared" si="8"/>
        <v/>
      </c>
      <c r="M17" s="7" t="str">
        <f t="shared" si="9"/>
        <v/>
      </c>
      <c r="N17" s="7" t="str">
        <f t="shared" si="17"/>
        <v/>
      </c>
      <c r="O17" s="14"/>
      <c r="P17" s="14"/>
      <c r="Q17" s="40" t="str">
        <f t="shared" si="18"/>
        <v/>
      </c>
      <c r="R17" s="34"/>
      <c r="S17" s="35"/>
      <c r="T17" s="35"/>
      <c r="U17" s="36" t="e">
        <f t="shared" si="10"/>
        <v>#DIV/0!</v>
      </c>
      <c r="V17" s="35"/>
      <c r="X17" s="35"/>
      <c r="Y17" s="45"/>
      <c r="Z17" s="37"/>
      <c r="AA17" s="38"/>
      <c r="AC17" s="3" t="str">
        <f t="shared" si="0"/>
        <v/>
      </c>
      <c r="AD17" s="3" t="str">
        <f t="shared" si="0"/>
        <v/>
      </c>
      <c r="AE17" s="3" t="str">
        <f t="shared" si="0"/>
        <v/>
      </c>
      <c r="AF17" s="4" t="str">
        <f t="shared" si="1"/>
        <v/>
      </c>
      <c r="AG17" s="4" t="str">
        <f t="shared" si="2"/>
        <v/>
      </c>
      <c r="AH17" s="4" t="str">
        <f t="shared" si="3"/>
        <v/>
      </c>
      <c r="AI17" s="4" t="str">
        <f t="shared" si="4"/>
        <v/>
      </c>
      <c r="AJ17" s="4" t="str">
        <f t="shared" si="5"/>
        <v/>
      </c>
      <c r="AK17" s="4" t="str">
        <f t="shared" si="6"/>
        <v/>
      </c>
      <c r="AL17" s="11" t="str">
        <f t="shared" si="11"/>
        <v>V</v>
      </c>
      <c r="AM17" s="11" t="str">
        <f t="shared" si="12"/>
        <v>V</v>
      </c>
      <c r="AN17" s="13" t="str">
        <f t="shared" si="13"/>
        <v/>
      </c>
      <c r="AO17" s="13" t="str">
        <f t="shared" si="14"/>
        <v/>
      </c>
      <c r="AP17" s="13" t="str">
        <f t="shared" si="15"/>
        <v/>
      </c>
    </row>
    <row r="18" spans="1:42" x14ac:dyDescent="0.2">
      <c r="A18" s="15">
        <v>6</v>
      </c>
      <c r="B18" s="153"/>
      <c r="C18" s="153"/>
      <c r="D18" s="6"/>
      <c r="E18" s="14"/>
      <c r="F18" s="6"/>
      <c r="G18" s="7" t="str">
        <f t="shared" si="16"/>
        <v/>
      </c>
      <c r="H18" s="6"/>
      <c r="I18" s="6"/>
      <c r="J18" s="6"/>
      <c r="K18" s="7" t="str">
        <f t="shared" si="7"/>
        <v/>
      </c>
      <c r="L18" s="7" t="str">
        <f t="shared" si="8"/>
        <v/>
      </c>
      <c r="M18" s="7" t="str">
        <f t="shared" si="9"/>
        <v/>
      </c>
      <c r="N18" s="7" t="str">
        <f t="shared" si="17"/>
        <v/>
      </c>
      <c r="O18" s="14"/>
      <c r="P18" s="14"/>
      <c r="Q18" s="40" t="str">
        <f t="shared" si="18"/>
        <v/>
      </c>
      <c r="R18" s="34"/>
      <c r="S18" s="35"/>
      <c r="T18" s="35"/>
      <c r="U18" s="36" t="e">
        <f t="shared" si="10"/>
        <v>#DIV/0!</v>
      </c>
      <c r="V18" s="35"/>
      <c r="X18" s="35"/>
      <c r="Y18" s="45"/>
      <c r="Z18" s="37"/>
      <c r="AA18" s="38"/>
      <c r="AC18" s="3" t="str">
        <f t="shared" si="0"/>
        <v/>
      </c>
      <c r="AD18" s="3" t="str">
        <f t="shared" si="0"/>
        <v/>
      </c>
      <c r="AE18" s="3" t="str">
        <f t="shared" si="0"/>
        <v/>
      </c>
      <c r="AF18" s="4" t="str">
        <f t="shared" si="1"/>
        <v/>
      </c>
      <c r="AG18" s="4" t="str">
        <f t="shared" si="2"/>
        <v/>
      </c>
      <c r="AH18" s="4" t="str">
        <f t="shared" si="3"/>
        <v/>
      </c>
      <c r="AI18" s="4" t="str">
        <f t="shared" si="4"/>
        <v/>
      </c>
      <c r="AJ18" s="4" t="str">
        <f t="shared" si="5"/>
        <v/>
      </c>
      <c r="AK18" s="4" t="str">
        <f t="shared" si="6"/>
        <v/>
      </c>
      <c r="AL18" s="11" t="str">
        <f t="shared" si="11"/>
        <v>V</v>
      </c>
      <c r="AM18" s="11" t="str">
        <f t="shared" si="12"/>
        <v>V</v>
      </c>
      <c r="AN18" s="13" t="str">
        <f t="shared" si="13"/>
        <v/>
      </c>
      <c r="AO18" s="13" t="str">
        <f t="shared" si="14"/>
        <v/>
      </c>
      <c r="AP18" s="13" t="str">
        <f t="shared" si="15"/>
        <v/>
      </c>
    </row>
    <row r="19" spans="1:42" x14ac:dyDescent="0.2">
      <c r="A19" s="15">
        <v>7</v>
      </c>
      <c r="B19" s="153"/>
      <c r="C19" s="153"/>
      <c r="D19" s="6"/>
      <c r="E19" s="6"/>
      <c r="F19" s="6"/>
      <c r="G19" s="7" t="str">
        <f t="shared" si="16"/>
        <v/>
      </c>
      <c r="H19" s="6"/>
      <c r="I19" s="6"/>
      <c r="J19" s="6"/>
      <c r="K19" s="7" t="str">
        <f t="shared" si="7"/>
        <v/>
      </c>
      <c r="L19" s="7" t="str">
        <f t="shared" si="8"/>
        <v/>
      </c>
      <c r="M19" s="7" t="str">
        <f t="shared" si="9"/>
        <v/>
      </c>
      <c r="N19" s="7" t="str">
        <f t="shared" si="17"/>
        <v/>
      </c>
      <c r="O19" s="14"/>
      <c r="P19" s="14"/>
      <c r="Q19" s="40" t="str">
        <f t="shared" si="18"/>
        <v/>
      </c>
      <c r="R19" s="34"/>
      <c r="S19" s="35"/>
      <c r="T19" s="35"/>
      <c r="U19" s="36" t="e">
        <f t="shared" si="10"/>
        <v>#DIV/0!</v>
      </c>
      <c r="V19" s="35"/>
      <c r="X19" s="35"/>
      <c r="Y19" s="45"/>
      <c r="Z19" s="37"/>
      <c r="AA19" s="38"/>
      <c r="AC19" s="3" t="str">
        <f t="shared" si="0"/>
        <v/>
      </c>
      <c r="AD19" s="3" t="str">
        <f t="shared" si="0"/>
        <v/>
      </c>
      <c r="AE19" s="3" t="str">
        <f t="shared" si="0"/>
        <v/>
      </c>
      <c r="AF19" s="4" t="str">
        <f t="shared" si="1"/>
        <v/>
      </c>
      <c r="AG19" s="4" t="str">
        <f t="shared" si="2"/>
        <v/>
      </c>
      <c r="AH19" s="4" t="str">
        <f t="shared" si="3"/>
        <v/>
      </c>
      <c r="AI19" s="4" t="str">
        <f t="shared" si="4"/>
        <v/>
      </c>
      <c r="AJ19" s="4" t="str">
        <f t="shared" si="5"/>
        <v/>
      </c>
      <c r="AK19" s="4" t="str">
        <f t="shared" si="6"/>
        <v/>
      </c>
      <c r="AL19" s="11" t="str">
        <f t="shared" si="11"/>
        <v>V</v>
      </c>
      <c r="AM19" s="11" t="str">
        <f t="shared" si="12"/>
        <v>V</v>
      </c>
      <c r="AN19" s="13" t="str">
        <f t="shared" si="13"/>
        <v/>
      </c>
      <c r="AO19" s="13" t="str">
        <f t="shared" si="14"/>
        <v/>
      </c>
      <c r="AP19" s="13" t="str">
        <f t="shared" si="15"/>
        <v/>
      </c>
    </row>
    <row r="20" spans="1:42" x14ac:dyDescent="0.2">
      <c r="A20" s="15">
        <v>8</v>
      </c>
      <c r="B20" s="153"/>
      <c r="C20" s="153"/>
      <c r="D20" s="6"/>
      <c r="E20" s="6"/>
      <c r="F20" s="6"/>
      <c r="G20" s="7" t="str">
        <f t="shared" si="16"/>
        <v/>
      </c>
      <c r="H20" s="6"/>
      <c r="I20" s="6"/>
      <c r="J20" s="6"/>
      <c r="K20" s="7" t="str">
        <f t="shared" si="7"/>
        <v/>
      </c>
      <c r="L20" s="7" t="str">
        <f t="shared" si="8"/>
        <v/>
      </c>
      <c r="M20" s="7" t="str">
        <f t="shared" si="9"/>
        <v/>
      </c>
      <c r="N20" s="7" t="str">
        <f t="shared" si="17"/>
        <v/>
      </c>
      <c r="O20" s="14"/>
      <c r="P20" s="14"/>
      <c r="Q20" s="40" t="str">
        <f t="shared" si="18"/>
        <v/>
      </c>
      <c r="R20" s="34"/>
      <c r="S20" s="35"/>
      <c r="T20" s="35"/>
      <c r="U20" s="36" t="e">
        <f t="shared" si="10"/>
        <v>#DIV/0!</v>
      </c>
      <c r="V20" s="35"/>
      <c r="X20" s="35"/>
      <c r="Y20" s="45"/>
      <c r="Z20" s="37"/>
      <c r="AA20" s="38"/>
      <c r="AC20" s="3" t="str">
        <f t="shared" si="0"/>
        <v/>
      </c>
      <c r="AD20" s="3" t="str">
        <f t="shared" si="0"/>
        <v/>
      </c>
      <c r="AE20" s="3" t="str">
        <f t="shared" si="0"/>
        <v/>
      </c>
      <c r="AF20" s="4" t="str">
        <f t="shared" si="1"/>
        <v/>
      </c>
      <c r="AG20" s="4" t="str">
        <f t="shared" si="2"/>
        <v/>
      </c>
      <c r="AH20" s="4" t="str">
        <f t="shared" si="3"/>
        <v/>
      </c>
      <c r="AI20" s="4" t="str">
        <f t="shared" si="4"/>
        <v/>
      </c>
      <c r="AJ20" s="4" t="str">
        <f t="shared" si="5"/>
        <v/>
      </c>
      <c r="AK20" s="4" t="str">
        <f t="shared" si="6"/>
        <v/>
      </c>
      <c r="AL20" s="11" t="str">
        <f t="shared" si="11"/>
        <v>V</v>
      </c>
      <c r="AM20" s="11" t="str">
        <f t="shared" si="12"/>
        <v>V</v>
      </c>
      <c r="AN20" s="13" t="str">
        <f t="shared" si="13"/>
        <v/>
      </c>
      <c r="AO20" s="13" t="str">
        <f t="shared" si="14"/>
        <v/>
      </c>
      <c r="AP20" s="13" t="str">
        <f t="shared" si="15"/>
        <v/>
      </c>
    </row>
    <row r="21" spans="1:42" x14ac:dyDescent="0.2">
      <c r="A21" s="15">
        <v>9</v>
      </c>
      <c r="B21" s="153"/>
      <c r="C21" s="153"/>
      <c r="D21" s="6"/>
      <c r="E21" s="6"/>
      <c r="F21" s="6"/>
      <c r="G21" s="7" t="str">
        <f t="shared" si="16"/>
        <v/>
      </c>
      <c r="H21" s="6"/>
      <c r="I21" s="6"/>
      <c r="J21" s="6"/>
      <c r="K21" s="7" t="str">
        <f t="shared" si="7"/>
        <v/>
      </c>
      <c r="L21" s="7" t="str">
        <f t="shared" si="8"/>
        <v/>
      </c>
      <c r="M21" s="7" t="str">
        <f t="shared" si="9"/>
        <v/>
      </c>
      <c r="N21" s="7" t="str">
        <f t="shared" si="17"/>
        <v/>
      </c>
      <c r="O21" s="14"/>
      <c r="P21" s="14"/>
      <c r="Q21" s="40" t="str">
        <f t="shared" si="18"/>
        <v/>
      </c>
      <c r="R21" s="34"/>
      <c r="S21" s="35"/>
      <c r="T21" s="35"/>
      <c r="U21" s="36" t="e">
        <f t="shared" si="10"/>
        <v>#DIV/0!</v>
      </c>
      <c r="V21" s="35"/>
      <c r="X21" s="35"/>
      <c r="Y21" s="45"/>
      <c r="Z21" s="37"/>
      <c r="AA21" s="38"/>
      <c r="AC21" s="3" t="str">
        <f t="shared" si="0"/>
        <v/>
      </c>
      <c r="AD21" s="3" t="str">
        <f t="shared" si="0"/>
        <v/>
      </c>
      <c r="AE21" s="3" t="str">
        <f t="shared" si="0"/>
        <v/>
      </c>
      <c r="AF21" s="4" t="str">
        <f t="shared" si="1"/>
        <v/>
      </c>
      <c r="AG21" s="4" t="str">
        <f t="shared" si="2"/>
        <v/>
      </c>
      <c r="AH21" s="4" t="str">
        <f t="shared" si="3"/>
        <v/>
      </c>
      <c r="AI21" s="4" t="str">
        <f t="shared" si="4"/>
        <v/>
      </c>
      <c r="AJ21" s="4" t="str">
        <f t="shared" si="5"/>
        <v/>
      </c>
      <c r="AK21" s="4" t="str">
        <f t="shared" si="6"/>
        <v/>
      </c>
      <c r="AL21" s="11" t="str">
        <f t="shared" si="11"/>
        <v>V</v>
      </c>
      <c r="AM21" s="11" t="str">
        <f t="shared" si="12"/>
        <v>V</v>
      </c>
      <c r="AN21" s="13" t="str">
        <f t="shared" si="13"/>
        <v/>
      </c>
      <c r="AO21" s="13" t="str">
        <f t="shared" si="14"/>
        <v/>
      </c>
      <c r="AP21" s="13" t="str">
        <f t="shared" si="15"/>
        <v/>
      </c>
    </row>
    <row r="22" spans="1:42" x14ac:dyDescent="0.2">
      <c r="A22" s="15">
        <v>10</v>
      </c>
      <c r="B22" s="153"/>
      <c r="C22" s="153"/>
      <c r="D22" s="6"/>
      <c r="E22" s="6"/>
      <c r="F22" s="6"/>
      <c r="G22" s="7" t="str">
        <f t="shared" si="16"/>
        <v/>
      </c>
      <c r="H22" s="6"/>
      <c r="I22" s="6"/>
      <c r="J22" s="6"/>
      <c r="K22" s="7" t="str">
        <f t="shared" si="7"/>
        <v/>
      </c>
      <c r="L22" s="7" t="str">
        <f t="shared" si="8"/>
        <v/>
      </c>
      <c r="M22" s="7" t="str">
        <f t="shared" si="9"/>
        <v/>
      </c>
      <c r="N22" s="7" t="str">
        <f t="shared" si="17"/>
        <v/>
      </c>
      <c r="O22" s="14"/>
      <c r="P22" s="14"/>
      <c r="Q22" s="40" t="str">
        <f t="shared" si="18"/>
        <v/>
      </c>
      <c r="R22" s="34"/>
      <c r="S22" s="35"/>
      <c r="T22" s="35"/>
      <c r="U22" s="36" t="e">
        <f t="shared" si="10"/>
        <v>#DIV/0!</v>
      </c>
      <c r="V22" s="35"/>
      <c r="X22" s="35"/>
      <c r="Y22" s="45"/>
      <c r="Z22" s="37"/>
      <c r="AA22" s="38"/>
      <c r="AC22" s="3" t="str">
        <f t="shared" si="0"/>
        <v/>
      </c>
      <c r="AD22" s="3" t="str">
        <f t="shared" si="0"/>
        <v/>
      </c>
      <c r="AE22" s="3" t="str">
        <f t="shared" si="0"/>
        <v/>
      </c>
      <c r="AF22" s="4" t="str">
        <f t="shared" si="1"/>
        <v/>
      </c>
      <c r="AG22" s="4" t="str">
        <f t="shared" si="2"/>
        <v/>
      </c>
      <c r="AH22" s="4" t="str">
        <f t="shared" si="3"/>
        <v/>
      </c>
      <c r="AI22" s="4" t="str">
        <f t="shared" si="4"/>
        <v/>
      </c>
      <c r="AJ22" s="4" t="str">
        <f t="shared" si="5"/>
        <v/>
      </c>
      <c r="AK22" s="4" t="str">
        <f t="shared" si="6"/>
        <v/>
      </c>
      <c r="AL22" s="11" t="str">
        <f t="shared" si="11"/>
        <v>V</v>
      </c>
      <c r="AM22" s="11" t="str">
        <f t="shared" si="12"/>
        <v>V</v>
      </c>
      <c r="AN22" s="13" t="str">
        <f t="shared" si="13"/>
        <v/>
      </c>
      <c r="AO22" s="13" t="str">
        <f t="shared" si="14"/>
        <v/>
      </c>
      <c r="AP22" s="13" t="str">
        <f t="shared" si="15"/>
        <v/>
      </c>
    </row>
    <row r="23" spans="1:42" x14ac:dyDescent="0.2">
      <c r="A23" s="15">
        <v>11</v>
      </c>
      <c r="B23" s="153"/>
      <c r="C23" s="153"/>
      <c r="D23" s="6"/>
      <c r="E23" s="6"/>
      <c r="F23" s="6"/>
      <c r="G23" s="7" t="str">
        <f t="shared" si="16"/>
        <v/>
      </c>
      <c r="H23" s="6"/>
      <c r="I23" s="6"/>
      <c r="J23" s="6"/>
      <c r="K23" s="7" t="str">
        <f t="shared" si="7"/>
        <v/>
      </c>
      <c r="L23" s="7" t="str">
        <f t="shared" si="8"/>
        <v/>
      </c>
      <c r="M23" s="7" t="str">
        <f t="shared" si="9"/>
        <v/>
      </c>
      <c r="N23" s="7" t="str">
        <f t="shared" si="17"/>
        <v/>
      </c>
      <c r="O23" s="14"/>
      <c r="P23" s="14"/>
      <c r="Q23" s="40" t="str">
        <f t="shared" si="18"/>
        <v/>
      </c>
      <c r="R23" s="34"/>
      <c r="S23" s="35"/>
      <c r="T23" s="35"/>
      <c r="U23" s="36" t="e">
        <f t="shared" si="10"/>
        <v>#DIV/0!</v>
      </c>
      <c r="V23" s="35"/>
      <c r="X23" s="35"/>
      <c r="Y23" s="45"/>
      <c r="Z23" s="37"/>
      <c r="AA23" s="38"/>
      <c r="AC23" s="3" t="str">
        <f t="shared" si="0"/>
        <v/>
      </c>
      <c r="AD23" s="3" t="str">
        <f t="shared" si="0"/>
        <v/>
      </c>
      <c r="AE23" s="3" t="str">
        <f t="shared" si="0"/>
        <v/>
      </c>
      <c r="AF23" s="4" t="str">
        <f t="shared" si="1"/>
        <v/>
      </c>
      <c r="AG23" s="4" t="str">
        <f t="shared" si="2"/>
        <v/>
      </c>
      <c r="AH23" s="4" t="str">
        <f t="shared" si="3"/>
        <v/>
      </c>
      <c r="AI23" s="4" t="str">
        <f t="shared" si="4"/>
        <v/>
      </c>
      <c r="AJ23" s="4" t="str">
        <f t="shared" si="5"/>
        <v/>
      </c>
      <c r="AK23" s="4" t="str">
        <f t="shared" si="6"/>
        <v/>
      </c>
      <c r="AL23" s="11" t="str">
        <f t="shared" si="11"/>
        <v>V</v>
      </c>
      <c r="AM23" s="11" t="str">
        <f t="shared" si="12"/>
        <v>V</v>
      </c>
      <c r="AN23" s="13" t="str">
        <f t="shared" si="13"/>
        <v/>
      </c>
      <c r="AO23" s="13" t="str">
        <f t="shared" si="14"/>
        <v/>
      </c>
      <c r="AP23" s="13" t="str">
        <f t="shared" si="15"/>
        <v/>
      </c>
    </row>
    <row r="24" spans="1:42" x14ac:dyDescent="0.2">
      <c r="A24" s="15">
        <v>12</v>
      </c>
      <c r="B24" s="153"/>
      <c r="C24" s="153"/>
      <c r="D24" s="6"/>
      <c r="E24" s="6"/>
      <c r="F24" s="6"/>
      <c r="G24" s="7" t="str">
        <f t="shared" si="16"/>
        <v/>
      </c>
      <c r="H24" s="6"/>
      <c r="I24" s="6"/>
      <c r="J24" s="6"/>
      <c r="K24" s="7" t="str">
        <f t="shared" si="7"/>
        <v/>
      </c>
      <c r="L24" s="7" t="str">
        <f t="shared" si="8"/>
        <v/>
      </c>
      <c r="M24" s="7" t="str">
        <f t="shared" si="9"/>
        <v/>
      </c>
      <c r="N24" s="7" t="str">
        <f t="shared" si="17"/>
        <v/>
      </c>
      <c r="O24" s="14"/>
      <c r="P24" s="14"/>
      <c r="Q24" s="40" t="str">
        <f t="shared" si="18"/>
        <v/>
      </c>
      <c r="R24" s="34"/>
      <c r="S24" s="35"/>
      <c r="T24" s="35"/>
      <c r="U24" s="36" t="e">
        <f t="shared" si="10"/>
        <v>#DIV/0!</v>
      </c>
      <c r="V24" s="35"/>
      <c r="X24" s="35"/>
      <c r="Y24" s="45"/>
      <c r="Z24" s="37"/>
      <c r="AA24" s="38"/>
      <c r="AC24" s="3" t="str">
        <f t="shared" si="0"/>
        <v/>
      </c>
      <c r="AD24" s="3" t="str">
        <f t="shared" si="0"/>
        <v/>
      </c>
      <c r="AE24" s="3" t="str">
        <f t="shared" si="0"/>
        <v/>
      </c>
      <c r="AF24" s="4" t="str">
        <f t="shared" si="1"/>
        <v/>
      </c>
      <c r="AG24" s="4" t="str">
        <f t="shared" si="2"/>
        <v/>
      </c>
      <c r="AH24" s="4" t="str">
        <f t="shared" si="3"/>
        <v/>
      </c>
      <c r="AI24" s="4" t="str">
        <f t="shared" si="4"/>
        <v/>
      </c>
      <c r="AJ24" s="4" t="str">
        <f t="shared" si="5"/>
        <v/>
      </c>
      <c r="AK24" s="4" t="str">
        <f t="shared" si="6"/>
        <v/>
      </c>
      <c r="AL24" s="11" t="str">
        <f t="shared" si="11"/>
        <v>V</v>
      </c>
      <c r="AM24" s="11" t="str">
        <f t="shared" si="12"/>
        <v>V</v>
      </c>
      <c r="AN24" s="13" t="str">
        <f t="shared" si="13"/>
        <v/>
      </c>
      <c r="AO24" s="13" t="str">
        <f t="shared" si="14"/>
        <v/>
      </c>
      <c r="AP24" s="13" t="str">
        <f t="shared" si="15"/>
        <v/>
      </c>
    </row>
    <row r="25" spans="1:42" x14ac:dyDescent="0.2">
      <c r="A25" s="15">
        <v>13</v>
      </c>
      <c r="B25" s="153"/>
      <c r="C25" s="153"/>
      <c r="D25" s="6"/>
      <c r="E25" s="6"/>
      <c r="F25" s="6"/>
      <c r="G25" s="7" t="str">
        <f t="shared" si="16"/>
        <v/>
      </c>
      <c r="H25" s="6"/>
      <c r="I25" s="6"/>
      <c r="J25" s="6"/>
      <c r="K25" s="7" t="str">
        <f t="shared" si="7"/>
        <v/>
      </c>
      <c r="L25" s="7" t="str">
        <f t="shared" si="8"/>
        <v/>
      </c>
      <c r="M25" s="7" t="str">
        <f t="shared" si="9"/>
        <v/>
      </c>
      <c r="N25" s="7" t="str">
        <f t="shared" si="17"/>
        <v/>
      </c>
      <c r="O25" s="14"/>
      <c r="P25" s="14"/>
      <c r="Q25" s="40" t="str">
        <f t="shared" si="18"/>
        <v/>
      </c>
      <c r="R25" s="34"/>
      <c r="S25" s="35"/>
      <c r="T25" s="35"/>
      <c r="U25" s="36" t="e">
        <f t="shared" si="10"/>
        <v>#DIV/0!</v>
      </c>
      <c r="V25" s="35"/>
      <c r="X25" s="35"/>
      <c r="Y25" s="45"/>
      <c r="Z25" s="37"/>
      <c r="AA25" s="38"/>
      <c r="AC25" s="3" t="str">
        <f t="shared" si="0"/>
        <v/>
      </c>
      <c r="AD25" s="3" t="str">
        <f t="shared" si="0"/>
        <v/>
      </c>
      <c r="AE25" s="3" t="str">
        <f t="shared" si="0"/>
        <v/>
      </c>
      <c r="AF25" s="4" t="str">
        <f t="shared" si="1"/>
        <v/>
      </c>
      <c r="AG25" s="4" t="str">
        <f t="shared" si="2"/>
        <v/>
      </c>
      <c r="AH25" s="4" t="str">
        <f t="shared" si="3"/>
        <v/>
      </c>
      <c r="AI25" s="4" t="str">
        <f t="shared" si="4"/>
        <v/>
      </c>
      <c r="AJ25" s="4" t="str">
        <f t="shared" si="5"/>
        <v/>
      </c>
      <c r="AK25" s="4" t="str">
        <f t="shared" si="6"/>
        <v/>
      </c>
      <c r="AL25" s="11" t="str">
        <f t="shared" si="11"/>
        <v>V</v>
      </c>
      <c r="AM25" s="11" t="str">
        <f t="shared" si="12"/>
        <v>V</v>
      </c>
      <c r="AN25" s="13" t="str">
        <f t="shared" si="13"/>
        <v/>
      </c>
      <c r="AO25" s="13" t="str">
        <f t="shared" si="14"/>
        <v/>
      </c>
      <c r="AP25" s="13" t="str">
        <f t="shared" si="15"/>
        <v/>
      </c>
    </row>
    <row r="26" spans="1:42" s="12" customFormat="1" x14ac:dyDescent="0.2">
      <c r="A26" s="16">
        <v>14</v>
      </c>
      <c r="B26" s="153"/>
      <c r="C26" s="153"/>
      <c r="D26" s="6"/>
      <c r="E26" s="6"/>
      <c r="F26" s="6"/>
      <c r="G26" s="7" t="str">
        <f t="shared" si="16"/>
        <v/>
      </c>
      <c r="H26" s="6"/>
      <c r="I26" s="6"/>
      <c r="J26" s="6"/>
      <c r="K26" s="7" t="str">
        <f t="shared" si="7"/>
        <v/>
      </c>
      <c r="L26" s="7" t="str">
        <f t="shared" si="8"/>
        <v/>
      </c>
      <c r="M26" s="7" t="str">
        <f t="shared" si="9"/>
        <v/>
      </c>
      <c r="N26" s="7" t="str">
        <f t="shared" si="17"/>
        <v/>
      </c>
      <c r="O26" s="14"/>
      <c r="P26" s="14"/>
      <c r="Q26" s="40" t="str">
        <f t="shared" si="18"/>
        <v/>
      </c>
      <c r="R26" s="34"/>
      <c r="S26" s="35"/>
      <c r="T26" s="35"/>
      <c r="U26" s="36" t="e">
        <f t="shared" si="10"/>
        <v>#DIV/0!</v>
      </c>
      <c r="V26" s="35"/>
      <c r="W26"/>
      <c r="X26" s="35"/>
      <c r="Y26" s="45"/>
      <c r="Z26" s="37"/>
      <c r="AA26" s="38"/>
      <c r="AC26" s="3" t="str">
        <f t="shared" si="0"/>
        <v/>
      </c>
      <c r="AD26" s="3" t="str">
        <f t="shared" si="0"/>
        <v/>
      </c>
      <c r="AE26" s="3" t="str">
        <f t="shared" si="0"/>
        <v/>
      </c>
      <c r="AF26" s="4" t="str">
        <f t="shared" si="1"/>
        <v/>
      </c>
      <c r="AG26" s="4" t="str">
        <f t="shared" si="2"/>
        <v/>
      </c>
      <c r="AH26" s="4" t="str">
        <f t="shared" si="3"/>
        <v/>
      </c>
      <c r="AI26" s="4" t="str">
        <f t="shared" si="4"/>
        <v/>
      </c>
      <c r="AJ26" s="4" t="str">
        <f t="shared" si="5"/>
        <v/>
      </c>
      <c r="AK26" s="4" t="str">
        <f t="shared" si="6"/>
        <v/>
      </c>
      <c r="AL26" s="11" t="str">
        <f t="shared" si="11"/>
        <v>V</v>
      </c>
      <c r="AM26" s="11" t="str">
        <f t="shared" si="12"/>
        <v>V</v>
      </c>
      <c r="AN26" s="13" t="str">
        <f t="shared" si="13"/>
        <v/>
      </c>
      <c r="AO26" s="13" t="str">
        <f t="shared" si="14"/>
        <v/>
      </c>
      <c r="AP26" s="13" t="str">
        <f t="shared" si="15"/>
        <v/>
      </c>
    </row>
    <row r="27" spans="1:42" s="12" customFormat="1" x14ac:dyDescent="0.2">
      <c r="A27" s="16">
        <v>15</v>
      </c>
      <c r="B27" s="153"/>
      <c r="C27" s="153"/>
      <c r="D27" s="6"/>
      <c r="E27" s="6"/>
      <c r="F27" s="6"/>
      <c r="G27" s="7" t="str">
        <f t="shared" si="16"/>
        <v/>
      </c>
      <c r="H27" s="6"/>
      <c r="I27" s="6"/>
      <c r="J27" s="6"/>
      <c r="K27" s="7" t="str">
        <f t="shared" si="7"/>
        <v/>
      </c>
      <c r="L27" s="7" t="str">
        <f t="shared" si="8"/>
        <v/>
      </c>
      <c r="M27" s="7" t="str">
        <f t="shared" si="9"/>
        <v/>
      </c>
      <c r="N27" s="7" t="str">
        <f t="shared" si="17"/>
        <v/>
      </c>
      <c r="O27" s="14"/>
      <c r="P27" s="14"/>
      <c r="Q27" s="40" t="str">
        <f t="shared" si="18"/>
        <v/>
      </c>
      <c r="R27" s="34"/>
      <c r="S27" s="35"/>
      <c r="T27" s="35"/>
      <c r="U27" s="36" t="e">
        <f t="shared" si="10"/>
        <v>#DIV/0!</v>
      </c>
      <c r="V27" s="35"/>
      <c r="W27"/>
      <c r="X27" s="35"/>
      <c r="Y27" s="45"/>
      <c r="Z27" s="37"/>
      <c r="AA27" s="38"/>
      <c r="AC27" s="3" t="str">
        <f t="shared" si="0"/>
        <v/>
      </c>
      <c r="AD27" s="3" t="str">
        <f t="shared" si="0"/>
        <v/>
      </c>
      <c r="AE27" s="3" t="str">
        <f t="shared" si="0"/>
        <v/>
      </c>
      <c r="AF27" s="4" t="str">
        <f t="shared" si="1"/>
        <v/>
      </c>
      <c r="AG27" s="4" t="str">
        <f t="shared" si="2"/>
        <v/>
      </c>
      <c r="AH27" s="4" t="str">
        <f t="shared" si="3"/>
        <v/>
      </c>
      <c r="AI27" s="4" t="str">
        <f t="shared" si="4"/>
        <v/>
      </c>
      <c r="AJ27" s="4" t="str">
        <f t="shared" si="5"/>
        <v/>
      </c>
      <c r="AK27" s="4" t="str">
        <f t="shared" si="6"/>
        <v/>
      </c>
      <c r="AL27" s="11" t="str">
        <f t="shared" si="11"/>
        <v>V</v>
      </c>
      <c r="AM27" s="11" t="str">
        <f t="shared" si="12"/>
        <v>V</v>
      </c>
      <c r="AN27" s="13" t="str">
        <f t="shared" si="13"/>
        <v/>
      </c>
      <c r="AO27" s="13" t="str">
        <f t="shared" si="14"/>
        <v/>
      </c>
      <c r="AP27" s="13" t="str">
        <f t="shared" si="15"/>
        <v/>
      </c>
    </row>
    <row r="28" spans="1:42" s="12" customFormat="1" x14ac:dyDescent="0.2">
      <c r="A28" s="16">
        <v>16</v>
      </c>
      <c r="B28" s="153"/>
      <c r="C28" s="153"/>
      <c r="D28" s="6"/>
      <c r="E28" s="6"/>
      <c r="F28" s="6"/>
      <c r="G28" s="7" t="str">
        <f t="shared" si="16"/>
        <v/>
      </c>
      <c r="H28" s="6"/>
      <c r="I28" s="6"/>
      <c r="J28" s="6"/>
      <c r="K28" s="7" t="str">
        <f t="shared" si="7"/>
        <v/>
      </c>
      <c r="L28" s="7" t="str">
        <f t="shared" si="8"/>
        <v/>
      </c>
      <c r="M28" s="7" t="str">
        <f t="shared" si="9"/>
        <v/>
      </c>
      <c r="N28" s="7" t="str">
        <f t="shared" si="17"/>
        <v/>
      </c>
      <c r="O28" s="14"/>
      <c r="P28" s="14"/>
      <c r="Q28" s="40" t="str">
        <f t="shared" si="18"/>
        <v/>
      </c>
      <c r="R28" s="34"/>
      <c r="S28" s="35"/>
      <c r="T28" s="35"/>
      <c r="U28" s="36" t="e">
        <f t="shared" si="10"/>
        <v>#DIV/0!</v>
      </c>
      <c r="V28" s="35"/>
      <c r="W28"/>
      <c r="X28" s="35"/>
      <c r="Y28" s="45"/>
      <c r="Z28" s="37"/>
      <c r="AA28" s="38"/>
      <c r="AC28" s="3" t="str">
        <f t="shared" si="0"/>
        <v/>
      </c>
      <c r="AD28" s="3" t="str">
        <f t="shared" si="0"/>
        <v/>
      </c>
      <c r="AE28" s="3" t="str">
        <f t="shared" si="0"/>
        <v/>
      </c>
      <c r="AF28" s="4" t="str">
        <f t="shared" si="1"/>
        <v/>
      </c>
      <c r="AG28" s="4" t="str">
        <f t="shared" si="2"/>
        <v/>
      </c>
      <c r="AH28" s="4" t="str">
        <f t="shared" si="3"/>
        <v/>
      </c>
      <c r="AI28" s="4" t="str">
        <f t="shared" si="4"/>
        <v/>
      </c>
      <c r="AJ28" s="4" t="str">
        <f t="shared" si="5"/>
        <v/>
      </c>
      <c r="AK28" s="4" t="str">
        <f t="shared" si="6"/>
        <v/>
      </c>
      <c r="AL28" s="11" t="str">
        <f t="shared" si="11"/>
        <v>V</v>
      </c>
      <c r="AM28" s="11" t="str">
        <f t="shared" si="12"/>
        <v>V</v>
      </c>
      <c r="AN28" s="13" t="str">
        <f t="shared" si="13"/>
        <v/>
      </c>
      <c r="AO28" s="13" t="str">
        <f t="shared" si="14"/>
        <v/>
      </c>
      <c r="AP28" s="13" t="str">
        <f t="shared" si="15"/>
        <v/>
      </c>
    </row>
    <row r="29" spans="1:42" s="12" customFormat="1" x14ac:dyDescent="0.2">
      <c r="A29" s="16">
        <v>17</v>
      </c>
      <c r="B29" s="153"/>
      <c r="C29" s="153"/>
      <c r="D29" s="6"/>
      <c r="E29" s="6"/>
      <c r="F29" s="6"/>
      <c r="G29" s="7" t="str">
        <f t="shared" si="16"/>
        <v/>
      </c>
      <c r="H29" s="6"/>
      <c r="I29" s="6"/>
      <c r="J29" s="6"/>
      <c r="K29" s="7" t="str">
        <f t="shared" si="7"/>
        <v/>
      </c>
      <c r="L29" s="7" t="str">
        <f t="shared" si="8"/>
        <v/>
      </c>
      <c r="M29" s="7" t="str">
        <f t="shared" si="9"/>
        <v/>
      </c>
      <c r="N29" s="7" t="str">
        <f t="shared" si="17"/>
        <v/>
      </c>
      <c r="O29" s="14"/>
      <c r="P29" s="14"/>
      <c r="Q29" s="40" t="str">
        <f t="shared" si="18"/>
        <v/>
      </c>
      <c r="R29" s="34"/>
      <c r="S29" s="35"/>
      <c r="T29" s="35"/>
      <c r="U29" s="36" t="e">
        <f t="shared" si="10"/>
        <v>#DIV/0!</v>
      </c>
      <c r="V29" s="35"/>
      <c r="W29"/>
      <c r="X29" s="35"/>
      <c r="Y29" s="45"/>
      <c r="Z29" s="37"/>
      <c r="AA29" s="38"/>
      <c r="AC29" s="3" t="str">
        <f t="shared" si="0"/>
        <v/>
      </c>
      <c r="AD29" s="3" t="str">
        <f t="shared" si="0"/>
        <v/>
      </c>
      <c r="AE29" s="3" t="str">
        <f t="shared" si="0"/>
        <v/>
      </c>
      <c r="AF29" s="4" t="str">
        <f t="shared" si="1"/>
        <v/>
      </c>
      <c r="AG29" s="4" t="str">
        <f t="shared" si="2"/>
        <v/>
      </c>
      <c r="AH29" s="4" t="str">
        <f t="shared" si="3"/>
        <v/>
      </c>
      <c r="AI29" s="4" t="str">
        <f t="shared" si="4"/>
        <v/>
      </c>
      <c r="AJ29" s="4" t="str">
        <f t="shared" si="5"/>
        <v/>
      </c>
      <c r="AK29" s="4" t="str">
        <f t="shared" si="6"/>
        <v/>
      </c>
      <c r="AL29" s="11" t="str">
        <f t="shared" si="11"/>
        <v>V</v>
      </c>
      <c r="AM29" s="11" t="str">
        <f t="shared" si="12"/>
        <v>V</v>
      </c>
      <c r="AN29" s="13" t="str">
        <f t="shared" si="13"/>
        <v/>
      </c>
      <c r="AO29" s="13" t="str">
        <f t="shared" si="14"/>
        <v/>
      </c>
      <c r="AP29" s="13" t="str">
        <f t="shared" si="15"/>
        <v/>
      </c>
    </row>
    <row r="30" spans="1:42" s="12" customFormat="1" x14ac:dyDescent="0.2">
      <c r="A30" s="16">
        <v>18</v>
      </c>
      <c r="B30" s="153"/>
      <c r="C30" s="153"/>
      <c r="D30" s="6"/>
      <c r="E30" s="6"/>
      <c r="F30" s="6"/>
      <c r="G30" s="7" t="str">
        <f t="shared" si="16"/>
        <v/>
      </c>
      <c r="H30" s="6"/>
      <c r="I30" s="6"/>
      <c r="J30" s="6"/>
      <c r="K30" s="7" t="str">
        <f t="shared" si="7"/>
        <v/>
      </c>
      <c r="L30" s="7" t="str">
        <f t="shared" si="8"/>
        <v/>
      </c>
      <c r="M30" s="7" t="str">
        <f t="shared" si="9"/>
        <v/>
      </c>
      <c r="N30" s="7" t="str">
        <f t="shared" si="17"/>
        <v/>
      </c>
      <c r="O30" s="14"/>
      <c r="P30" s="14"/>
      <c r="Q30" s="40" t="str">
        <f t="shared" si="18"/>
        <v/>
      </c>
      <c r="R30" s="34"/>
      <c r="S30" s="35"/>
      <c r="T30" s="35"/>
      <c r="U30" s="36" t="e">
        <f t="shared" si="10"/>
        <v>#DIV/0!</v>
      </c>
      <c r="V30" s="35"/>
      <c r="W30"/>
      <c r="X30" s="35"/>
      <c r="Y30" s="45"/>
      <c r="Z30" s="37"/>
      <c r="AA30" s="38"/>
      <c r="AC30" s="3" t="str">
        <f t="shared" si="0"/>
        <v/>
      </c>
      <c r="AD30" s="3" t="str">
        <f t="shared" si="0"/>
        <v/>
      </c>
      <c r="AE30" s="3" t="str">
        <f t="shared" si="0"/>
        <v/>
      </c>
      <c r="AF30" s="4" t="str">
        <f t="shared" si="1"/>
        <v/>
      </c>
      <c r="AG30" s="4" t="str">
        <f t="shared" si="2"/>
        <v/>
      </c>
      <c r="AH30" s="4" t="str">
        <f>IF(B30="","",IF(F30&lt;=B30,"BIEN","MAL"))</f>
        <v/>
      </c>
      <c r="AI30" s="4" t="str">
        <f t="shared" si="4"/>
        <v/>
      </c>
      <c r="AJ30" s="4" t="str">
        <f t="shared" si="5"/>
        <v/>
      </c>
      <c r="AK30" s="4" t="str">
        <f>IF(C30="","",IF(C30&lt;=F30,"BIEN","MAL"))</f>
        <v/>
      </c>
      <c r="AL30" s="11" t="str">
        <f>IF(B30=E30,"V","F")</f>
        <v>V</v>
      </c>
      <c r="AM30" s="11" t="str">
        <f t="shared" si="12"/>
        <v>V</v>
      </c>
      <c r="AN30" s="13" t="str">
        <f t="shared" si="13"/>
        <v/>
      </c>
      <c r="AO30" s="13" t="str">
        <f t="shared" si="14"/>
        <v/>
      </c>
      <c r="AP30" s="13" t="str">
        <f t="shared" si="15"/>
        <v/>
      </c>
    </row>
    <row r="31" spans="1:42" s="12" customFormat="1" x14ac:dyDescent="0.2">
      <c r="A31" s="16">
        <v>19</v>
      </c>
      <c r="B31" s="153"/>
      <c r="C31" s="153"/>
      <c r="D31" s="6"/>
      <c r="E31" s="6"/>
      <c r="F31" s="6"/>
      <c r="G31" s="7" t="str">
        <f>IF(SUM(D31:F31)=0,"",AVERAGE(D31:F31))</f>
        <v/>
      </c>
      <c r="H31" s="134"/>
      <c r="I31" s="134"/>
      <c r="J31" s="134"/>
      <c r="K31" s="7" t="str">
        <f t="shared" si="7"/>
        <v/>
      </c>
      <c r="L31" s="7" t="str">
        <f t="shared" si="8"/>
        <v/>
      </c>
      <c r="M31" s="7" t="str">
        <f t="shared" si="9"/>
        <v/>
      </c>
      <c r="N31" s="7" t="str">
        <f t="shared" si="17"/>
        <v/>
      </c>
      <c r="O31" s="14"/>
      <c r="P31" s="14"/>
      <c r="Q31" s="40" t="str">
        <f t="shared" si="18"/>
        <v/>
      </c>
      <c r="R31" s="34"/>
      <c r="S31" s="35"/>
      <c r="T31" s="35"/>
      <c r="U31" s="36" t="e">
        <f t="shared" si="10"/>
        <v>#DIV/0!</v>
      </c>
      <c r="V31" s="35"/>
      <c r="W31"/>
      <c r="X31" s="35"/>
      <c r="Y31" s="45"/>
      <c r="Z31" s="37"/>
      <c r="AA31" s="38"/>
      <c r="AC31" s="3" t="str">
        <f t="shared" si="0"/>
        <v/>
      </c>
      <c r="AD31" s="3" t="str">
        <f t="shared" si="0"/>
        <v/>
      </c>
      <c r="AE31" s="3" t="str">
        <f t="shared" si="0"/>
        <v/>
      </c>
      <c r="AF31" s="4" t="str">
        <f t="shared" si="1"/>
        <v/>
      </c>
      <c r="AG31" s="4" t="str">
        <f t="shared" si="2"/>
        <v/>
      </c>
      <c r="AH31" s="4" t="str">
        <f>IF(B31="","",IF(F31&lt;=B31,"BIEN","MAL"))</f>
        <v/>
      </c>
      <c r="AI31" s="4" t="str">
        <f t="shared" si="4"/>
        <v/>
      </c>
      <c r="AJ31" s="4" t="str">
        <f t="shared" si="5"/>
        <v/>
      </c>
      <c r="AK31" s="4" t="str">
        <f>IF(C31="","",IF(C31&lt;=F31,"BIEN","MAL"))</f>
        <v/>
      </c>
      <c r="AL31" s="11" t="str">
        <f t="shared" si="11"/>
        <v>V</v>
      </c>
      <c r="AM31" s="11" t="str">
        <f t="shared" si="12"/>
        <v>V</v>
      </c>
      <c r="AN31" s="13" t="str">
        <f t="shared" si="13"/>
        <v/>
      </c>
      <c r="AO31" s="13" t="str">
        <f t="shared" si="14"/>
        <v/>
      </c>
      <c r="AP31" s="13" t="str">
        <f t="shared" si="15"/>
        <v/>
      </c>
    </row>
    <row r="32" spans="1:42" s="12" customFormat="1" x14ac:dyDescent="0.2">
      <c r="A32" s="16">
        <v>20</v>
      </c>
      <c r="B32" s="139"/>
      <c r="C32" s="140"/>
      <c r="D32" s="6"/>
      <c r="E32" s="6"/>
      <c r="F32" s="6"/>
      <c r="G32" s="7" t="str">
        <f t="shared" si="16"/>
        <v/>
      </c>
      <c r="H32" s="134"/>
      <c r="I32" s="134"/>
      <c r="J32" s="134"/>
      <c r="K32" s="7" t="str">
        <f t="shared" si="7"/>
        <v/>
      </c>
      <c r="L32" s="7" t="str">
        <f t="shared" si="8"/>
        <v/>
      </c>
      <c r="M32" s="7" t="str">
        <f t="shared" si="9"/>
        <v/>
      </c>
      <c r="N32" s="7" t="str">
        <f t="shared" si="17"/>
        <v/>
      </c>
      <c r="O32" s="14"/>
      <c r="P32" s="14"/>
      <c r="Q32" s="40" t="str">
        <f t="shared" si="18"/>
        <v/>
      </c>
      <c r="R32" s="34"/>
      <c r="S32" s="35"/>
      <c r="T32" s="35"/>
      <c r="U32" s="36" t="e">
        <f t="shared" si="10"/>
        <v>#DIV/0!</v>
      </c>
      <c r="V32" s="35"/>
      <c r="W32"/>
      <c r="X32" s="35"/>
      <c r="Y32" s="45"/>
      <c r="Z32" s="37"/>
      <c r="AA32" s="38"/>
      <c r="AC32" s="3" t="str">
        <f t="shared" si="0"/>
        <v/>
      </c>
      <c r="AD32" s="3" t="str">
        <f t="shared" si="0"/>
        <v/>
      </c>
      <c r="AE32" s="3" t="str">
        <f t="shared" si="0"/>
        <v/>
      </c>
      <c r="AF32" s="4" t="str">
        <f t="shared" si="1"/>
        <v/>
      </c>
      <c r="AG32" s="4" t="str">
        <f t="shared" si="2"/>
        <v/>
      </c>
      <c r="AH32" s="4" t="str">
        <f t="shared" si="3"/>
        <v/>
      </c>
      <c r="AI32" s="4" t="str">
        <f t="shared" si="4"/>
        <v/>
      </c>
      <c r="AJ32" s="4" t="str">
        <f t="shared" si="5"/>
        <v/>
      </c>
      <c r="AK32" s="4" t="str">
        <f t="shared" si="6"/>
        <v/>
      </c>
      <c r="AL32" s="11" t="str">
        <f t="shared" si="11"/>
        <v>V</v>
      </c>
      <c r="AM32" s="11" t="str">
        <f t="shared" si="12"/>
        <v>V</v>
      </c>
      <c r="AN32" s="13" t="str">
        <f t="shared" si="13"/>
        <v/>
      </c>
      <c r="AO32" s="13" t="str">
        <f t="shared" si="14"/>
        <v/>
      </c>
      <c r="AP32" s="13" t="str">
        <f t="shared" si="15"/>
        <v/>
      </c>
    </row>
    <row r="33" spans="1:42" x14ac:dyDescent="0.2">
      <c r="A33" s="15">
        <v>21</v>
      </c>
      <c r="B33" s="139"/>
      <c r="C33" s="139"/>
      <c r="D33" s="6"/>
      <c r="E33" s="6"/>
      <c r="F33" s="6"/>
      <c r="G33" s="7" t="str">
        <f t="shared" si="16"/>
        <v/>
      </c>
      <c r="H33" s="134"/>
      <c r="I33" s="134"/>
      <c r="J33" s="134"/>
      <c r="K33" s="7" t="str">
        <f t="shared" si="7"/>
        <v/>
      </c>
      <c r="L33" s="7" t="str">
        <f t="shared" si="8"/>
        <v/>
      </c>
      <c r="M33" s="7" t="str">
        <f t="shared" si="9"/>
        <v/>
      </c>
      <c r="N33" s="7" t="str">
        <f t="shared" si="17"/>
        <v/>
      </c>
      <c r="O33" s="14"/>
      <c r="P33" s="14"/>
      <c r="Q33" s="40" t="str">
        <f t="shared" si="18"/>
        <v/>
      </c>
      <c r="R33" s="34"/>
      <c r="S33" s="35"/>
      <c r="T33" s="35"/>
      <c r="U33" s="36" t="e">
        <f t="shared" si="10"/>
        <v>#DIV/0!</v>
      </c>
      <c r="V33" s="35"/>
      <c r="X33" s="35"/>
      <c r="Y33" s="45"/>
      <c r="Z33" s="37"/>
      <c r="AA33" s="38"/>
      <c r="AC33" s="3" t="str">
        <f t="shared" si="0"/>
        <v/>
      </c>
      <c r="AD33" s="3" t="str">
        <f t="shared" si="0"/>
        <v/>
      </c>
      <c r="AE33" s="3" t="str">
        <f t="shared" si="0"/>
        <v/>
      </c>
      <c r="AF33" s="4" t="str">
        <f t="shared" si="1"/>
        <v/>
      </c>
      <c r="AG33" s="4" t="str">
        <f t="shared" si="2"/>
        <v/>
      </c>
      <c r="AH33" s="4" t="str">
        <f t="shared" si="3"/>
        <v/>
      </c>
      <c r="AI33" s="4" t="str">
        <f t="shared" si="4"/>
        <v/>
      </c>
      <c r="AJ33" s="4" t="str">
        <f t="shared" si="5"/>
        <v/>
      </c>
      <c r="AK33" s="4" t="str">
        <f t="shared" si="6"/>
        <v/>
      </c>
      <c r="AL33" s="11" t="str">
        <f>IF(B33=E33,"V","F")</f>
        <v>V</v>
      </c>
      <c r="AM33" s="11" t="str">
        <f t="shared" si="12"/>
        <v>V</v>
      </c>
      <c r="AN33" s="13" t="str">
        <f t="shared" si="13"/>
        <v/>
      </c>
      <c r="AO33" s="13" t="str">
        <f t="shared" si="14"/>
        <v/>
      </c>
      <c r="AP33" s="13" t="str">
        <f t="shared" si="15"/>
        <v/>
      </c>
    </row>
    <row r="34" spans="1:42" x14ac:dyDescent="0.2">
      <c r="A34" s="15">
        <v>22</v>
      </c>
      <c r="B34" s="139"/>
      <c r="C34" s="139"/>
      <c r="D34" s="6"/>
      <c r="E34" s="6"/>
      <c r="F34" s="6"/>
      <c r="G34" s="7" t="str">
        <f t="shared" si="16"/>
        <v/>
      </c>
      <c r="H34" s="134"/>
      <c r="I34" s="134"/>
      <c r="J34" s="134"/>
      <c r="K34" s="7" t="str">
        <f t="shared" si="7"/>
        <v/>
      </c>
      <c r="L34" s="7" t="str">
        <f t="shared" si="8"/>
        <v/>
      </c>
      <c r="M34" s="7" t="str">
        <f t="shared" si="9"/>
        <v/>
      </c>
      <c r="N34" s="7" t="str">
        <f t="shared" si="17"/>
        <v/>
      </c>
      <c r="O34" s="14"/>
      <c r="P34" s="14"/>
      <c r="Q34" s="40" t="str">
        <f t="shared" si="18"/>
        <v/>
      </c>
      <c r="R34" s="34"/>
      <c r="S34" s="35"/>
      <c r="T34" s="35"/>
      <c r="U34" s="36" t="e">
        <f t="shared" si="10"/>
        <v>#DIV/0!</v>
      </c>
      <c r="V34" s="35"/>
      <c r="X34" s="35"/>
      <c r="Y34" s="45"/>
      <c r="Z34" s="37"/>
      <c r="AA34" s="38"/>
      <c r="AC34" s="3" t="str">
        <f t="shared" si="0"/>
        <v/>
      </c>
      <c r="AD34" s="3" t="str">
        <f t="shared" si="0"/>
        <v/>
      </c>
      <c r="AE34" s="3" t="str">
        <f t="shared" si="0"/>
        <v/>
      </c>
      <c r="AF34" s="4" t="str">
        <f t="shared" si="1"/>
        <v/>
      </c>
      <c r="AG34" s="4" t="str">
        <f t="shared" si="2"/>
        <v/>
      </c>
      <c r="AH34" s="4" t="str">
        <f t="shared" si="3"/>
        <v/>
      </c>
      <c r="AI34" s="4" t="str">
        <f t="shared" si="4"/>
        <v/>
      </c>
      <c r="AJ34" s="4" t="str">
        <f t="shared" si="5"/>
        <v/>
      </c>
      <c r="AK34" s="4" t="str">
        <f t="shared" si="6"/>
        <v/>
      </c>
      <c r="AL34" s="11" t="str">
        <f t="shared" si="11"/>
        <v>V</v>
      </c>
      <c r="AM34" s="11" t="str">
        <f t="shared" si="12"/>
        <v>V</v>
      </c>
      <c r="AN34" s="13" t="str">
        <f t="shared" si="13"/>
        <v/>
      </c>
      <c r="AO34" s="13" t="str">
        <f t="shared" si="14"/>
        <v/>
      </c>
      <c r="AP34" s="13" t="str">
        <f t="shared" si="15"/>
        <v/>
      </c>
    </row>
    <row r="35" spans="1:42" x14ac:dyDescent="0.2">
      <c r="A35" s="15">
        <v>23</v>
      </c>
      <c r="B35" s="139"/>
      <c r="C35" s="139"/>
      <c r="D35" s="6"/>
      <c r="E35" s="6"/>
      <c r="F35" s="6"/>
      <c r="G35" s="7" t="str">
        <f t="shared" si="16"/>
        <v/>
      </c>
      <c r="H35" s="134"/>
      <c r="I35" s="134"/>
      <c r="J35" s="134"/>
      <c r="K35" s="7" t="str">
        <f t="shared" si="7"/>
        <v/>
      </c>
      <c r="L35" s="7" t="str">
        <f t="shared" si="8"/>
        <v/>
      </c>
      <c r="M35" s="7" t="str">
        <f t="shared" si="9"/>
        <v/>
      </c>
      <c r="N35" s="7" t="str">
        <f t="shared" si="17"/>
        <v/>
      </c>
      <c r="O35" s="14"/>
      <c r="P35" s="14"/>
      <c r="Q35" s="40" t="str">
        <f t="shared" si="18"/>
        <v/>
      </c>
      <c r="R35" s="34"/>
      <c r="S35" s="35"/>
      <c r="T35" s="35"/>
      <c r="U35" s="36" t="e">
        <f t="shared" si="10"/>
        <v>#DIV/0!</v>
      </c>
      <c r="V35" s="35"/>
      <c r="X35" s="35"/>
      <c r="Y35" s="45"/>
      <c r="Z35" s="37"/>
      <c r="AA35" s="38"/>
      <c r="AC35" s="3" t="str">
        <f t="shared" si="0"/>
        <v/>
      </c>
      <c r="AD35" s="3" t="str">
        <f t="shared" si="0"/>
        <v/>
      </c>
      <c r="AE35" s="3" t="str">
        <f>IF(M35="","",IF(M35&gt;100,"MAL","BIEN"))</f>
        <v/>
      </c>
      <c r="AF35" s="4" t="str">
        <f t="shared" si="1"/>
        <v/>
      </c>
      <c r="AG35" s="4" t="str">
        <f t="shared" si="2"/>
        <v/>
      </c>
      <c r="AH35" s="4" t="str">
        <f t="shared" si="3"/>
        <v/>
      </c>
      <c r="AI35" s="4" t="str">
        <f t="shared" si="4"/>
        <v/>
      </c>
      <c r="AJ35" s="4" t="str">
        <f t="shared" si="5"/>
        <v/>
      </c>
      <c r="AK35" s="4" t="str">
        <f t="shared" si="6"/>
        <v/>
      </c>
      <c r="AL35" s="11" t="str">
        <f t="shared" si="11"/>
        <v>V</v>
      </c>
      <c r="AM35" s="11" t="str">
        <f t="shared" si="12"/>
        <v>V</v>
      </c>
      <c r="AN35" s="13" t="str">
        <f t="shared" si="13"/>
        <v/>
      </c>
      <c r="AO35" s="13" t="str">
        <f t="shared" si="14"/>
        <v/>
      </c>
      <c r="AP35" s="13" t="str">
        <f t="shared" si="15"/>
        <v/>
      </c>
    </row>
    <row r="36" spans="1:42" x14ac:dyDescent="0.2">
      <c r="A36" s="15">
        <v>24</v>
      </c>
      <c r="B36" s="139"/>
      <c r="C36" s="139"/>
      <c r="D36" s="6"/>
      <c r="E36" s="6"/>
      <c r="F36" s="6"/>
      <c r="G36" s="7" t="str">
        <f t="shared" si="16"/>
        <v/>
      </c>
      <c r="H36" s="134"/>
      <c r="I36" s="134"/>
      <c r="J36" s="134"/>
      <c r="K36" s="7" t="str">
        <f t="shared" si="7"/>
        <v/>
      </c>
      <c r="L36" s="7" t="str">
        <f t="shared" si="8"/>
        <v/>
      </c>
      <c r="M36" s="7" t="str">
        <f t="shared" si="9"/>
        <v/>
      </c>
      <c r="N36" s="7" t="str">
        <f t="shared" si="17"/>
        <v/>
      </c>
      <c r="O36" s="14"/>
      <c r="P36" s="14"/>
      <c r="Q36" s="40" t="str">
        <f t="shared" si="18"/>
        <v/>
      </c>
      <c r="R36" s="34"/>
      <c r="S36" s="35"/>
      <c r="T36" s="35"/>
      <c r="U36" s="36" t="e">
        <f t="shared" si="10"/>
        <v>#DIV/0!</v>
      </c>
      <c r="V36" s="35"/>
      <c r="X36" s="35"/>
      <c r="Y36" s="45"/>
      <c r="Z36" s="37"/>
      <c r="AA36" s="38"/>
      <c r="AC36" s="3" t="str">
        <f t="shared" si="0"/>
        <v/>
      </c>
      <c r="AD36" s="3" t="str">
        <f t="shared" si="0"/>
        <v/>
      </c>
      <c r="AE36" s="3" t="str">
        <f t="shared" si="0"/>
        <v/>
      </c>
      <c r="AF36" s="4" t="str">
        <f t="shared" si="1"/>
        <v/>
      </c>
      <c r="AG36" s="4" t="str">
        <f t="shared" si="2"/>
        <v/>
      </c>
      <c r="AH36" s="4" t="str">
        <f t="shared" si="3"/>
        <v/>
      </c>
      <c r="AI36" s="4" t="str">
        <f t="shared" si="4"/>
        <v/>
      </c>
      <c r="AJ36" s="4" t="str">
        <f t="shared" si="5"/>
        <v/>
      </c>
      <c r="AK36" s="4" t="str">
        <f t="shared" si="6"/>
        <v/>
      </c>
      <c r="AL36" s="11" t="str">
        <f t="shared" si="11"/>
        <v>V</v>
      </c>
      <c r="AM36" s="11" t="str">
        <f t="shared" si="12"/>
        <v>V</v>
      </c>
      <c r="AN36" s="13" t="str">
        <f t="shared" si="13"/>
        <v/>
      </c>
      <c r="AO36" s="13" t="str">
        <f t="shared" si="14"/>
        <v/>
      </c>
      <c r="AP36" s="13" t="str">
        <f t="shared" si="15"/>
        <v/>
      </c>
    </row>
    <row r="37" spans="1:42" x14ac:dyDescent="0.2">
      <c r="A37" s="15">
        <v>25</v>
      </c>
      <c r="B37" s="139"/>
      <c r="C37" s="139"/>
      <c r="D37" s="6"/>
      <c r="E37" s="6"/>
      <c r="F37" s="6"/>
      <c r="G37" s="7" t="str">
        <f t="shared" si="16"/>
        <v/>
      </c>
      <c r="H37" s="134"/>
      <c r="I37" s="134"/>
      <c r="J37" s="134"/>
      <c r="K37" s="7" t="str">
        <f t="shared" si="7"/>
        <v/>
      </c>
      <c r="L37" s="7" t="str">
        <f t="shared" si="8"/>
        <v/>
      </c>
      <c r="M37" s="7" t="str">
        <f t="shared" si="9"/>
        <v/>
      </c>
      <c r="N37" s="7" t="str">
        <f t="shared" si="17"/>
        <v/>
      </c>
      <c r="O37" s="14"/>
      <c r="P37" s="14"/>
      <c r="Q37" s="40" t="str">
        <f t="shared" si="18"/>
        <v/>
      </c>
      <c r="R37" s="34"/>
      <c r="S37" s="35"/>
      <c r="T37" s="35"/>
      <c r="U37" s="36" t="e">
        <f t="shared" si="10"/>
        <v>#DIV/0!</v>
      </c>
      <c r="V37" s="35"/>
      <c r="X37" s="35"/>
      <c r="Y37" s="45"/>
      <c r="Z37" s="37"/>
      <c r="AA37" s="38"/>
      <c r="AC37" s="3" t="str">
        <f t="shared" si="0"/>
        <v/>
      </c>
      <c r="AD37" s="3" t="str">
        <f t="shared" si="0"/>
        <v/>
      </c>
      <c r="AE37" s="3" t="str">
        <f t="shared" si="0"/>
        <v/>
      </c>
      <c r="AF37" s="4" t="str">
        <f t="shared" si="1"/>
        <v/>
      </c>
      <c r="AG37" s="4" t="str">
        <f t="shared" si="2"/>
        <v/>
      </c>
      <c r="AH37" s="4" t="str">
        <f t="shared" si="3"/>
        <v/>
      </c>
      <c r="AI37" s="4" t="str">
        <f t="shared" si="4"/>
        <v/>
      </c>
      <c r="AJ37" s="4" t="str">
        <f t="shared" si="5"/>
        <v/>
      </c>
      <c r="AK37" s="4" t="str">
        <f t="shared" si="6"/>
        <v/>
      </c>
      <c r="AL37" s="11" t="str">
        <f t="shared" si="11"/>
        <v>V</v>
      </c>
      <c r="AM37" s="11" t="str">
        <f t="shared" si="12"/>
        <v>V</v>
      </c>
      <c r="AN37" s="13" t="str">
        <f t="shared" si="13"/>
        <v/>
      </c>
      <c r="AO37" s="13" t="str">
        <f t="shared" si="14"/>
        <v/>
      </c>
      <c r="AP37" s="13" t="str">
        <f t="shared" si="15"/>
        <v/>
      </c>
    </row>
    <row r="38" spans="1:42" x14ac:dyDescent="0.2">
      <c r="A38" s="15">
        <v>26</v>
      </c>
      <c r="B38" s="139"/>
      <c r="C38" s="139"/>
      <c r="D38" s="6"/>
      <c r="E38" s="6"/>
      <c r="F38" s="6"/>
      <c r="G38" s="7" t="str">
        <f t="shared" si="16"/>
        <v/>
      </c>
      <c r="H38" s="134"/>
      <c r="I38" s="134"/>
      <c r="J38" s="134"/>
      <c r="K38" s="7" t="str">
        <f t="shared" si="7"/>
        <v/>
      </c>
      <c r="L38" s="7" t="str">
        <f t="shared" si="8"/>
        <v/>
      </c>
      <c r="M38" s="7" t="str">
        <f t="shared" si="9"/>
        <v/>
      </c>
      <c r="N38" s="7" t="str">
        <f t="shared" si="17"/>
        <v/>
      </c>
      <c r="O38" s="14"/>
      <c r="P38" s="14"/>
      <c r="Q38" s="40" t="str">
        <f t="shared" si="18"/>
        <v/>
      </c>
      <c r="R38" s="34"/>
      <c r="S38" s="35"/>
      <c r="T38" s="35"/>
      <c r="U38" s="36" t="e">
        <f t="shared" si="10"/>
        <v>#DIV/0!</v>
      </c>
      <c r="V38" s="35"/>
      <c r="X38" s="35"/>
      <c r="Y38" s="45"/>
      <c r="Z38" s="37"/>
      <c r="AA38" s="38"/>
      <c r="AC38" s="3" t="str">
        <f t="shared" si="0"/>
        <v/>
      </c>
      <c r="AD38" s="3" t="str">
        <f t="shared" si="0"/>
        <v/>
      </c>
      <c r="AE38" s="3" t="str">
        <f t="shared" si="0"/>
        <v/>
      </c>
      <c r="AF38" s="4" t="str">
        <f t="shared" si="1"/>
        <v/>
      </c>
      <c r="AG38" s="4" t="str">
        <f t="shared" si="2"/>
        <v/>
      </c>
      <c r="AH38" s="4" t="str">
        <f t="shared" si="3"/>
        <v/>
      </c>
      <c r="AI38" s="4" t="str">
        <f t="shared" si="4"/>
        <v/>
      </c>
      <c r="AJ38" s="4" t="str">
        <f t="shared" si="5"/>
        <v/>
      </c>
      <c r="AK38" s="4" t="str">
        <f t="shared" si="6"/>
        <v/>
      </c>
      <c r="AL38" s="11" t="str">
        <f t="shared" si="11"/>
        <v>V</v>
      </c>
      <c r="AM38" s="11" t="str">
        <f t="shared" si="12"/>
        <v>V</v>
      </c>
      <c r="AN38" s="13" t="str">
        <f t="shared" si="13"/>
        <v/>
      </c>
      <c r="AO38" s="13" t="str">
        <f t="shared" si="14"/>
        <v/>
      </c>
      <c r="AP38" s="13" t="str">
        <f t="shared" si="15"/>
        <v/>
      </c>
    </row>
    <row r="39" spans="1:42" x14ac:dyDescent="0.2">
      <c r="A39" s="15">
        <v>27</v>
      </c>
      <c r="B39" s="139"/>
      <c r="C39" s="139"/>
      <c r="D39" s="6"/>
      <c r="E39" s="6"/>
      <c r="F39" s="6"/>
      <c r="G39" s="7" t="str">
        <f t="shared" si="16"/>
        <v/>
      </c>
      <c r="H39" s="134"/>
      <c r="I39" s="134"/>
      <c r="J39" s="134"/>
      <c r="K39" s="7" t="str">
        <f t="shared" si="7"/>
        <v/>
      </c>
      <c r="L39" s="7" t="str">
        <f t="shared" si="8"/>
        <v/>
      </c>
      <c r="M39" s="7" t="str">
        <f t="shared" si="9"/>
        <v/>
      </c>
      <c r="N39" s="7" t="str">
        <f t="shared" si="17"/>
        <v/>
      </c>
      <c r="O39" s="14"/>
      <c r="P39" s="14"/>
      <c r="Q39" s="40" t="str">
        <f t="shared" si="18"/>
        <v/>
      </c>
      <c r="R39" s="34"/>
      <c r="S39" s="35"/>
      <c r="T39" s="35"/>
      <c r="U39" s="36" t="e">
        <f t="shared" si="10"/>
        <v>#DIV/0!</v>
      </c>
      <c r="V39" s="35"/>
      <c r="X39" s="35"/>
      <c r="Y39" s="45"/>
      <c r="Z39" s="37"/>
      <c r="AA39" s="38"/>
      <c r="AC39" s="3" t="str">
        <f t="shared" si="0"/>
        <v/>
      </c>
      <c r="AD39" s="3" t="str">
        <f t="shared" si="0"/>
        <v/>
      </c>
      <c r="AE39" s="3" t="str">
        <f t="shared" si="0"/>
        <v/>
      </c>
      <c r="AF39" s="4" t="str">
        <f t="shared" si="1"/>
        <v/>
      </c>
      <c r="AG39" s="4" t="str">
        <f t="shared" si="2"/>
        <v/>
      </c>
      <c r="AH39" s="4" t="str">
        <f t="shared" si="3"/>
        <v/>
      </c>
      <c r="AI39" s="4" t="str">
        <f t="shared" si="4"/>
        <v/>
      </c>
      <c r="AJ39" s="4" t="str">
        <f t="shared" si="5"/>
        <v/>
      </c>
      <c r="AK39" s="4" t="str">
        <f t="shared" si="6"/>
        <v/>
      </c>
      <c r="AL39" s="11" t="str">
        <f t="shared" si="11"/>
        <v>V</v>
      </c>
      <c r="AM39" s="11" t="str">
        <f t="shared" si="12"/>
        <v>V</v>
      </c>
      <c r="AN39" s="13" t="str">
        <f t="shared" si="13"/>
        <v/>
      </c>
      <c r="AO39" s="13" t="str">
        <f t="shared" si="14"/>
        <v/>
      </c>
      <c r="AP39" s="13" t="str">
        <f t="shared" si="15"/>
        <v/>
      </c>
    </row>
    <row r="40" spans="1:42" s="12" customFormat="1" x14ac:dyDescent="0.2">
      <c r="A40" s="16">
        <v>28</v>
      </c>
      <c r="B40" s="139"/>
      <c r="C40" s="139"/>
      <c r="D40" s="6"/>
      <c r="E40" s="6"/>
      <c r="F40" s="6"/>
      <c r="G40" s="7" t="str">
        <f t="shared" si="16"/>
        <v/>
      </c>
      <c r="H40" s="134"/>
      <c r="I40" s="134"/>
      <c r="J40" s="134"/>
      <c r="K40" s="7" t="str">
        <f t="shared" si="7"/>
        <v/>
      </c>
      <c r="L40" s="7" t="str">
        <f t="shared" si="8"/>
        <v/>
      </c>
      <c r="M40" s="7" t="str">
        <f t="shared" si="9"/>
        <v/>
      </c>
      <c r="N40" s="7" t="str">
        <f t="shared" si="17"/>
        <v/>
      </c>
      <c r="O40" s="14"/>
      <c r="P40" s="14"/>
      <c r="Q40" s="40" t="str">
        <f t="shared" si="18"/>
        <v/>
      </c>
      <c r="R40" s="34"/>
      <c r="S40" s="35"/>
      <c r="T40" s="35"/>
      <c r="U40" s="36" t="e">
        <f t="shared" si="10"/>
        <v>#DIV/0!</v>
      </c>
      <c r="V40" s="35"/>
      <c r="W40"/>
      <c r="X40" s="35"/>
      <c r="Y40" s="45"/>
      <c r="Z40" s="37"/>
      <c r="AA40" s="38"/>
      <c r="AC40" s="3" t="str">
        <f t="shared" si="0"/>
        <v/>
      </c>
      <c r="AD40" s="3" t="str">
        <f t="shared" si="0"/>
        <v/>
      </c>
      <c r="AE40" s="3" t="str">
        <f t="shared" si="0"/>
        <v/>
      </c>
      <c r="AF40" s="4" t="str">
        <f t="shared" si="1"/>
        <v/>
      </c>
      <c r="AG40" s="4" t="str">
        <f t="shared" si="2"/>
        <v/>
      </c>
      <c r="AH40" s="4" t="str">
        <f t="shared" si="3"/>
        <v/>
      </c>
      <c r="AI40" s="4" t="str">
        <f t="shared" si="4"/>
        <v/>
      </c>
      <c r="AJ40" s="4" t="str">
        <f t="shared" si="5"/>
        <v/>
      </c>
      <c r="AK40" s="4" t="str">
        <f t="shared" si="6"/>
        <v/>
      </c>
      <c r="AL40" s="11" t="str">
        <f t="shared" si="11"/>
        <v>V</v>
      </c>
      <c r="AM40" s="11" t="str">
        <f t="shared" si="12"/>
        <v>V</v>
      </c>
      <c r="AN40" s="13" t="str">
        <f t="shared" si="13"/>
        <v/>
      </c>
      <c r="AO40" s="13" t="str">
        <f t="shared" si="14"/>
        <v/>
      </c>
      <c r="AP40" s="13" t="str">
        <f t="shared" si="15"/>
        <v/>
      </c>
    </row>
    <row r="41" spans="1:42" x14ac:dyDescent="0.2">
      <c r="A41" s="15">
        <v>29</v>
      </c>
      <c r="B41" s="139"/>
      <c r="C41" s="139"/>
      <c r="D41" s="6"/>
      <c r="E41" s="6"/>
      <c r="F41" s="6"/>
      <c r="G41" s="7" t="str">
        <f t="shared" si="16"/>
        <v/>
      </c>
      <c r="H41" s="134"/>
      <c r="I41" s="134"/>
      <c r="J41" s="134"/>
      <c r="K41" s="7" t="str">
        <f t="shared" si="7"/>
        <v/>
      </c>
      <c r="L41" s="7" t="str">
        <f t="shared" si="8"/>
        <v/>
      </c>
      <c r="M41" s="7" t="str">
        <f t="shared" si="9"/>
        <v/>
      </c>
      <c r="N41" s="7" t="str">
        <f t="shared" si="17"/>
        <v/>
      </c>
      <c r="O41" s="14"/>
      <c r="P41" s="14"/>
      <c r="Q41" s="40" t="str">
        <f t="shared" si="18"/>
        <v/>
      </c>
      <c r="R41" s="34"/>
      <c r="S41" s="35"/>
      <c r="T41" s="35"/>
      <c r="U41" s="36" t="e">
        <f t="shared" si="10"/>
        <v>#DIV/0!</v>
      </c>
      <c r="V41" s="35"/>
      <c r="X41" s="35"/>
      <c r="Y41" s="45"/>
      <c r="Z41" s="37"/>
      <c r="AA41" s="38"/>
      <c r="AC41" s="3" t="str">
        <f t="shared" si="0"/>
        <v/>
      </c>
      <c r="AD41" s="3" t="str">
        <f t="shared" si="0"/>
        <v/>
      </c>
      <c r="AE41" s="3" t="str">
        <f t="shared" si="0"/>
        <v/>
      </c>
      <c r="AF41" s="4" t="str">
        <f t="shared" si="1"/>
        <v/>
      </c>
      <c r="AG41" s="4" t="str">
        <f t="shared" si="2"/>
        <v/>
      </c>
      <c r="AH41" s="4" t="str">
        <f t="shared" si="3"/>
        <v/>
      </c>
      <c r="AI41" s="4" t="str">
        <f t="shared" si="4"/>
        <v/>
      </c>
      <c r="AJ41" s="4" t="str">
        <f t="shared" si="5"/>
        <v/>
      </c>
      <c r="AK41" s="4" t="str">
        <f t="shared" si="6"/>
        <v/>
      </c>
      <c r="AL41" s="11" t="str">
        <f t="shared" si="11"/>
        <v>V</v>
      </c>
      <c r="AM41" s="11" t="str">
        <f t="shared" si="12"/>
        <v>V</v>
      </c>
      <c r="AN41" s="13" t="str">
        <f t="shared" si="13"/>
        <v/>
      </c>
      <c r="AO41" s="13" t="str">
        <f t="shared" si="14"/>
        <v/>
      </c>
      <c r="AP41" s="13" t="str">
        <f t="shared" si="15"/>
        <v/>
      </c>
    </row>
    <row r="42" spans="1:42" x14ac:dyDescent="0.2">
      <c r="A42" s="15">
        <v>30</v>
      </c>
      <c r="B42" s="139"/>
      <c r="C42" s="139"/>
      <c r="D42" s="6"/>
      <c r="E42" s="6"/>
      <c r="F42" s="6"/>
      <c r="G42" s="7" t="str">
        <f t="shared" si="16"/>
        <v/>
      </c>
      <c r="H42" s="134"/>
      <c r="I42" s="134"/>
      <c r="J42" s="134"/>
      <c r="K42" s="7" t="str">
        <f t="shared" si="7"/>
        <v/>
      </c>
      <c r="L42" s="7" t="str">
        <f t="shared" si="8"/>
        <v/>
      </c>
      <c r="M42" s="7" t="str">
        <f t="shared" si="9"/>
        <v/>
      </c>
      <c r="N42" s="7" t="str">
        <f t="shared" si="17"/>
        <v/>
      </c>
      <c r="O42" s="14"/>
      <c r="P42" s="14"/>
      <c r="Q42" s="40" t="str">
        <f t="shared" si="18"/>
        <v/>
      </c>
      <c r="R42" s="34"/>
      <c r="S42" s="35"/>
      <c r="T42" s="35"/>
      <c r="U42" s="36" t="e">
        <f t="shared" si="10"/>
        <v>#DIV/0!</v>
      </c>
      <c r="V42" s="35"/>
      <c r="X42" s="35"/>
      <c r="Y42" s="45"/>
      <c r="Z42" s="37"/>
      <c r="AA42" s="38"/>
      <c r="AC42" s="3" t="str">
        <f>IF(K42="","",IF(K42&gt;100,"MAL","BIEN"))</f>
        <v/>
      </c>
      <c r="AD42" s="3" t="str">
        <f t="shared" si="0"/>
        <v/>
      </c>
      <c r="AE42" s="3" t="str">
        <f t="shared" si="0"/>
        <v/>
      </c>
      <c r="AF42" s="4" t="str">
        <f t="shared" si="1"/>
        <v/>
      </c>
      <c r="AG42" s="4" t="str">
        <f t="shared" si="2"/>
        <v/>
      </c>
      <c r="AH42" s="4" t="str">
        <f t="shared" si="3"/>
        <v/>
      </c>
      <c r="AI42" s="4" t="str">
        <f t="shared" si="4"/>
        <v/>
      </c>
      <c r="AJ42" s="4" t="str">
        <f t="shared" si="5"/>
        <v/>
      </c>
      <c r="AK42" s="4" t="str">
        <f t="shared" si="6"/>
        <v/>
      </c>
      <c r="AL42" s="11" t="str">
        <f t="shared" si="11"/>
        <v>V</v>
      </c>
      <c r="AM42" s="11" t="str">
        <f t="shared" si="12"/>
        <v>V</v>
      </c>
      <c r="AN42" s="13" t="str">
        <f t="shared" si="13"/>
        <v/>
      </c>
      <c r="AO42" s="13" t="str">
        <f t="shared" si="14"/>
        <v/>
      </c>
      <c r="AP42" s="13" t="str">
        <f t="shared" si="15"/>
        <v/>
      </c>
    </row>
    <row r="43" spans="1:42" x14ac:dyDescent="0.2">
      <c r="A43" s="15">
        <v>31</v>
      </c>
      <c r="B43" s="139"/>
      <c r="C43" s="139"/>
      <c r="D43" s="6"/>
      <c r="E43" s="6"/>
      <c r="F43" s="6"/>
      <c r="G43" s="7" t="str">
        <f t="shared" si="16"/>
        <v/>
      </c>
      <c r="H43" s="134"/>
      <c r="I43" s="134"/>
      <c r="J43" s="134"/>
      <c r="K43" s="7" t="str">
        <f t="shared" si="7"/>
        <v/>
      </c>
      <c r="L43" s="7" t="str">
        <f t="shared" si="8"/>
        <v/>
      </c>
      <c r="M43" s="7" t="str">
        <f t="shared" si="9"/>
        <v/>
      </c>
      <c r="N43" s="7" t="str">
        <f t="shared" si="17"/>
        <v/>
      </c>
      <c r="O43" s="14"/>
      <c r="P43" s="14"/>
      <c r="Q43" s="40" t="str">
        <f t="shared" si="18"/>
        <v/>
      </c>
      <c r="R43" s="34"/>
      <c r="S43" s="35"/>
      <c r="T43" s="35"/>
      <c r="U43" s="36" t="e">
        <f t="shared" si="10"/>
        <v>#DIV/0!</v>
      </c>
      <c r="V43" s="50"/>
      <c r="W43">
        <f>+(V42-V43)*10</f>
        <v>0</v>
      </c>
      <c r="X43" s="51"/>
      <c r="Y43" s="45"/>
      <c r="Z43" s="37"/>
      <c r="AA43" s="38"/>
      <c r="AC43" s="3" t="str">
        <f t="shared" si="0"/>
        <v/>
      </c>
      <c r="AD43" s="3" t="str">
        <f t="shared" si="0"/>
        <v/>
      </c>
      <c r="AE43" s="3" t="str">
        <f t="shared" si="0"/>
        <v/>
      </c>
      <c r="AF43" s="4" t="str">
        <f t="shared" si="1"/>
        <v/>
      </c>
      <c r="AG43" s="4" t="str">
        <f t="shared" si="2"/>
        <v/>
      </c>
      <c r="AH43" s="4" t="str">
        <f t="shared" si="3"/>
        <v/>
      </c>
      <c r="AI43" s="4" t="str">
        <f t="shared" si="4"/>
        <v/>
      </c>
      <c r="AJ43" s="4" t="str">
        <f t="shared" si="5"/>
        <v/>
      </c>
      <c r="AK43" s="4" t="str">
        <f t="shared" si="6"/>
        <v/>
      </c>
      <c r="AL43" s="11" t="str">
        <f t="shared" si="11"/>
        <v>V</v>
      </c>
      <c r="AM43" s="11" t="str">
        <f t="shared" si="12"/>
        <v>V</v>
      </c>
      <c r="AN43" s="13" t="str">
        <f t="shared" si="13"/>
        <v/>
      </c>
      <c r="AO43" s="13" t="str">
        <f t="shared" si="14"/>
        <v/>
      </c>
      <c r="AP43" s="13" t="str">
        <f t="shared" si="15"/>
        <v/>
      </c>
    </row>
    <row r="44" spans="1:42" s="11" customFormat="1" x14ac:dyDescent="0.2">
      <c r="A44" s="24" t="s">
        <v>6</v>
      </c>
      <c r="B44" s="141" t="str">
        <f>IF(SUM(B13:B43)=0,"", AVERAGE(B13:B43))</f>
        <v/>
      </c>
      <c r="C44" s="141" t="str">
        <f t="shared" ref="C44:J44" si="19">IF(SUM(C13:C43)=0,"", AVERAGE(C13:C43))</f>
        <v/>
      </c>
      <c r="D44" s="141" t="str">
        <f t="shared" si="19"/>
        <v/>
      </c>
      <c r="E44" s="141" t="str">
        <f t="shared" si="19"/>
        <v/>
      </c>
      <c r="F44" s="141" t="str">
        <f t="shared" si="19"/>
        <v/>
      </c>
      <c r="G44" s="141" t="str">
        <f t="shared" si="19"/>
        <v/>
      </c>
      <c r="H44" s="141" t="str">
        <f t="shared" si="19"/>
        <v/>
      </c>
      <c r="I44" s="141" t="str">
        <f t="shared" si="19"/>
        <v/>
      </c>
      <c r="J44" s="141" t="str">
        <f t="shared" si="19"/>
        <v/>
      </c>
      <c r="K44" s="141" t="str">
        <f>IF(SUM(K13:K43)=0,"",AVERAGE(K13:K43))</f>
        <v/>
      </c>
      <c r="L44" s="141" t="str">
        <f>IF(SUM(L13:L43)=0,"",AVERAGE(L13:L43))</f>
        <v/>
      </c>
      <c r="M44" s="141" t="str">
        <f>IF(SUM(M13:M43)=0,"",AVERAGE(M13:M43))</f>
        <v/>
      </c>
      <c r="N44" s="141" t="str">
        <f>IF(SUM(N13:N43)=0,"",AVERAGE(N13:N43))</f>
        <v/>
      </c>
      <c r="O44" s="141" t="str">
        <f t="shared" ref="O44:T44" si="20">IF(SUM(O13:O43)=0,"",AVERAGE(O13:O43))</f>
        <v/>
      </c>
      <c r="P44" s="141" t="str">
        <f t="shared" si="20"/>
        <v/>
      </c>
      <c r="Q44" s="141" t="str">
        <f t="shared" si="20"/>
        <v/>
      </c>
      <c r="R44" s="141" t="str">
        <f t="shared" si="20"/>
        <v/>
      </c>
      <c r="S44" s="141" t="str">
        <f t="shared" si="20"/>
        <v/>
      </c>
      <c r="T44" s="141" t="str">
        <f t="shared" si="20"/>
        <v/>
      </c>
      <c r="U44" s="39"/>
      <c r="V44" s="39"/>
      <c r="W44" s="39"/>
      <c r="X44" s="39"/>
      <c r="Y44" s="39"/>
      <c r="Z44" s="39"/>
      <c r="AA44" s="27"/>
      <c r="AC44" s="3" t="str">
        <f t="shared" ref="AC44:AE45" si="21">IF(K44="","",IF(K44&gt;100,"MAL","BIEN"))</f>
        <v/>
      </c>
      <c r="AD44" s="3" t="str">
        <f t="shared" si="21"/>
        <v/>
      </c>
      <c r="AE44" s="3" t="str">
        <f t="shared" si="21"/>
        <v/>
      </c>
      <c r="AF44" s="4" t="str">
        <f>IF(B44="","",IF(D44&lt;=B44,"BIEN","MAL"))</f>
        <v/>
      </c>
      <c r="AG44" s="4" t="str">
        <f>IF(B44="","",IF(E44&lt;=B44,"BIEN","MAL"))</f>
        <v/>
      </c>
      <c r="AH44" s="4" t="str">
        <f>IF(B44="","",IF(F44&lt;=B44,"BIEN","MAL"))</f>
        <v/>
      </c>
      <c r="AI44" s="4" t="str">
        <f>IF(C44="","",IF(C44&lt;=D44,"BIEN","MAL"))</f>
        <v/>
      </c>
      <c r="AJ44" s="4" t="str">
        <f>IF(C44="","",IF(C44&lt;=E44,"BIEN","MAL"))</f>
        <v/>
      </c>
      <c r="AK44" s="4" t="str">
        <f>IF(C44="","",IF(C44&lt;=F44,"BIEN","MAL"))</f>
        <v/>
      </c>
      <c r="AL44" s="11" t="str">
        <f t="shared" si="11"/>
        <v>V</v>
      </c>
      <c r="AM44" s="11" t="str">
        <f t="shared" si="12"/>
        <v>V</v>
      </c>
      <c r="AN44" s="11" t="str">
        <f t="shared" si="13"/>
        <v/>
      </c>
      <c r="AO44" s="11" t="str">
        <f t="shared" si="14"/>
        <v/>
      </c>
      <c r="AP44" s="11" t="str">
        <f t="shared" si="15"/>
        <v/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1"/>
        <v/>
      </c>
      <c r="AD45" s="9" t="str">
        <f t="shared" si="21"/>
        <v/>
      </c>
      <c r="AE45" s="9" t="str">
        <f t="shared" si="21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/>
    </row>
    <row r="46" spans="1:42" x14ac:dyDescent="0.2">
      <c r="A46" s="22" t="s">
        <v>26</v>
      </c>
      <c r="B46" s="26"/>
      <c r="J46" s="11"/>
      <c r="K46" s="22" t="s">
        <v>28</v>
      </c>
      <c r="M46" s="26"/>
    </row>
    <row r="47" spans="1:42" x14ac:dyDescent="0.2">
      <c r="A47" s="22" t="s">
        <v>27</v>
      </c>
      <c r="B47" s="26"/>
      <c r="K47" s="22" t="s">
        <v>29</v>
      </c>
      <c r="M47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K4:N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workbookViewId="0">
      <selection activeCell="E22" sqref="E22"/>
    </sheetView>
  </sheetViews>
  <sheetFormatPr baseColWidth="10" defaultRowHeight="12.75" x14ac:dyDescent="0.2"/>
  <cols>
    <col min="2" max="2" width="9.42578125" customWidth="1"/>
    <col min="3" max="3" width="10.140625" customWidth="1"/>
    <col min="4" max="4" width="7.7109375" customWidth="1"/>
    <col min="5" max="5" width="8.7109375" customWidth="1"/>
    <col min="6" max="6" width="8.85546875" customWidth="1"/>
    <col min="7" max="7" width="10.42578125" customWidth="1"/>
    <col min="8" max="16" width="7.7109375" customWidth="1"/>
    <col min="18" max="20" width="7.7109375" customWidth="1"/>
    <col min="22" max="22" width="9.425781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3" t="s">
        <v>65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/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/>
      <c r="C4" s="2"/>
      <c r="D4" s="2"/>
      <c r="E4" s="2"/>
      <c r="F4" s="2"/>
      <c r="G4" s="2"/>
      <c r="H4" s="173"/>
      <c r="I4" s="173"/>
      <c r="J4" s="173"/>
      <c r="K4" s="173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/>
      <c r="C5" s="132" t="s">
        <v>3</v>
      </c>
      <c r="D5" s="2"/>
      <c r="E5" s="2"/>
      <c r="F5" s="2"/>
      <c r="G5" s="1" t="s">
        <v>78</v>
      </c>
      <c r="H5" s="1">
        <v>2020</v>
      </c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s="2" customFormat="1" x14ac:dyDescent="0.2">
      <c r="A7" s="2" t="s">
        <v>58</v>
      </c>
    </row>
    <row r="8" spans="1:42" s="2" customFormat="1" x14ac:dyDescent="0.2"/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</row>
    <row r="10" spans="1:42" ht="12.75" customHeight="1" x14ac:dyDescent="0.2">
      <c r="A10" s="198" t="s">
        <v>4</v>
      </c>
      <c r="B10" s="199" t="s">
        <v>10</v>
      </c>
      <c r="C10" s="199"/>
      <c r="D10" s="199"/>
      <c r="E10" s="199"/>
      <c r="F10" s="199"/>
      <c r="G10" s="199"/>
      <c r="H10" s="183" t="s">
        <v>11</v>
      </c>
      <c r="I10" s="183"/>
      <c r="J10" s="183"/>
      <c r="K10" s="183"/>
      <c r="L10" s="183"/>
      <c r="M10" s="183"/>
      <c r="N10" s="183"/>
      <c r="O10" s="185" t="s">
        <v>25</v>
      </c>
      <c r="P10" s="185"/>
      <c r="Q10" s="185"/>
      <c r="R10" s="186" t="s">
        <v>30</v>
      </c>
      <c r="S10" s="187"/>
      <c r="T10" s="187"/>
      <c r="U10" s="187"/>
      <c r="V10" s="190" t="s">
        <v>53</v>
      </c>
      <c r="W10" s="191"/>
      <c r="X10" s="191"/>
      <c r="Y10" s="192"/>
      <c r="Z10" s="196" t="s">
        <v>31</v>
      </c>
      <c r="AA10" s="197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42" x14ac:dyDescent="0.2">
      <c r="A11" s="198"/>
      <c r="B11" s="198" t="s">
        <v>17</v>
      </c>
      <c r="C11" s="198" t="s">
        <v>18</v>
      </c>
      <c r="D11" s="184" t="s">
        <v>19</v>
      </c>
      <c r="E11" s="184"/>
      <c r="F11" s="184"/>
      <c r="G11" s="198" t="s">
        <v>5</v>
      </c>
      <c r="H11" s="184" t="s">
        <v>20</v>
      </c>
      <c r="I11" s="184"/>
      <c r="J11" s="184"/>
      <c r="K11" s="184" t="s">
        <v>21</v>
      </c>
      <c r="L11" s="184"/>
      <c r="M11" s="184"/>
      <c r="N11" s="184"/>
      <c r="O11" s="185"/>
      <c r="P11" s="185"/>
      <c r="Q11" s="185"/>
      <c r="R11" s="188"/>
      <c r="S11" s="189"/>
      <c r="T11" s="189"/>
      <c r="U11" s="189"/>
      <c r="V11" s="193"/>
      <c r="W11" s="194"/>
      <c r="X11" s="194"/>
      <c r="Y11" s="195"/>
      <c r="Z11" s="196"/>
      <c r="AA11" s="197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42" ht="13.5" thickBot="1" x14ac:dyDescent="0.25">
      <c r="A12" s="198"/>
      <c r="B12" s="198"/>
      <c r="C12" s="198"/>
      <c r="D12" s="5" t="s">
        <v>22</v>
      </c>
      <c r="E12" s="5" t="s">
        <v>23</v>
      </c>
      <c r="F12" s="5" t="s">
        <v>24</v>
      </c>
      <c r="G12" s="198"/>
      <c r="H12" s="5" t="s">
        <v>22</v>
      </c>
      <c r="I12" s="5">
        <v>13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54</v>
      </c>
      <c r="W12" s="32" t="s">
        <v>55</v>
      </c>
      <c r="X12" s="43" t="s">
        <v>56</v>
      </c>
      <c r="Y12" s="44" t="s">
        <v>57</v>
      </c>
      <c r="Z12" s="33" t="s">
        <v>33</v>
      </c>
      <c r="AA12" s="197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42" x14ac:dyDescent="0.2">
      <c r="A13" s="15">
        <v>1</v>
      </c>
      <c r="B13" s="134"/>
      <c r="C13" s="134"/>
      <c r="D13" s="6"/>
      <c r="E13" s="6"/>
      <c r="F13" s="166"/>
      <c r="G13" s="7" t="str">
        <f>IF(SUM(D13:F13)=0,"",AVERAGE(D13:F13))</f>
        <v/>
      </c>
      <c r="H13" s="134"/>
      <c r="I13" s="134"/>
      <c r="J13" s="134"/>
      <c r="K13" s="7" t="str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/>
      </c>
      <c r="L13" s="7" t="str">
        <f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/>
      </c>
      <c r="M13" s="7" t="str">
        <f>IF(J13=0,"",(9.4216*POWER(10,23)*POWER(J13+273,-5.07712)*POWER(2.73,(-6801.2693/(J13+273)))-((0.24*1014.78*POWER(2.73,(-1.16852*POWER(10,-4)*$B$5))*((273+F13)-(273+J13))/(0.622*(597.3-0.56*F13)))))/(9.4216*POWER(10,23)*POWER(273+F13,-5.07712)*POWER(2.73,(-6801.2693/(F13+273))))*100)</f>
        <v/>
      </c>
      <c r="N13" s="7" t="str">
        <f>IF(SUM(K13:M13)=0,"",AVERAGE(K13:M13))</f>
        <v/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34"/>
      <c r="W13" s="35"/>
      <c r="X13" s="35"/>
      <c r="Y13" s="45"/>
      <c r="Z13" s="37"/>
      <c r="AA13" s="38"/>
      <c r="AC13" s="3" t="str">
        <f t="shared" ref="AC13:AE42" si="0">IF(K13="","",IF(K13&gt;100,"MAL","BIEN"))</f>
        <v/>
      </c>
      <c r="AD13" s="3" t="str">
        <f t="shared" si="0"/>
        <v/>
      </c>
      <c r="AE13" s="3" t="str">
        <f t="shared" si="0"/>
        <v/>
      </c>
      <c r="AF13" s="4" t="str">
        <f t="shared" ref="AF13:AF42" si="1">IF(B13="","",IF(D13&lt;=B13,"BIEN","MAL"))</f>
        <v/>
      </c>
      <c r="AG13" s="4" t="str">
        <f t="shared" ref="AG13:AG42" si="2">IF(B13="","",IF(E13&lt;=B13,"BIEN","MAL"))</f>
        <v/>
      </c>
      <c r="AH13" s="4" t="str">
        <f t="shared" ref="AH13:AH42" si="3">IF(B13="","",IF(F13&lt;=B13,"BIEN","MAL"))</f>
        <v/>
      </c>
      <c r="AI13" s="4" t="str">
        <f t="shared" ref="AI13:AI42" si="4">IF(C13="","",IF(C13&lt;=D13,"BIEN","MAL"))</f>
        <v/>
      </c>
      <c r="AJ13" s="4" t="str">
        <f t="shared" ref="AJ13:AJ42" si="5">IF(C13="","",IF(C13&lt;=E13,"BIEN","MAL"))</f>
        <v/>
      </c>
      <c r="AK13" s="4" t="str">
        <f t="shared" ref="AK13:AK42" si="6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42" x14ac:dyDescent="0.2">
      <c r="A14" s="15">
        <v>2</v>
      </c>
      <c r="B14" s="134"/>
      <c r="C14" s="134"/>
      <c r="D14" s="6"/>
      <c r="E14" s="6"/>
      <c r="F14" s="166"/>
      <c r="G14" s="7" t="str">
        <f>IF(SUM(D14:F14)=0,"",AVERAGE(D14:F14))</f>
        <v/>
      </c>
      <c r="H14" s="134"/>
      <c r="I14" s="134"/>
      <c r="J14" s="134"/>
      <c r="K14" s="7" t="str">
        <f t="shared" ref="K14:K42" si="7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/>
      </c>
      <c r="L14" s="7" t="str">
        <f t="shared" ref="L14:L42" si="8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/>
      </c>
      <c r="M14" s="7" t="str">
        <f t="shared" ref="M14:M42" si="9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/>
      </c>
      <c r="N14" s="7" t="str">
        <f>IF(SUM(K14:M14)=0,"",AVERAGE(K14:M14))</f>
        <v/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2" si="10">AVERAGE(R14:T14)</f>
        <v>#DIV/0!</v>
      </c>
      <c r="V14" s="34"/>
      <c r="W14" s="35"/>
      <c r="X14" s="35"/>
      <c r="Y14" s="45"/>
      <c r="Z14" s="37"/>
      <c r="AA14" s="38"/>
      <c r="AC14" s="3" t="str">
        <f t="shared" si="0"/>
        <v/>
      </c>
      <c r="AD14" s="3" t="str">
        <f t="shared" si="0"/>
        <v/>
      </c>
      <c r="AE14" s="3" t="str">
        <f t="shared" si="0"/>
        <v/>
      </c>
      <c r="AF14" s="4" t="str">
        <f t="shared" si="1"/>
        <v/>
      </c>
      <c r="AG14" s="4" t="str">
        <f t="shared" si="2"/>
        <v/>
      </c>
      <c r="AH14" s="4" t="str">
        <f t="shared" si="3"/>
        <v/>
      </c>
      <c r="AI14" s="4" t="str">
        <f t="shared" si="4"/>
        <v/>
      </c>
      <c r="AJ14" s="4" t="str">
        <f t="shared" si="5"/>
        <v/>
      </c>
      <c r="AK14" s="4" t="str">
        <f t="shared" si="6"/>
        <v/>
      </c>
      <c r="AL14" s="11" t="str">
        <f t="shared" ref="AL14:AL43" si="11">IF(B14=E14,"V","F")</f>
        <v>V</v>
      </c>
      <c r="AM14" s="11" t="str">
        <f t="shared" ref="AM14:AM43" si="12">IF(C14=D14,"V","F")</f>
        <v>V</v>
      </c>
      <c r="AN14" s="13" t="str">
        <f t="shared" ref="AN14:AN43" si="13">IF(K14="","",IF(+K14&gt;L14,"V","F"))</f>
        <v/>
      </c>
      <c r="AO14" s="13" t="str">
        <f t="shared" ref="AO14:AO43" si="14">IF(L14="","",IF(+L14&lt;M14,"V","F"))</f>
        <v/>
      </c>
      <c r="AP14" s="13" t="str">
        <f t="shared" ref="AP14:AP43" si="15">IF(M14="","",IF(K14&gt;M14,"V","F"))</f>
        <v/>
      </c>
    </row>
    <row r="15" spans="1:42" x14ac:dyDescent="0.2">
      <c r="A15" s="15">
        <v>3</v>
      </c>
      <c r="B15" s="134"/>
      <c r="C15" s="134"/>
      <c r="D15" s="6"/>
      <c r="E15" s="6"/>
      <c r="F15" s="166"/>
      <c r="G15" s="7" t="str">
        <f t="shared" ref="G15:G42" si="16">IF(SUM(D15:F15)=0,"",AVERAGE(D15:F15))</f>
        <v/>
      </c>
      <c r="H15" s="134"/>
      <c r="I15" s="134"/>
      <c r="J15" s="134"/>
      <c r="K15" s="7" t="str">
        <f t="shared" si="7"/>
        <v/>
      </c>
      <c r="L15" s="7" t="str">
        <f t="shared" si="8"/>
        <v/>
      </c>
      <c r="M15" s="7" t="str">
        <f t="shared" si="9"/>
        <v/>
      </c>
      <c r="N15" s="7" t="str">
        <f t="shared" ref="N15:N42" si="17">IF(SUM(K15:M15)=0,"",AVERAGE(K15:M15))</f>
        <v/>
      </c>
      <c r="O15" s="14"/>
      <c r="P15" s="14"/>
      <c r="Q15" s="40" t="str">
        <f t="shared" ref="Q15:Q42" si="18">IF((P14+O15)=0,"",AVERAGE(P14+O15))</f>
        <v/>
      </c>
      <c r="R15" s="34"/>
      <c r="S15" s="35"/>
      <c r="T15" s="35"/>
      <c r="U15" s="36" t="e">
        <f t="shared" si="10"/>
        <v>#DIV/0!</v>
      </c>
      <c r="V15" s="34"/>
      <c r="W15" s="35"/>
      <c r="X15" s="35"/>
      <c r="Y15" s="45"/>
      <c r="Z15" s="37"/>
      <c r="AA15" s="38"/>
      <c r="AC15" s="3" t="str">
        <f t="shared" si="0"/>
        <v/>
      </c>
      <c r="AD15" s="3" t="str">
        <f t="shared" si="0"/>
        <v/>
      </c>
      <c r="AE15" s="3" t="str">
        <f t="shared" si="0"/>
        <v/>
      </c>
      <c r="AF15" s="4" t="str">
        <f t="shared" si="1"/>
        <v/>
      </c>
      <c r="AG15" s="4" t="str">
        <f t="shared" si="2"/>
        <v/>
      </c>
      <c r="AH15" s="4" t="str">
        <f t="shared" si="3"/>
        <v/>
      </c>
      <c r="AI15" s="4" t="str">
        <f t="shared" si="4"/>
        <v/>
      </c>
      <c r="AJ15" s="4" t="str">
        <f t="shared" si="5"/>
        <v/>
      </c>
      <c r="AK15" s="4" t="str">
        <f t="shared" si="6"/>
        <v/>
      </c>
      <c r="AL15" s="11" t="str">
        <f t="shared" si="11"/>
        <v>V</v>
      </c>
      <c r="AM15" s="11" t="str">
        <f t="shared" si="12"/>
        <v>V</v>
      </c>
      <c r="AN15" s="13" t="str">
        <f t="shared" si="13"/>
        <v/>
      </c>
      <c r="AO15" s="13" t="str">
        <f t="shared" si="14"/>
        <v/>
      </c>
      <c r="AP15" s="13" t="str">
        <f t="shared" si="15"/>
        <v/>
      </c>
    </row>
    <row r="16" spans="1:42" x14ac:dyDescent="0.2">
      <c r="A16" s="15">
        <v>4</v>
      </c>
      <c r="B16" s="134"/>
      <c r="C16" s="134"/>
      <c r="D16" s="6"/>
      <c r="E16" s="6"/>
      <c r="F16" s="166"/>
      <c r="G16" s="7" t="str">
        <f t="shared" si="16"/>
        <v/>
      </c>
      <c r="H16" s="134"/>
      <c r="I16" s="134"/>
      <c r="J16" s="134"/>
      <c r="K16" s="7" t="str">
        <f t="shared" si="7"/>
        <v/>
      </c>
      <c r="L16" s="7" t="str">
        <f t="shared" si="8"/>
        <v/>
      </c>
      <c r="M16" s="7" t="str">
        <f t="shared" si="9"/>
        <v/>
      </c>
      <c r="N16" s="7" t="str">
        <f t="shared" si="17"/>
        <v/>
      </c>
      <c r="O16" s="14"/>
      <c r="P16" s="14"/>
      <c r="Q16" s="40" t="str">
        <f t="shared" si="18"/>
        <v/>
      </c>
      <c r="R16" s="34"/>
      <c r="S16" s="35"/>
      <c r="T16" s="35"/>
      <c r="U16" s="36" t="e">
        <f t="shared" si="10"/>
        <v>#DIV/0!</v>
      </c>
      <c r="V16" s="34"/>
      <c r="W16" s="35"/>
      <c r="X16" s="35"/>
      <c r="Y16" s="45"/>
      <c r="Z16" s="37"/>
      <c r="AA16" s="38"/>
      <c r="AC16" s="3" t="str">
        <f t="shared" si="0"/>
        <v/>
      </c>
      <c r="AD16" s="3" t="str">
        <f t="shared" si="0"/>
        <v/>
      </c>
      <c r="AE16" s="3" t="str">
        <f t="shared" si="0"/>
        <v/>
      </c>
      <c r="AF16" s="4" t="str">
        <f t="shared" si="1"/>
        <v/>
      </c>
      <c r="AG16" s="4" t="str">
        <f t="shared" si="2"/>
        <v/>
      </c>
      <c r="AH16" s="4" t="str">
        <f t="shared" si="3"/>
        <v/>
      </c>
      <c r="AI16" s="4" t="str">
        <f t="shared" si="4"/>
        <v/>
      </c>
      <c r="AJ16" s="4" t="str">
        <f t="shared" si="5"/>
        <v/>
      </c>
      <c r="AK16" s="4" t="str">
        <f t="shared" si="6"/>
        <v/>
      </c>
      <c r="AL16" s="11" t="str">
        <f t="shared" si="11"/>
        <v>V</v>
      </c>
      <c r="AM16" s="11" t="str">
        <f t="shared" si="12"/>
        <v>V</v>
      </c>
      <c r="AN16" s="13" t="str">
        <f t="shared" si="13"/>
        <v/>
      </c>
      <c r="AO16" s="13" t="str">
        <f t="shared" si="14"/>
        <v/>
      </c>
      <c r="AP16" s="13" t="str">
        <f t="shared" si="15"/>
        <v/>
      </c>
    </row>
    <row r="17" spans="1:42" x14ac:dyDescent="0.2">
      <c r="A17" s="15">
        <v>5</v>
      </c>
      <c r="B17" s="134"/>
      <c r="C17" s="134"/>
      <c r="D17" s="6"/>
      <c r="E17" s="6"/>
      <c r="F17" s="166"/>
      <c r="G17" s="7" t="str">
        <f t="shared" si="16"/>
        <v/>
      </c>
      <c r="H17" s="134"/>
      <c r="I17" s="134"/>
      <c r="J17" s="134"/>
      <c r="K17" s="7" t="str">
        <f t="shared" si="7"/>
        <v/>
      </c>
      <c r="L17" s="7" t="str">
        <f t="shared" si="8"/>
        <v/>
      </c>
      <c r="M17" s="7" t="str">
        <f t="shared" si="9"/>
        <v/>
      </c>
      <c r="N17" s="7" t="str">
        <f t="shared" si="17"/>
        <v/>
      </c>
      <c r="O17" s="14"/>
      <c r="P17" s="14"/>
      <c r="Q17" s="40" t="str">
        <f t="shared" si="18"/>
        <v/>
      </c>
      <c r="R17" s="34"/>
      <c r="S17" s="35"/>
      <c r="T17" s="35"/>
      <c r="U17" s="36" t="e">
        <f t="shared" si="10"/>
        <v>#DIV/0!</v>
      </c>
      <c r="V17" s="34"/>
      <c r="W17" s="35"/>
      <c r="X17" s="35"/>
      <c r="Y17" s="45"/>
      <c r="Z17" s="37"/>
      <c r="AA17" s="38"/>
      <c r="AC17" s="3" t="str">
        <f t="shared" si="0"/>
        <v/>
      </c>
      <c r="AD17" s="3" t="str">
        <f t="shared" si="0"/>
        <v/>
      </c>
      <c r="AE17" s="3" t="str">
        <f t="shared" si="0"/>
        <v/>
      </c>
      <c r="AF17" s="4" t="str">
        <f t="shared" si="1"/>
        <v/>
      </c>
      <c r="AG17" s="4" t="str">
        <f t="shared" si="2"/>
        <v/>
      </c>
      <c r="AH17" s="4" t="str">
        <f t="shared" si="3"/>
        <v/>
      </c>
      <c r="AI17" s="4" t="str">
        <f t="shared" si="4"/>
        <v/>
      </c>
      <c r="AJ17" s="4" t="str">
        <f t="shared" si="5"/>
        <v/>
      </c>
      <c r="AK17" s="4" t="str">
        <f t="shared" si="6"/>
        <v/>
      </c>
      <c r="AL17" s="11" t="str">
        <f t="shared" si="11"/>
        <v>V</v>
      </c>
      <c r="AM17" s="11" t="str">
        <f t="shared" si="12"/>
        <v>V</v>
      </c>
      <c r="AN17" s="13" t="str">
        <f t="shared" si="13"/>
        <v/>
      </c>
      <c r="AO17" s="13" t="str">
        <f t="shared" si="14"/>
        <v/>
      </c>
      <c r="AP17" s="13" t="str">
        <f t="shared" si="15"/>
        <v/>
      </c>
    </row>
    <row r="18" spans="1:42" x14ac:dyDescent="0.2">
      <c r="A18" s="15">
        <v>6</v>
      </c>
      <c r="B18" s="134"/>
      <c r="C18" s="134"/>
      <c r="D18" s="14"/>
      <c r="E18" s="6"/>
      <c r="F18" s="166"/>
      <c r="G18" s="7" t="str">
        <f t="shared" si="16"/>
        <v/>
      </c>
      <c r="H18" s="134"/>
      <c r="I18" s="134"/>
      <c r="J18" s="134"/>
      <c r="K18" s="7" t="str">
        <f t="shared" si="7"/>
        <v/>
      </c>
      <c r="L18" s="7" t="str">
        <f t="shared" si="8"/>
        <v/>
      </c>
      <c r="M18" s="7" t="str">
        <f t="shared" si="9"/>
        <v/>
      </c>
      <c r="N18" s="7" t="str">
        <f t="shared" si="17"/>
        <v/>
      </c>
      <c r="O18" s="14"/>
      <c r="P18" s="14"/>
      <c r="Q18" s="40" t="str">
        <f t="shared" si="18"/>
        <v/>
      </c>
      <c r="R18" s="34"/>
      <c r="S18" s="35"/>
      <c r="T18" s="35"/>
      <c r="U18" s="36" t="e">
        <f t="shared" si="10"/>
        <v>#DIV/0!</v>
      </c>
      <c r="V18" s="34"/>
      <c r="W18" s="35"/>
      <c r="X18" s="35"/>
      <c r="Y18" s="45"/>
      <c r="Z18" s="37"/>
      <c r="AA18" s="38"/>
      <c r="AC18" s="3" t="str">
        <f t="shared" si="0"/>
        <v/>
      </c>
      <c r="AD18" s="3" t="str">
        <f t="shared" si="0"/>
        <v/>
      </c>
      <c r="AE18" s="3" t="str">
        <f t="shared" si="0"/>
        <v/>
      </c>
      <c r="AF18" s="4" t="str">
        <f t="shared" si="1"/>
        <v/>
      </c>
      <c r="AG18" s="4" t="str">
        <f t="shared" si="2"/>
        <v/>
      </c>
      <c r="AH18" s="4" t="str">
        <f t="shared" si="3"/>
        <v/>
      </c>
      <c r="AI18" s="4" t="str">
        <f t="shared" si="4"/>
        <v/>
      </c>
      <c r="AJ18" s="4" t="str">
        <f t="shared" si="5"/>
        <v/>
      </c>
      <c r="AK18" s="4" t="str">
        <f t="shared" si="6"/>
        <v/>
      </c>
      <c r="AL18" s="11" t="str">
        <f t="shared" si="11"/>
        <v>V</v>
      </c>
      <c r="AM18" s="11" t="str">
        <f t="shared" si="12"/>
        <v>V</v>
      </c>
      <c r="AN18" s="13" t="str">
        <f t="shared" si="13"/>
        <v/>
      </c>
      <c r="AO18" s="13" t="str">
        <f t="shared" si="14"/>
        <v/>
      </c>
      <c r="AP18" s="13" t="str">
        <f t="shared" si="15"/>
        <v/>
      </c>
    </row>
    <row r="19" spans="1:42" x14ac:dyDescent="0.2">
      <c r="A19" s="15">
        <v>7</v>
      </c>
      <c r="B19" s="134"/>
      <c r="C19" s="134"/>
      <c r="D19" s="6"/>
      <c r="E19" s="6"/>
      <c r="F19" s="166"/>
      <c r="G19" s="7" t="str">
        <f t="shared" si="16"/>
        <v/>
      </c>
      <c r="H19" s="134"/>
      <c r="I19" s="134"/>
      <c r="J19" s="134"/>
      <c r="K19" s="7" t="str">
        <f t="shared" si="7"/>
        <v/>
      </c>
      <c r="L19" s="7" t="str">
        <f t="shared" si="8"/>
        <v/>
      </c>
      <c r="M19" s="7" t="str">
        <f t="shared" si="9"/>
        <v/>
      </c>
      <c r="N19" s="7" t="str">
        <f t="shared" si="17"/>
        <v/>
      </c>
      <c r="O19" s="14"/>
      <c r="P19" s="14"/>
      <c r="Q19" s="40" t="str">
        <f t="shared" si="18"/>
        <v/>
      </c>
      <c r="R19" s="34"/>
      <c r="S19" s="35"/>
      <c r="T19" s="35"/>
      <c r="U19" s="36" t="e">
        <f t="shared" si="10"/>
        <v>#DIV/0!</v>
      </c>
      <c r="V19" s="34"/>
      <c r="W19" s="35"/>
      <c r="X19" s="35"/>
      <c r="Y19" s="45"/>
      <c r="Z19" s="37"/>
      <c r="AA19" s="38"/>
      <c r="AC19" s="3" t="str">
        <f t="shared" si="0"/>
        <v/>
      </c>
      <c r="AD19" s="3" t="str">
        <f t="shared" si="0"/>
        <v/>
      </c>
      <c r="AE19" s="3" t="str">
        <f t="shared" si="0"/>
        <v/>
      </c>
      <c r="AF19" s="4" t="str">
        <f t="shared" si="1"/>
        <v/>
      </c>
      <c r="AG19" s="4" t="str">
        <f t="shared" si="2"/>
        <v/>
      </c>
      <c r="AH19" s="4" t="str">
        <f t="shared" si="3"/>
        <v/>
      </c>
      <c r="AI19" s="4" t="str">
        <f t="shared" si="4"/>
        <v/>
      </c>
      <c r="AJ19" s="4" t="str">
        <f t="shared" si="5"/>
        <v/>
      </c>
      <c r="AK19" s="4" t="str">
        <f t="shared" si="6"/>
        <v/>
      </c>
      <c r="AL19" s="11" t="str">
        <f t="shared" si="11"/>
        <v>V</v>
      </c>
      <c r="AM19" s="11" t="str">
        <f t="shared" si="12"/>
        <v>V</v>
      </c>
      <c r="AN19" s="13" t="str">
        <f t="shared" si="13"/>
        <v/>
      </c>
      <c r="AO19" s="13" t="str">
        <f t="shared" si="14"/>
        <v/>
      </c>
      <c r="AP19" s="13" t="str">
        <f t="shared" si="15"/>
        <v/>
      </c>
    </row>
    <row r="20" spans="1:42" x14ac:dyDescent="0.2">
      <c r="A20" s="15">
        <v>8</v>
      </c>
      <c r="B20" s="134"/>
      <c r="C20" s="134"/>
      <c r="D20" s="6"/>
      <c r="E20" s="6"/>
      <c r="F20" s="166"/>
      <c r="G20" s="7" t="str">
        <f t="shared" si="16"/>
        <v/>
      </c>
      <c r="H20" s="134"/>
      <c r="I20" s="134"/>
      <c r="J20" s="134"/>
      <c r="K20" s="7" t="str">
        <f t="shared" si="7"/>
        <v/>
      </c>
      <c r="L20" s="7" t="str">
        <f t="shared" si="8"/>
        <v/>
      </c>
      <c r="M20" s="7" t="str">
        <f t="shared" si="9"/>
        <v/>
      </c>
      <c r="N20" s="7" t="str">
        <f t="shared" si="17"/>
        <v/>
      </c>
      <c r="O20" s="14"/>
      <c r="P20" s="14"/>
      <c r="Q20" s="40" t="str">
        <f t="shared" si="18"/>
        <v/>
      </c>
      <c r="R20" s="34"/>
      <c r="S20" s="35"/>
      <c r="T20" s="35"/>
      <c r="U20" s="36" t="e">
        <f t="shared" si="10"/>
        <v>#DIV/0!</v>
      </c>
      <c r="V20" s="34"/>
      <c r="W20" s="35"/>
      <c r="X20" s="35"/>
      <c r="Y20" s="45"/>
      <c r="Z20" s="37"/>
      <c r="AA20" s="38"/>
      <c r="AC20" s="3" t="str">
        <f t="shared" si="0"/>
        <v/>
      </c>
      <c r="AD20" s="3" t="str">
        <f t="shared" si="0"/>
        <v/>
      </c>
      <c r="AE20" s="3" t="str">
        <f t="shared" si="0"/>
        <v/>
      </c>
      <c r="AF20" s="4" t="str">
        <f t="shared" si="1"/>
        <v/>
      </c>
      <c r="AG20" s="4" t="str">
        <f t="shared" si="2"/>
        <v/>
      </c>
      <c r="AH20" s="4" t="str">
        <f t="shared" si="3"/>
        <v/>
      </c>
      <c r="AI20" s="4" t="str">
        <f t="shared" si="4"/>
        <v/>
      </c>
      <c r="AJ20" s="4" t="str">
        <f t="shared" si="5"/>
        <v/>
      </c>
      <c r="AK20" s="4" t="str">
        <f t="shared" si="6"/>
        <v/>
      </c>
      <c r="AL20" s="11" t="str">
        <f t="shared" si="11"/>
        <v>V</v>
      </c>
      <c r="AM20" s="11" t="str">
        <f t="shared" si="12"/>
        <v>V</v>
      </c>
      <c r="AN20" s="13" t="str">
        <f t="shared" si="13"/>
        <v/>
      </c>
      <c r="AO20" s="13" t="str">
        <f t="shared" si="14"/>
        <v/>
      </c>
      <c r="AP20" s="13" t="str">
        <f t="shared" si="15"/>
        <v/>
      </c>
    </row>
    <row r="21" spans="1:42" x14ac:dyDescent="0.2">
      <c r="A21" s="15">
        <v>9</v>
      </c>
      <c r="B21" s="134"/>
      <c r="C21" s="134"/>
      <c r="D21" s="6"/>
      <c r="E21" s="6"/>
      <c r="F21" s="166"/>
      <c r="G21" s="7" t="str">
        <f t="shared" si="16"/>
        <v/>
      </c>
      <c r="H21" s="134"/>
      <c r="I21" s="134"/>
      <c r="J21" s="134"/>
      <c r="K21" s="7" t="str">
        <f t="shared" si="7"/>
        <v/>
      </c>
      <c r="L21" s="7" t="str">
        <f t="shared" si="8"/>
        <v/>
      </c>
      <c r="M21" s="7" t="str">
        <f t="shared" si="9"/>
        <v/>
      </c>
      <c r="N21" s="7" t="str">
        <f t="shared" si="17"/>
        <v/>
      </c>
      <c r="O21" s="14"/>
      <c r="P21" s="14"/>
      <c r="Q21" s="40" t="str">
        <f t="shared" si="18"/>
        <v/>
      </c>
      <c r="R21" s="34"/>
      <c r="S21" s="35"/>
      <c r="T21" s="35"/>
      <c r="U21" s="36" t="e">
        <f t="shared" si="10"/>
        <v>#DIV/0!</v>
      </c>
      <c r="V21" s="34"/>
      <c r="W21" s="35"/>
      <c r="X21" s="35"/>
      <c r="Y21" s="45"/>
      <c r="Z21" s="37"/>
      <c r="AA21" s="38"/>
      <c r="AC21" s="3" t="str">
        <f t="shared" si="0"/>
        <v/>
      </c>
      <c r="AD21" s="3" t="str">
        <f t="shared" si="0"/>
        <v/>
      </c>
      <c r="AE21" s="3" t="str">
        <f t="shared" si="0"/>
        <v/>
      </c>
      <c r="AF21" s="4" t="str">
        <f t="shared" si="1"/>
        <v/>
      </c>
      <c r="AG21" s="4" t="str">
        <f t="shared" si="2"/>
        <v/>
      </c>
      <c r="AH21" s="4" t="str">
        <f t="shared" si="3"/>
        <v/>
      </c>
      <c r="AI21" s="4" t="str">
        <f t="shared" si="4"/>
        <v/>
      </c>
      <c r="AJ21" s="4" t="str">
        <f t="shared" si="5"/>
        <v/>
      </c>
      <c r="AK21" s="4" t="str">
        <f t="shared" si="6"/>
        <v/>
      </c>
      <c r="AL21" s="11" t="str">
        <f t="shared" si="11"/>
        <v>V</v>
      </c>
      <c r="AM21" s="11" t="str">
        <f t="shared" si="12"/>
        <v>V</v>
      </c>
      <c r="AN21" s="13" t="str">
        <f t="shared" si="13"/>
        <v/>
      </c>
      <c r="AO21" s="13" t="str">
        <f t="shared" si="14"/>
        <v/>
      </c>
      <c r="AP21" s="13" t="str">
        <f t="shared" si="15"/>
        <v/>
      </c>
    </row>
    <row r="22" spans="1:42" x14ac:dyDescent="0.2">
      <c r="A22" s="15">
        <v>10</v>
      </c>
      <c r="B22" s="134"/>
      <c r="C22" s="134"/>
      <c r="D22" s="6"/>
      <c r="E22" s="6"/>
      <c r="F22" s="166"/>
      <c r="G22" s="7" t="str">
        <f t="shared" si="16"/>
        <v/>
      </c>
      <c r="H22" s="134"/>
      <c r="I22" s="134"/>
      <c r="J22" s="134"/>
      <c r="K22" s="7" t="str">
        <f t="shared" si="7"/>
        <v/>
      </c>
      <c r="L22" s="7" t="str">
        <f t="shared" si="8"/>
        <v/>
      </c>
      <c r="M22" s="7" t="str">
        <f t="shared" si="9"/>
        <v/>
      </c>
      <c r="N22" s="7" t="str">
        <f t="shared" si="17"/>
        <v/>
      </c>
      <c r="O22" s="14"/>
      <c r="P22" s="14"/>
      <c r="Q22" s="40" t="str">
        <f t="shared" si="18"/>
        <v/>
      </c>
      <c r="R22" s="34"/>
      <c r="S22" s="35"/>
      <c r="T22" s="35"/>
      <c r="U22" s="36" t="e">
        <f t="shared" si="10"/>
        <v>#DIV/0!</v>
      </c>
      <c r="V22" s="34"/>
      <c r="W22" s="35"/>
      <c r="X22" s="35"/>
      <c r="Y22" s="45"/>
      <c r="Z22" s="37"/>
      <c r="AA22" s="38"/>
      <c r="AC22" s="3" t="str">
        <f t="shared" si="0"/>
        <v/>
      </c>
      <c r="AD22" s="3" t="str">
        <f t="shared" si="0"/>
        <v/>
      </c>
      <c r="AE22" s="3" t="str">
        <f t="shared" si="0"/>
        <v/>
      </c>
      <c r="AF22" s="4" t="str">
        <f t="shared" si="1"/>
        <v/>
      </c>
      <c r="AG22" s="4" t="str">
        <f t="shared" si="2"/>
        <v/>
      </c>
      <c r="AH22" s="4" t="str">
        <f t="shared" si="3"/>
        <v/>
      </c>
      <c r="AI22" s="4" t="str">
        <f t="shared" si="4"/>
        <v/>
      </c>
      <c r="AJ22" s="4" t="str">
        <f t="shared" si="5"/>
        <v/>
      </c>
      <c r="AK22" s="4" t="str">
        <f t="shared" si="6"/>
        <v/>
      </c>
      <c r="AL22" s="11" t="str">
        <f t="shared" si="11"/>
        <v>V</v>
      </c>
      <c r="AM22" s="11" t="str">
        <f t="shared" si="12"/>
        <v>V</v>
      </c>
      <c r="AN22" s="13" t="str">
        <f t="shared" si="13"/>
        <v/>
      </c>
      <c r="AO22" s="13" t="str">
        <f t="shared" si="14"/>
        <v/>
      </c>
      <c r="AP22" s="13" t="str">
        <f t="shared" si="15"/>
        <v/>
      </c>
    </row>
    <row r="23" spans="1:42" x14ac:dyDescent="0.2">
      <c r="A23" s="15">
        <v>11</v>
      </c>
      <c r="B23" s="134"/>
      <c r="C23" s="134"/>
      <c r="D23" s="6"/>
      <c r="E23" s="6"/>
      <c r="F23" s="166"/>
      <c r="G23" s="7" t="str">
        <f t="shared" si="16"/>
        <v/>
      </c>
      <c r="H23" s="134"/>
      <c r="I23" s="134"/>
      <c r="J23" s="134"/>
      <c r="K23" s="7" t="str">
        <f t="shared" si="7"/>
        <v/>
      </c>
      <c r="L23" s="7" t="str">
        <f t="shared" si="8"/>
        <v/>
      </c>
      <c r="M23" s="7" t="str">
        <f t="shared" si="9"/>
        <v/>
      </c>
      <c r="N23" s="7" t="str">
        <f t="shared" si="17"/>
        <v/>
      </c>
      <c r="O23" s="14"/>
      <c r="P23" s="14"/>
      <c r="Q23" s="40" t="str">
        <f t="shared" si="18"/>
        <v/>
      </c>
      <c r="R23" s="34"/>
      <c r="S23" s="35"/>
      <c r="T23" s="35"/>
      <c r="U23" s="36" t="e">
        <f t="shared" si="10"/>
        <v>#DIV/0!</v>
      </c>
      <c r="V23" s="34"/>
      <c r="W23" s="35"/>
      <c r="X23" s="35"/>
      <c r="Y23" s="45"/>
      <c r="Z23" s="37"/>
      <c r="AA23" s="38"/>
      <c r="AC23" s="3" t="str">
        <f t="shared" si="0"/>
        <v/>
      </c>
      <c r="AD23" s="3" t="str">
        <f t="shared" si="0"/>
        <v/>
      </c>
      <c r="AE23" s="3" t="str">
        <f t="shared" si="0"/>
        <v/>
      </c>
      <c r="AF23" s="4" t="str">
        <f t="shared" si="1"/>
        <v/>
      </c>
      <c r="AG23" s="4" t="str">
        <f t="shared" si="2"/>
        <v/>
      </c>
      <c r="AH23" s="4" t="str">
        <f t="shared" si="3"/>
        <v/>
      </c>
      <c r="AI23" s="4" t="str">
        <f t="shared" si="4"/>
        <v/>
      </c>
      <c r="AJ23" s="4" t="str">
        <f t="shared" si="5"/>
        <v/>
      </c>
      <c r="AK23" s="4" t="str">
        <f t="shared" si="6"/>
        <v/>
      </c>
      <c r="AL23" s="11" t="str">
        <f t="shared" si="11"/>
        <v>V</v>
      </c>
      <c r="AM23" s="11" t="str">
        <f t="shared" si="12"/>
        <v>V</v>
      </c>
      <c r="AN23" s="13" t="str">
        <f t="shared" si="13"/>
        <v/>
      </c>
      <c r="AO23" s="13" t="str">
        <f t="shared" si="14"/>
        <v/>
      </c>
      <c r="AP23" s="13" t="str">
        <f t="shared" si="15"/>
        <v/>
      </c>
    </row>
    <row r="24" spans="1:42" x14ac:dyDescent="0.2">
      <c r="A24" s="15">
        <v>12</v>
      </c>
      <c r="B24" s="134"/>
      <c r="C24" s="134"/>
      <c r="D24" s="6"/>
      <c r="E24" s="6"/>
      <c r="F24" s="166"/>
      <c r="G24" s="7" t="str">
        <f t="shared" si="16"/>
        <v/>
      </c>
      <c r="H24" s="134"/>
      <c r="I24" s="134"/>
      <c r="J24" s="134"/>
      <c r="K24" s="7" t="str">
        <f t="shared" si="7"/>
        <v/>
      </c>
      <c r="L24" s="7" t="str">
        <f t="shared" si="8"/>
        <v/>
      </c>
      <c r="M24" s="7" t="str">
        <f t="shared" si="9"/>
        <v/>
      </c>
      <c r="N24" s="7" t="str">
        <f t="shared" si="17"/>
        <v/>
      </c>
      <c r="O24" s="14"/>
      <c r="P24" s="14"/>
      <c r="Q24" s="40" t="str">
        <f t="shared" si="18"/>
        <v/>
      </c>
      <c r="R24" s="34"/>
      <c r="S24" s="35"/>
      <c r="T24" s="35"/>
      <c r="U24" s="36" t="e">
        <f t="shared" si="10"/>
        <v>#DIV/0!</v>
      </c>
      <c r="V24" s="34"/>
      <c r="W24" s="35"/>
      <c r="X24" s="35"/>
      <c r="Y24" s="45"/>
      <c r="Z24" s="37"/>
      <c r="AA24" s="38"/>
      <c r="AC24" s="3" t="str">
        <f t="shared" si="0"/>
        <v/>
      </c>
      <c r="AD24" s="3" t="str">
        <f t="shared" si="0"/>
        <v/>
      </c>
      <c r="AE24" s="3" t="str">
        <f t="shared" si="0"/>
        <v/>
      </c>
      <c r="AF24" s="4" t="str">
        <f t="shared" si="1"/>
        <v/>
      </c>
      <c r="AG24" s="4" t="str">
        <f t="shared" si="2"/>
        <v/>
      </c>
      <c r="AH24" s="4" t="str">
        <f t="shared" si="3"/>
        <v/>
      </c>
      <c r="AI24" s="4" t="str">
        <f t="shared" si="4"/>
        <v/>
      </c>
      <c r="AJ24" s="4" t="str">
        <f t="shared" si="5"/>
        <v/>
      </c>
      <c r="AK24" s="4" t="str">
        <f t="shared" si="6"/>
        <v/>
      </c>
      <c r="AL24" s="11" t="str">
        <f t="shared" si="11"/>
        <v>V</v>
      </c>
      <c r="AM24" s="11" t="str">
        <f t="shared" si="12"/>
        <v>V</v>
      </c>
      <c r="AN24" s="13" t="str">
        <f t="shared" si="13"/>
        <v/>
      </c>
      <c r="AO24" s="13" t="str">
        <f t="shared" si="14"/>
        <v/>
      </c>
      <c r="AP24" s="13" t="str">
        <f t="shared" si="15"/>
        <v/>
      </c>
    </row>
    <row r="25" spans="1:42" x14ac:dyDescent="0.2">
      <c r="A25" s="15">
        <v>13</v>
      </c>
      <c r="B25" s="134"/>
      <c r="C25" s="134"/>
      <c r="D25" s="6"/>
      <c r="E25" s="6"/>
      <c r="F25" s="166"/>
      <c r="G25" s="7" t="str">
        <f t="shared" si="16"/>
        <v/>
      </c>
      <c r="H25" s="134"/>
      <c r="I25" s="134"/>
      <c r="J25" s="134"/>
      <c r="K25" s="7" t="str">
        <f t="shared" si="7"/>
        <v/>
      </c>
      <c r="L25" s="7" t="str">
        <f t="shared" si="8"/>
        <v/>
      </c>
      <c r="M25" s="7" t="str">
        <f t="shared" si="9"/>
        <v/>
      </c>
      <c r="N25" s="7" t="str">
        <f t="shared" si="17"/>
        <v/>
      </c>
      <c r="O25" s="14"/>
      <c r="P25" s="14"/>
      <c r="Q25" s="40" t="str">
        <f t="shared" si="18"/>
        <v/>
      </c>
      <c r="R25" s="34"/>
      <c r="S25" s="35"/>
      <c r="T25" s="35"/>
      <c r="U25" s="36" t="e">
        <f t="shared" si="10"/>
        <v>#DIV/0!</v>
      </c>
      <c r="V25" s="34"/>
      <c r="W25" s="35"/>
      <c r="X25" s="35"/>
      <c r="Y25" s="45"/>
      <c r="Z25" s="37"/>
      <c r="AA25" s="38"/>
      <c r="AC25" s="3" t="str">
        <f t="shared" si="0"/>
        <v/>
      </c>
      <c r="AD25" s="3" t="str">
        <f t="shared" si="0"/>
        <v/>
      </c>
      <c r="AE25" s="3" t="str">
        <f t="shared" si="0"/>
        <v/>
      </c>
      <c r="AF25" s="4" t="str">
        <f t="shared" si="1"/>
        <v/>
      </c>
      <c r="AG25" s="4" t="str">
        <f t="shared" si="2"/>
        <v/>
      </c>
      <c r="AH25" s="4" t="str">
        <f t="shared" si="3"/>
        <v/>
      </c>
      <c r="AI25" s="4" t="str">
        <f t="shared" si="4"/>
        <v/>
      </c>
      <c r="AJ25" s="4" t="str">
        <f t="shared" si="5"/>
        <v/>
      </c>
      <c r="AK25" s="4" t="str">
        <f t="shared" si="6"/>
        <v/>
      </c>
      <c r="AL25" s="11" t="str">
        <f t="shared" si="11"/>
        <v>V</v>
      </c>
      <c r="AM25" s="11" t="str">
        <f t="shared" si="12"/>
        <v>V</v>
      </c>
      <c r="AN25" s="13" t="str">
        <f t="shared" si="13"/>
        <v/>
      </c>
      <c r="AO25" s="13" t="str">
        <f t="shared" si="14"/>
        <v/>
      </c>
      <c r="AP25" s="13" t="str">
        <f t="shared" si="15"/>
        <v/>
      </c>
    </row>
    <row r="26" spans="1:42" s="12" customFormat="1" x14ac:dyDescent="0.2">
      <c r="A26" s="16">
        <v>14</v>
      </c>
      <c r="B26" s="134"/>
      <c r="C26" s="134"/>
      <c r="D26" s="6"/>
      <c r="E26" s="6"/>
      <c r="F26" s="153"/>
      <c r="G26" s="7" t="str">
        <f t="shared" si="16"/>
        <v/>
      </c>
      <c r="H26" s="134"/>
      <c r="I26" s="134"/>
      <c r="J26" s="134"/>
      <c r="K26" s="7" t="str">
        <f t="shared" si="7"/>
        <v/>
      </c>
      <c r="L26" s="7" t="str">
        <f t="shared" si="8"/>
        <v/>
      </c>
      <c r="M26" s="7" t="str">
        <f t="shared" si="9"/>
        <v/>
      </c>
      <c r="N26" s="7" t="str">
        <f t="shared" si="17"/>
        <v/>
      </c>
      <c r="O26" s="14"/>
      <c r="P26" s="14"/>
      <c r="Q26" s="40" t="str">
        <f t="shared" si="18"/>
        <v/>
      </c>
      <c r="R26" s="34"/>
      <c r="S26" s="35"/>
      <c r="T26" s="35"/>
      <c r="U26" s="36" t="e">
        <f t="shared" si="10"/>
        <v>#DIV/0!</v>
      </c>
      <c r="V26" s="34"/>
      <c r="W26" s="35"/>
      <c r="X26" s="35"/>
      <c r="Y26" s="45"/>
      <c r="Z26" s="37"/>
      <c r="AA26" s="38"/>
      <c r="AC26" s="3" t="str">
        <f t="shared" si="0"/>
        <v/>
      </c>
      <c r="AD26" s="3" t="str">
        <f t="shared" si="0"/>
        <v/>
      </c>
      <c r="AE26" s="3" t="str">
        <f t="shared" si="0"/>
        <v/>
      </c>
      <c r="AF26" s="4" t="str">
        <f t="shared" si="1"/>
        <v/>
      </c>
      <c r="AG26" s="4" t="str">
        <f t="shared" si="2"/>
        <v/>
      </c>
      <c r="AH26" s="4" t="str">
        <f t="shared" si="3"/>
        <v/>
      </c>
      <c r="AI26" s="4" t="str">
        <f t="shared" si="4"/>
        <v/>
      </c>
      <c r="AJ26" s="4" t="str">
        <f t="shared" si="5"/>
        <v/>
      </c>
      <c r="AK26" s="4" t="str">
        <f t="shared" si="6"/>
        <v/>
      </c>
      <c r="AL26" s="11" t="str">
        <f t="shared" si="11"/>
        <v>V</v>
      </c>
      <c r="AM26" s="11" t="str">
        <f t="shared" si="12"/>
        <v>V</v>
      </c>
      <c r="AN26" s="13" t="str">
        <f t="shared" si="13"/>
        <v/>
      </c>
      <c r="AO26" s="13" t="str">
        <f t="shared" si="14"/>
        <v/>
      </c>
      <c r="AP26" s="13" t="str">
        <f t="shared" si="15"/>
        <v/>
      </c>
    </row>
    <row r="27" spans="1:42" s="12" customFormat="1" x14ac:dyDescent="0.2">
      <c r="A27" s="16">
        <v>15</v>
      </c>
      <c r="B27" s="134"/>
      <c r="C27" s="134"/>
      <c r="D27" s="6"/>
      <c r="E27" s="6"/>
      <c r="F27" s="153"/>
      <c r="G27" s="7" t="str">
        <f t="shared" si="16"/>
        <v/>
      </c>
      <c r="H27" s="134"/>
      <c r="I27" s="134"/>
      <c r="J27" s="134"/>
      <c r="K27" s="7" t="str">
        <f t="shared" si="7"/>
        <v/>
      </c>
      <c r="L27" s="7" t="str">
        <f t="shared" si="8"/>
        <v/>
      </c>
      <c r="M27" s="7" t="str">
        <f t="shared" si="9"/>
        <v/>
      </c>
      <c r="N27" s="7" t="str">
        <f t="shared" si="17"/>
        <v/>
      </c>
      <c r="O27" s="14"/>
      <c r="P27" s="14"/>
      <c r="Q27" s="40" t="str">
        <f t="shared" si="18"/>
        <v/>
      </c>
      <c r="R27" s="34"/>
      <c r="S27" s="35"/>
      <c r="T27" s="35"/>
      <c r="U27" s="36" t="e">
        <f t="shared" si="10"/>
        <v>#DIV/0!</v>
      </c>
      <c r="V27" s="34"/>
      <c r="W27" s="35"/>
      <c r="X27" s="35"/>
      <c r="Y27" s="45"/>
      <c r="Z27" s="37"/>
      <c r="AA27" s="38"/>
      <c r="AC27" s="3" t="str">
        <f t="shared" si="0"/>
        <v/>
      </c>
      <c r="AD27" s="3" t="str">
        <f t="shared" si="0"/>
        <v/>
      </c>
      <c r="AE27" s="3" t="str">
        <f t="shared" si="0"/>
        <v/>
      </c>
      <c r="AF27" s="4" t="str">
        <f t="shared" si="1"/>
        <v/>
      </c>
      <c r="AG27" s="4" t="str">
        <f t="shared" si="2"/>
        <v/>
      </c>
      <c r="AH27" s="4" t="str">
        <f t="shared" si="3"/>
        <v/>
      </c>
      <c r="AI27" s="4" t="str">
        <f t="shared" si="4"/>
        <v/>
      </c>
      <c r="AJ27" s="4" t="str">
        <f t="shared" si="5"/>
        <v/>
      </c>
      <c r="AK27" s="4" t="str">
        <f t="shared" si="6"/>
        <v/>
      </c>
      <c r="AL27" s="11" t="str">
        <f t="shared" si="11"/>
        <v>V</v>
      </c>
      <c r="AM27" s="11" t="str">
        <f t="shared" si="12"/>
        <v>V</v>
      </c>
      <c r="AN27" s="13" t="str">
        <f t="shared" si="13"/>
        <v/>
      </c>
      <c r="AO27" s="13" t="str">
        <f t="shared" si="14"/>
        <v/>
      </c>
      <c r="AP27" s="13" t="str">
        <f t="shared" si="15"/>
        <v/>
      </c>
    </row>
    <row r="28" spans="1:42" s="12" customFormat="1" x14ac:dyDescent="0.2">
      <c r="A28" s="16">
        <v>16</v>
      </c>
      <c r="B28" s="134"/>
      <c r="C28" s="134"/>
      <c r="D28" s="6"/>
      <c r="E28" s="6"/>
      <c r="F28" s="153"/>
      <c r="G28" s="7" t="str">
        <f t="shared" si="16"/>
        <v/>
      </c>
      <c r="H28" s="134"/>
      <c r="I28" s="134"/>
      <c r="J28" s="134"/>
      <c r="K28" s="7" t="str">
        <f t="shared" si="7"/>
        <v/>
      </c>
      <c r="L28" s="7" t="str">
        <f t="shared" si="8"/>
        <v/>
      </c>
      <c r="M28" s="7" t="str">
        <f t="shared" si="9"/>
        <v/>
      </c>
      <c r="N28" s="7" t="str">
        <f t="shared" si="17"/>
        <v/>
      </c>
      <c r="O28" s="14"/>
      <c r="P28" s="14"/>
      <c r="Q28" s="40" t="str">
        <f t="shared" si="18"/>
        <v/>
      </c>
      <c r="R28" s="34"/>
      <c r="S28" s="35"/>
      <c r="T28" s="35"/>
      <c r="U28" s="36" t="e">
        <f t="shared" si="10"/>
        <v>#DIV/0!</v>
      </c>
      <c r="V28" s="34"/>
      <c r="W28" s="35"/>
      <c r="X28" s="35"/>
      <c r="Y28" s="45"/>
      <c r="Z28" s="37"/>
      <c r="AA28" s="38"/>
      <c r="AC28" s="3" t="str">
        <f t="shared" si="0"/>
        <v/>
      </c>
      <c r="AD28" s="3" t="str">
        <f t="shared" si="0"/>
        <v/>
      </c>
      <c r="AE28" s="3" t="str">
        <f t="shared" si="0"/>
        <v/>
      </c>
      <c r="AF28" s="4" t="str">
        <f t="shared" si="1"/>
        <v/>
      </c>
      <c r="AG28" s="4" t="str">
        <f t="shared" si="2"/>
        <v/>
      </c>
      <c r="AH28" s="4" t="str">
        <f t="shared" si="3"/>
        <v/>
      </c>
      <c r="AI28" s="4" t="str">
        <f t="shared" si="4"/>
        <v/>
      </c>
      <c r="AJ28" s="4" t="str">
        <f t="shared" si="5"/>
        <v/>
      </c>
      <c r="AK28" s="4" t="str">
        <f t="shared" si="6"/>
        <v/>
      </c>
      <c r="AL28" s="11" t="str">
        <f t="shared" si="11"/>
        <v>V</v>
      </c>
      <c r="AM28" s="11" t="str">
        <f t="shared" si="12"/>
        <v>V</v>
      </c>
      <c r="AN28" s="13" t="str">
        <f t="shared" si="13"/>
        <v/>
      </c>
      <c r="AO28" s="13" t="str">
        <f t="shared" si="14"/>
        <v/>
      </c>
      <c r="AP28" s="13" t="str">
        <f t="shared" si="15"/>
        <v/>
      </c>
    </row>
    <row r="29" spans="1:42" s="12" customFormat="1" x14ac:dyDescent="0.2">
      <c r="A29" s="16">
        <v>17</v>
      </c>
      <c r="B29" s="134"/>
      <c r="C29" s="134"/>
      <c r="D29" s="6"/>
      <c r="E29" s="6"/>
      <c r="F29" s="153"/>
      <c r="G29" s="7" t="str">
        <f t="shared" si="16"/>
        <v/>
      </c>
      <c r="H29" s="134"/>
      <c r="I29" s="134"/>
      <c r="J29" s="134"/>
      <c r="K29" s="7" t="str">
        <f t="shared" si="7"/>
        <v/>
      </c>
      <c r="L29" s="7" t="str">
        <f t="shared" si="8"/>
        <v/>
      </c>
      <c r="M29" s="7" t="str">
        <f t="shared" si="9"/>
        <v/>
      </c>
      <c r="N29" s="7" t="str">
        <f t="shared" si="17"/>
        <v/>
      </c>
      <c r="O29" s="14"/>
      <c r="P29" s="14"/>
      <c r="Q29" s="40" t="str">
        <f t="shared" si="18"/>
        <v/>
      </c>
      <c r="R29" s="34"/>
      <c r="S29" s="35"/>
      <c r="T29" s="35"/>
      <c r="U29" s="36" t="e">
        <f t="shared" si="10"/>
        <v>#DIV/0!</v>
      </c>
      <c r="V29" s="34"/>
      <c r="W29" s="35"/>
      <c r="X29" s="35"/>
      <c r="Y29" s="45"/>
      <c r="Z29" s="37"/>
      <c r="AA29" s="38"/>
      <c r="AC29" s="3" t="str">
        <f t="shared" si="0"/>
        <v/>
      </c>
      <c r="AD29" s="3" t="str">
        <f t="shared" si="0"/>
        <v/>
      </c>
      <c r="AE29" s="3" t="str">
        <f t="shared" si="0"/>
        <v/>
      </c>
      <c r="AF29" s="4" t="str">
        <f t="shared" si="1"/>
        <v/>
      </c>
      <c r="AG29" s="4" t="str">
        <f t="shared" si="2"/>
        <v/>
      </c>
      <c r="AH29" s="4" t="str">
        <f t="shared" si="3"/>
        <v/>
      </c>
      <c r="AI29" s="4" t="str">
        <f t="shared" si="4"/>
        <v/>
      </c>
      <c r="AJ29" s="4" t="str">
        <f t="shared" si="5"/>
        <v/>
      </c>
      <c r="AK29" s="4" t="str">
        <f t="shared" si="6"/>
        <v/>
      </c>
      <c r="AL29" s="11" t="str">
        <f t="shared" si="11"/>
        <v>V</v>
      </c>
      <c r="AM29" s="11" t="str">
        <f t="shared" si="12"/>
        <v>V</v>
      </c>
      <c r="AN29" s="13" t="str">
        <f t="shared" si="13"/>
        <v/>
      </c>
      <c r="AO29" s="13" t="str">
        <f t="shared" si="14"/>
        <v/>
      </c>
      <c r="AP29" s="13" t="str">
        <f t="shared" si="15"/>
        <v/>
      </c>
    </row>
    <row r="30" spans="1:42" s="12" customFormat="1" x14ac:dyDescent="0.2">
      <c r="A30" s="16">
        <v>18</v>
      </c>
      <c r="B30" s="134"/>
      <c r="C30" s="134"/>
      <c r="D30" s="6"/>
      <c r="E30" s="14"/>
      <c r="F30" s="153"/>
      <c r="G30" s="7" t="str">
        <f t="shared" si="16"/>
        <v/>
      </c>
      <c r="H30" s="134"/>
      <c r="I30" s="134"/>
      <c r="J30" s="134"/>
      <c r="K30" s="7" t="str">
        <f t="shared" si="7"/>
        <v/>
      </c>
      <c r="L30" s="7" t="str">
        <f t="shared" si="8"/>
        <v/>
      </c>
      <c r="M30" s="7" t="str">
        <f t="shared" si="9"/>
        <v/>
      </c>
      <c r="N30" s="7" t="str">
        <f t="shared" si="17"/>
        <v/>
      </c>
      <c r="O30" s="14"/>
      <c r="P30" s="14"/>
      <c r="Q30" s="40" t="str">
        <f t="shared" si="18"/>
        <v/>
      </c>
      <c r="R30" s="34"/>
      <c r="S30" s="35"/>
      <c r="T30" s="35"/>
      <c r="U30" s="36" t="e">
        <f t="shared" si="10"/>
        <v>#DIV/0!</v>
      </c>
      <c r="V30" s="34"/>
      <c r="W30" s="35"/>
      <c r="X30" s="35"/>
      <c r="Y30" s="45"/>
      <c r="Z30" s="37"/>
      <c r="AA30" s="38"/>
      <c r="AC30" s="3" t="str">
        <f t="shared" si="0"/>
        <v/>
      </c>
      <c r="AD30" s="3" t="str">
        <f t="shared" si="0"/>
        <v/>
      </c>
      <c r="AE30" s="3" t="str">
        <f t="shared" si="0"/>
        <v/>
      </c>
      <c r="AF30" s="4" t="str">
        <f t="shared" si="1"/>
        <v/>
      </c>
      <c r="AG30" s="4" t="str">
        <f t="shared" si="2"/>
        <v/>
      </c>
      <c r="AH30" s="4" t="str">
        <f t="shared" si="3"/>
        <v/>
      </c>
      <c r="AI30" s="4" t="str">
        <f t="shared" si="4"/>
        <v/>
      </c>
      <c r="AJ30" s="4" t="str">
        <f t="shared" si="5"/>
        <v/>
      </c>
      <c r="AK30" s="4" t="str">
        <f t="shared" si="6"/>
        <v/>
      </c>
      <c r="AL30" s="11" t="str">
        <f t="shared" si="11"/>
        <v>V</v>
      </c>
      <c r="AM30" s="11" t="str">
        <f t="shared" si="12"/>
        <v>V</v>
      </c>
      <c r="AN30" s="13" t="str">
        <f t="shared" si="13"/>
        <v/>
      </c>
      <c r="AO30" s="13" t="str">
        <f t="shared" si="14"/>
        <v/>
      </c>
      <c r="AP30" s="13" t="str">
        <f t="shared" si="15"/>
        <v/>
      </c>
    </row>
    <row r="31" spans="1:42" s="12" customFormat="1" x14ac:dyDescent="0.2">
      <c r="A31" s="16">
        <v>19</v>
      </c>
      <c r="B31" s="134"/>
      <c r="C31" s="134"/>
      <c r="D31" s="6"/>
      <c r="E31" s="14"/>
      <c r="F31" s="153"/>
      <c r="G31" s="7" t="str">
        <f t="shared" si="16"/>
        <v/>
      </c>
      <c r="H31" s="134"/>
      <c r="I31" s="134"/>
      <c r="J31" s="134"/>
      <c r="K31" s="7" t="str">
        <f t="shared" si="7"/>
        <v/>
      </c>
      <c r="L31" s="7" t="str">
        <f t="shared" si="8"/>
        <v/>
      </c>
      <c r="M31" s="7" t="str">
        <f t="shared" si="9"/>
        <v/>
      </c>
      <c r="N31" s="7" t="str">
        <f t="shared" si="17"/>
        <v/>
      </c>
      <c r="O31" s="14"/>
      <c r="P31" s="14"/>
      <c r="Q31" s="40" t="str">
        <f t="shared" si="18"/>
        <v/>
      </c>
      <c r="R31" s="34"/>
      <c r="S31" s="35"/>
      <c r="T31" s="35"/>
      <c r="U31" s="36" t="e">
        <f t="shared" si="10"/>
        <v>#DIV/0!</v>
      </c>
      <c r="V31" s="34"/>
      <c r="W31" s="35"/>
      <c r="X31" s="35"/>
      <c r="Y31" s="45"/>
      <c r="Z31" s="37"/>
      <c r="AA31" s="38"/>
      <c r="AC31" s="3" t="str">
        <f t="shared" si="0"/>
        <v/>
      </c>
      <c r="AD31" s="3" t="str">
        <f t="shared" si="0"/>
        <v/>
      </c>
      <c r="AE31" s="3" t="str">
        <f t="shared" si="0"/>
        <v/>
      </c>
      <c r="AF31" s="4" t="str">
        <f t="shared" si="1"/>
        <v/>
      </c>
      <c r="AG31" s="4" t="str">
        <f t="shared" si="2"/>
        <v/>
      </c>
      <c r="AH31" s="4" t="str">
        <f t="shared" si="3"/>
        <v/>
      </c>
      <c r="AI31" s="4" t="str">
        <f t="shared" si="4"/>
        <v/>
      </c>
      <c r="AJ31" s="4" t="str">
        <f t="shared" si="5"/>
        <v/>
      </c>
      <c r="AK31" s="4" t="str">
        <f t="shared" si="6"/>
        <v/>
      </c>
      <c r="AL31" s="11" t="str">
        <f t="shared" si="11"/>
        <v>V</v>
      </c>
      <c r="AM31" s="11" t="str">
        <f t="shared" si="12"/>
        <v>V</v>
      </c>
      <c r="AN31" s="13" t="str">
        <f t="shared" si="13"/>
        <v/>
      </c>
      <c r="AO31" s="13" t="str">
        <f t="shared" si="14"/>
        <v/>
      </c>
      <c r="AP31" s="13" t="str">
        <f t="shared" si="15"/>
        <v/>
      </c>
    </row>
    <row r="32" spans="1:42" s="12" customFormat="1" x14ac:dyDescent="0.2">
      <c r="A32" s="16">
        <v>20</v>
      </c>
      <c r="B32" s="134"/>
      <c r="C32" s="134"/>
      <c r="D32" s="6"/>
      <c r="E32" s="14"/>
      <c r="F32" s="153"/>
      <c r="G32" s="7" t="str">
        <f t="shared" si="16"/>
        <v/>
      </c>
      <c r="H32" s="134"/>
      <c r="I32" s="134"/>
      <c r="J32" s="134"/>
      <c r="K32" s="7" t="str">
        <f t="shared" si="7"/>
        <v/>
      </c>
      <c r="L32" s="7" t="str">
        <f t="shared" si="8"/>
        <v/>
      </c>
      <c r="M32" s="7" t="str">
        <f t="shared" si="9"/>
        <v/>
      </c>
      <c r="N32" s="7" t="str">
        <f t="shared" si="17"/>
        <v/>
      </c>
      <c r="O32" s="14"/>
      <c r="P32" s="14"/>
      <c r="Q32" s="40" t="str">
        <f t="shared" si="18"/>
        <v/>
      </c>
      <c r="R32" s="34"/>
      <c r="S32" s="35"/>
      <c r="T32" s="35"/>
      <c r="U32" s="36" t="e">
        <f t="shared" si="10"/>
        <v>#DIV/0!</v>
      </c>
      <c r="V32" s="34"/>
      <c r="W32" s="35"/>
      <c r="X32" s="35"/>
      <c r="Y32" s="45"/>
      <c r="Z32" s="37"/>
      <c r="AA32" s="38"/>
      <c r="AC32" s="3" t="str">
        <f t="shared" si="0"/>
        <v/>
      </c>
      <c r="AD32" s="3" t="str">
        <f t="shared" si="0"/>
        <v/>
      </c>
      <c r="AE32" s="3" t="str">
        <f t="shared" si="0"/>
        <v/>
      </c>
      <c r="AF32" s="4" t="str">
        <f t="shared" si="1"/>
        <v/>
      </c>
      <c r="AG32" s="4" t="str">
        <f t="shared" si="2"/>
        <v/>
      </c>
      <c r="AH32" s="4" t="str">
        <f t="shared" si="3"/>
        <v/>
      </c>
      <c r="AI32" s="4" t="str">
        <f t="shared" si="4"/>
        <v/>
      </c>
      <c r="AJ32" s="4" t="str">
        <f t="shared" si="5"/>
        <v/>
      </c>
      <c r="AK32" s="4" t="str">
        <f t="shared" si="6"/>
        <v/>
      </c>
      <c r="AL32" s="11" t="str">
        <f t="shared" si="11"/>
        <v>V</v>
      </c>
      <c r="AM32" s="11" t="str">
        <f t="shared" si="12"/>
        <v>V</v>
      </c>
      <c r="AN32" s="13" t="str">
        <f t="shared" si="13"/>
        <v/>
      </c>
      <c r="AO32" s="13" t="str">
        <f t="shared" si="14"/>
        <v/>
      </c>
      <c r="AP32" s="13" t="str">
        <f t="shared" si="15"/>
        <v/>
      </c>
    </row>
    <row r="33" spans="1:42" x14ac:dyDescent="0.2">
      <c r="A33" s="15">
        <v>21</v>
      </c>
      <c r="B33" s="134"/>
      <c r="C33" s="134"/>
      <c r="D33" s="6"/>
      <c r="E33" s="6"/>
      <c r="F33" s="153"/>
      <c r="G33" s="7" t="str">
        <f t="shared" si="16"/>
        <v/>
      </c>
      <c r="H33" s="134"/>
      <c r="I33" s="134"/>
      <c r="J33" s="134"/>
      <c r="K33" s="7" t="str">
        <f t="shared" si="7"/>
        <v/>
      </c>
      <c r="L33" s="7" t="str">
        <f t="shared" si="8"/>
        <v/>
      </c>
      <c r="M33" s="7" t="str">
        <f t="shared" si="9"/>
        <v/>
      </c>
      <c r="N33" s="7" t="str">
        <f t="shared" si="17"/>
        <v/>
      </c>
      <c r="O33" s="14"/>
      <c r="P33" s="14"/>
      <c r="Q33" s="40" t="str">
        <f t="shared" si="18"/>
        <v/>
      </c>
      <c r="R33" s="34"/>
      <c r="S33" s="35"/>
      <c r="T33" s="35"/>
      <c r="U33" s="36" t="e">
        <f t="shared" si="10"/>
        <v>#DIV/0!</v>
      </c>
      <c r="V33" s="34"/>
      <c r="W33" s="35"/>
      <c r="X33" s="35"/>
      <c r="Y33" s="45"/>
      <c r="Z33" s="37"/>
      <c r="AA33" s="38"/>
      <c r="AC33" s="3" t="str">
        <f t="shared" si="0"/>
        <v/>
      </c>
      <c r="AD33" s="3" t="str">
        <f t="shared" si="0"/>
        <v/>
      </c>
      <c r="AE33" s="3" t="str">
        <f t="shared" si="0"/>
        <v/>
      </c>
      <c r="AF33" s="4" t="str">
        <f t="shared" si="1"/>
        <v/>
      </c>
      <c r="AG33" s="4" t="str">
        <f t="shared" si="2"/>
        <v/>
      </c>
      <c r="AH33" s="4" t="str">
        <f t="shared" si="3"/>
        <v/>
      </c>
      <c r="AI33" s="4" t="str">
        <f t="shared" si="4"/>
        <v/>
      </c>
      <c r="AJ33" s="4" t="str">
        <f t="shared" si="5"/>
        <v/>
      </c>
      <c r="AK33" s="4" t="str">
        <f t="shared" si="6"/>
        <v/>
      </c>
      <c r="AL33" s="11" t="str">
        <f t="shared" si="11"/>
        <v>V</v>
      </c>
      <c r="AM33" s="11" t="str">
        <f t="shared" si="12"/>
        <v>V</v>
      </c>
      <c r="AN33" s="13" t="str">
        <f t="shared" si="13"/>
        <v/>
      </c>
      <c r="AO33" s="13" t="str">
        <f t="shared" si="14"/>
        <v/>
      </c>
      <c r="AP33" s="13" t="str">
        <f t="shared" si="15"/>
        <v/>
      </c>
    </row>
    <row r="34" spans="1:42" x14ac:dyDescent="0.2">
      <c r="A34" s="15">
        <v>22</v>
      </c>
      <c r="B34" s="134"/>
      <c r="C34" s="134"/>
      <c r="D34" s="6"/>
      <c r="E34" s="6"/>
      <c r="F34" s="153"/>
      <c r="G34" s="7" t="str">
        <f t="shared" si="16"/>
        <v/>
      </c>
      <c r="H34" s="134"/>
      <c r="I34" s="134"/>
      <c r="J34" s="134"/>
      <c r="K34" s="7" t="str">
        <f t="shared" si="7"/>
        <v/>
      </c>
      <c r="L34" s="7" t="str">
        <f t="shared" si="8"/>
        <v/>
      </c>
      <c r="M34" s="7" t="str">
        <f t="shared" si="9"/>
        <v/>
      </c>
      <c r="N34" s="7" t="str">
        <f t="shared" si="17"/>
        <v/>
      </c>
      <c r="O34" s="14"/>
      <c r="P34" s="14"/>
      <c r="Q34" s="40" t="str">
        <f t="shared" si="18"/>
        <v/>
      </c>
      <c r="R34" s="34"/>
      <c r="S34" s="35"/>
      <c r="T34" s="35"/>
      <c r="U34" s="36" t="e">
        <f t="shared" si="10"/>
        <v>#DIV/0!</v>
      </c>
      <c r="V34" s="34"/>
      <c r="W34" s="35"/>
      <c r="X34" s="35"/>
      <c r="Y34" s="45"/>
      <c r="Z34" s="37"/>
      <c r="AA34" s="38"/>
      <c r="AC34" s="3" t="str">
        <f t="shared" si="0"/>
        <v/>
      </c>
      <c r="AD34" s="3" t="str">
        <f t="shared" si="0"/>
        <v/>
      </c>
      <c r="AE34" s="3" t="str">
        <f t="shared" si="0"/>
        <v/>
      </c>
      <c r="AF34" s="4" t="str">
        <f t="shared" si="1"/>
        <v/>
      </c>
      <c r="AG34" s="4" t="str">
        <f t="shared" si="2"/>
        <v/>
      </c>
      <c r="AH34" s="4" t="str">
        <f t="shared" si="3"/>
        <v/>
      </c>
      <c r="AI34" s="4" t="str">
        <f t="shared" si="4"/>
        <v/>
      </c>
      <c r="AJ34" s="4" t="str">
        <f t="shared" si="5"/>
        <v/>
      </c>
      <c r="AK34" s="4" t="str">
        <f t="shared" si="6"/>
        <v/>
      </c>
      <c r="AL34" s="11" t="str">
        <f t="shared" si="11"/>
        <v>V</v>
      </c>
      <c r="AM34" s="11" t="str">
        <f t="shared" si="12"/>
        <v>V</v>
      </c>
      <c r="AN34" s="13" t="str">
        <f t="shared" si="13"/>
        <v/>
      </c>
      <c r="AO34" s="13" t="str">
        <f t="shared" si="14"/>
        <v/>
      </c>
      <c r="AP34" s="13" t="str">
        <f t="shared" si="15"/>
        <v/>
      </c>
    </row>
    <row r="35" spans="1:42" x14ac:dyDescent="0.2">
      <c r="A35" s="15">
        <v>23</v>
      </c>
      <c r="B35" s="134"/>
      <c r="C35" s="134"/>
      <c r="D35" s="6"/>
      <c r="E35" s="6"/>
      <c r="F35" s="153"/>
      <c r="G35" s="7" t="str">
        <f t="shared" si="16"/>
        <v/>
      </c>
      <c r="H35" s="134"/>
      <c r="I35" s="134"/>
      <c r="J35" s="134"/>
      <c r="K35" s="7" t="str">
        <f t="shared" si="7"/>
        <v/>
      </c>
      <c r="L35" s="7" t="str">
        <f t="shared" si="8"/>
        <v/>
      </c>
      <c r="M35" s="7" t="str">
        <f t="shared" si="9"/>
        <v/>
      </c>
      <c r="N35" s="7" t="str">
        <f t="shared" si="17"/>
        <v/>
      </c>
      <c r="O35" s="14"/>
      <c r="P35" s="14"/>
      <c r="Q35" s="40" t="str">
        <f t="shared" si="18"/>
        <v/>
      </c>
      <c r="R35" s="34"/>
      <c r="S35" s="35"/>
      <c r="T35" s="35"/>
      <c r="U35" s="36" t="e">
        <f t="shared" si="10"/>
        <v>#DIV/0!</v>
      </c>
      <c r="V35" s="34"/>
      <c r="W35" s="35"/>
      <c r="X35" s="35"/>
      <c r="Y35" s="45"/>
      <c r="Z35" s="37"/>
      <c r="AA35" s="38"/>
      <c r="AC35" s="3" t="str">
        <f t="shared" si="0"/>
        <v/>
      </c>
      <c r="AD35" s="3" t="str">
        <f t="shared" si="0"/>
        <v/>
      </c>
      <c r="AE35" s="3" t="str">
        <f t="shared" si="0"/>
        <v/>
      </c>
      <c r="AF35" s="4" t="str">
        <f t="shared" si="1"/>
        <v/>
      </c>
      <c r="AG35" s="4" t="str">
        <f t="shared" si="2"/>
        <v/>
      </c>
      <c r="AH35" s="4" t="str">
        <f t="shared" si="3"/>
        <v/>
      </c>
      <c r="AI35" s="4" t="str">
        <f t="shared" si="4"/>
        <v/>
      </c>
      <c r="AJ35" s="4" t="str">
        <f t="shared" si="5"/>
        <v/>
      </c>
      <c r="AK35" s="4" t="str">
        <f t="shared" si="6"/>
        <v/>
      </c>
      <c r="AL35" s="11" t="str">
        <f t="shared" si="11"/>
        <v>V</v>
      </c>
      <c r="AM35" s="11" t="str">
        <f t="shared" si="12"/>
        <v>V</v>
      </c>
      <c r="AN35" s="13" t="str">
        <f t="shared" si="13"/>
        <v/>
      </c>
      <c r="AO35" s="13" t="str">
        <f t="shared" si="14"/>
        <v/>
      </c>
      <c r="AP35" s="13" t="str">
        <f t="shared" si="15"/>
        <v/>
      </c>
    </row>
    <row r="36" spans="1:42" x14ac:dyDescent="0.2">
      <c r="A36" s="15">
        <v>24</v>
      </c>
      <c r="B36" s="134"/>
      <c r="C36" s="134"/>
      <c r="D36" s="6"/>
      <c r="E36" s="6"/>
      <c r="F36" s="153"/>
      <c r="G36" s="7" t="str">
        <f t="shared" si="16"/>
        <v/>
      </c>
      <c r="H36" s="134"/>
      <c r="I36" s="134"/>
      <c r="J36" s="134"/>
      <c r="K36" s="7" t="str">
        <f t="shared" si="7"/>
        <v/>
      </c>
      <c r="L36" s="7" t="str">
        <f t="shared" si="8"/>
        <v/>
      </c>
      <c r="M36" s="7" t="str">
        <f t="shared" si="9"/>
        <v/>
      </c>
      <c r="N36" s="7" t="str">
        <f t="shared" si="17"/>
        <v/>
      </c>
      <c r="O36" s="14"/>
      <c r="P36" s="14"/>
      <c r="Q36" s="40" t="str">
        <f t="shared" si="18"/>
        <v/>
      </c>
      <c r="R36" s="34"/>
      <c r="S36" s="35"/>
      <c r="T36" s="35"/>
      <c r="U36" s="36" t="e">
        <f t="shared" si="10"/>
        <v>#DIV/0!</v>
      </c>
      <c r="V36" s="34"/>
      <c r="W36" s="35"/>
      <c r="X36" s="35"/>
      <c r="Y36" s="45"/>
      <c r="Z36" s="37"/>
      <c r="AA36" s="38"/>
      <c r="AC36" s="3" t="str">
        <f t="shared" si="0"/>
        <v/>
      </c>
      <c r="AD36" s="3" t="str">
        <f t="shared" si="0"/>
        <v/>
      </c>
      <c r="AE36" s="3" t="str">
        <f t="shared" si="0"/>
        <v/>
      </c>
      <c r="AF36" s="4" t="str">
        <f t="shared" si="1"/>
        <v/>
      </c>
      <c r="AG36" s="4" t="str">
        <f t="shared" si="2"/>
        <v/>
      </c>
      <c r="AH36" s="4" t="str">
        <f t="shared" si="3"/>
        <v/>
      </c>
      <c r="AI36" s="4" t="str">
        <f t="shared" si="4"/>
        <v/>
      </c>
      <c r="AJ36" s="4" t="str">
        <f t="shared" si="5"/>
        <v/>
      </c>
      <c r="AK36" s="4" t="str">
        <f t="shared" si="6"/>
        <v/>
      </c>
      <c r="AL36" s="11" t="str">
        <f t="shared" si="11"/>
        <v>V</v>
      </c>
      <c r="AM36" s="11" t="str">
        <f t="shared" si="12"/>
        <v>V</v>
      </c>
      <c r="AN36" s="13" t="str">
        <f t="shared" si="13"/>
        <v/>
      </c>
      <c r="AO36" s="13" t="str">
        <f t="shared" si="14"/>
        <v/>
      </c>
      <c r="AP36" s="13" t="str">
        <f t="shared" si="15"/>
        <v/>
      </c>
    </row>
    <row r="37" spans="1:42" x14ac:dyDescent="0.2">
      <c r="A37" s="15">
        <v>25</v>
      </c>
      <c r="B37" s="134"/>
      <c r="C37" s="134"/>
      <c r="D37" s="6"/>
      <c r="E37" s="6"/>
      <c r="F37" s="153"/>
      <c r="G37" s="7" t="str">
        <f t="shared" si="16"/>
        <v/>
      </c>
      <c r="H37" s="134"/>
      <c r="I37" s="134"/>
      <c r="J37" s="134"/>
      <c r="K37" s="7" t="str">
        <f t="shared" si="7"/>
        <v/>
      </c>
      <c r="L37" s="7" t="str">
        <f t="shared" si="8"/>
        <v/>
      </c>
      <c r="M37" s="7" t="str">
        <f t="shared" si="9"/>
        <v/>
      </c>
      <c r="N37" s="7" t="str">
        <f t="shared" si="17"/>
        <v/>
      </c>
      <c r="O37" s="14"/>
      <c r="P37" s="14"/>
      <c r="Q37" s="40" t="str">
        <f t="shared" si="18"/>
        <v/>
      </c>
      <c r="R37" s="34"/>
      <c r="S37" s="35"/>
      <c r="T37" s="35"/>
      <c r="U37" s="36" t="e">
        <f t="shared" si="10"/>
        <v>#DIV/0!</v>
      </c>
      <c r="V37" s="34"/>
      <c r="W37" s="35"/>
      <c r="X37" s="35"/>
      <c r="Y37" s="45"/>
      <c r="Z37" s="37"/>
      <c r="AA37" s="38"/>
      <c r="AC37" s="3" t="str">
        <f t="shared" si="0"/>
        <v/>
      </c>
      <c r="AD37" s="3" t="str">
        <f t="shared" si="0"/>
        <v/>
      </c>
      <c r="AE37" s="3" t="str">
        <f t="shared" si="0"/>
        <v/>
      </c>
      <c r="AF37" s="4" t="str">
        <f t="shared" si="1"/>
        <v/>
      </c>
      <c r="AG37" s="4" t="str">
        <f t="shared" si="2"/>
        <v/>
      </c>
      <c r="AH37" s="4" t="str">
        <f t="shared" si="3"/>
        <v/>
      </c>
      <c r="AI37" s="4" t="str">
        <f t="shared" si="4"/>
        <v/>
      </c>
      <c r="AJ37" s="4" t="str">
        <f t="shared" si="5"/>
        <v/>
      </c>
      <c r="AK37" s="4" t="str">
        <f t="shared" si="6"/>
        <v/>
      </c>
      <c r="AL37" s="11" t="str">
        <f t="shared" si="11"/>
        <v>V</v>
      </c>
      <c r="AM37" s="11" t="str">
        <f t="shared" si="12"/>
        <v>V</v>
      </c>
      <c r="AN37" s="13" t="str">
        <f t="shared" si="13"/>
        <v/>
      </c>
      <c r="AO37" s="13" t="str">
        <f t="shared" si="14"/>
        <v/>
      </c>
      <c r="AP37" s="13" t="str">
        <f t="shared" si="15"/>
        <v/>
      </c>
    </row>
    <row r="38" spans="1:42" x14ac:dyDescent="0.2">
      <c r="A38" s="15">
        <v>26</v>
      </c>
      <c r="B38" s="134"/>
      <c r="C38" s="134"/>
      <c r="D38" s="6"/>
      <c r="E38" s="6"/>
      <c r="F38" s="153"/>
      <c r="G38" s="7" t="str">
        <f t="shared" si="16"/>
        <v/>
      </c>
      <c r="H38" s="134"/>
      <c r="I38" s="134"/>
      <c r="J38" s="134"/>
      <c r="K38" s="7" t="str">
        <f t="shared" si="7"/>
        <v/>
      </c>
      <c r="L38" s="7" t="str">
        <f t="shared" si="8"/>
        <v/>
      </c>
      <c r="M38" s="7" t="str">
        <f t="shared" si="9"/>
        <v/>
      </c>
      <c r="N38" s="7" t="str">
        <f t="shared" si="17"/>
        <v/>
      </c>
      <c r="O38" s="14"/>
      <c r="P38" s="14"/>
      <c r="Q38" s="40" t="str">
        <f t="shared" si="18"/>
        <v/>
      </c>
      <c r="R38" s="34"/>
      <c r="S38" s="35"/>
      <c r="T38" s="35"/>
      <c r="U38" s="36" t="e">
        <f t="shared" si="10"/>
        <v>#DIV/0!</v>
      </c>
      <c r="V38" s="34"/>
      <c r="W38" s="35"/>
      <c r="X38" s="35"/>
      <c r="Y38" s="45"/>
      <c r="Z38" s="37"/>
      <c r="AA38" s="38"/>
      <c r="AC38" s="3" t="str">
        <f t="shared" si="0"/>
        <v/>
      </c>
      <c r="AD38" s="3" t="str">
        <f t="shared" si="0"/>
        <v/>
      </c>
      <c r="AE38" s="3" t="str">
        <f t="shared" si="0"/>
        <v/>
      </c>
      <c r="AF38" s="4" t="str">
        <f t="shared" si="1"/>
        <v/>
      </c>
      <c r="AG38" s="4" t="str">
        <f t="shared" si="2"/>
        <v/>
      </c>
      <c r="AH38" s="4" t="str">
        <f t="shared" si="3"/>
        <v/>
      </c>
      <c r="AI38" s="4" t="str">
        <f t="shared" si="4"/>
        <v/>
      </c>
      <c r="AJ38" s="4" t="str">
        <f t="shared" si="5"/>
        <v/>
      </c>
      <c r="AK38" s="4" t="str">
        <f t="shared" si="6"/>
        <v/>
      </c>
      <c r="AL38" s="11" t="str">
        <f t="shared" si="11"/>
        <v>V</v>
      </c>
      <c r="AM38" s="11" t="str">
        <f t="shared" si="12"/>
        <v>V</v>
      </c>
      <c r="AN38" s="13" t="str">
        <f t="shared" si="13"/>
        <v/>
      </c>
      <c r="AO38" s="13" t="str">
        <f t="shared" si="14"/>
        <v/>
      </c>
      <c r="AP38" s="13" t="str">
        <f t="shared" si="15"/>
        <v/>
      </c>
    </row>
    <row r="39" spans="1:42" x14ac:dyDescent="0.2">
      <c r="A39" s="15">
        <v>27</v>
      </c>
      <c r="B39" s="134"/>
      <c r="C39" s="134"/>
      <c r="D39" s="6"/>
      <c r="E39" s="6"/>
      <c r="F39" s="153"/>
      <c r="G39" s="7" t="str">
        <f t="shared" si="16"/>
        <v/>
      </c>
      <c r="H39" s="134"/>
      <c r="I39" s="134"/>
      <c r="J39" s="134"/>
      <c r="K39" s="7" t="str">
        <f t="shared" si="7"/>
        <v/>
      </c>
      <c r="L39" s="7" t="str">
        <f t="shared" si="8"/>
        <v/>
      </c>
      <c r="M39" s="7" t="str">
        <f t="shared" si="9"/>
        <v/>
      </c>
      <c r="N39" s="7" t="str">
        <f t="shared" si="17"/>
        <v/>
      </c>
      <c r="O39" s="14"/>
      <c r="P39" s="14"/>
      <c r="Q39" s="40" t="str">
        <f t="shared" si="18"/>
        <v/>
      </c>
      <c r="R39" s="34"/>
      <c r="S39" s="35"/>
      <c r="T39" s="35"/>
      <c r="U39" s="36" t="e">
        <f t="shared" si="10"/>
        <v>#DIV/0!</v>
      </c>
      <c r="V39" s="34"/>
      <c r="W39" s="35"/>
      <c r="X39" s="35"/>
      <c r="Y39" s="45"/>
      <c r="Z39" s="37"/>
      <c r="AA39" s="38"/>
      <c r="AC39" s="3" t="str">
        <f t="shared" si="0"/>
        <v/>
      </c>
      <c r="AD39" s="3" t="str">
        <f t="shared" si="0"/>
        <v/>
      </c>
      <c r="AE39" s="3" t="str">
        <f t="shared" si="0"/>
        <v/>
      </c>
      <c r="AF39" s="4" t="str">
        <f t="shared" si="1"/>
        <v/>
      </c>
      <c r="AG39" s="4" t="str">
        <f t="shared" si="2"/>
        <v/>
      </c>
      <c r="AH39" s="4" t="str">
        <f t="shared" si="3"/>
        <v/>
      </c>
      <c r="AI39" s="4" t="str">
        <f t="shared" si="4"/>
        <v/>
      </c>
      <c r="AJ39" s="4" t="str">
        <f t="shared" si="5"/>
        <v/>
      </c>
      <c r="AK39" s="4" t="str">
        <f t="shared" si="6"/>
        <v/>
      </c>
      <c r="AL39" s="11" t="str">
        <f t="shared" si="11"/>
        <v>V</v>
      </c>
      <c r="AM39" s="11" t="str">
        <f t="shared" si="12"/>
        <v>V</v>
      </c>
      <c r="AN39" s="13" t="str">
        <f t="shared" si="13"/>
        <v/>
      </c>
      <c r="AO39" s="13" t="str">
        <f t="shared" si="14"/>
        <v/>
      </c>
      <c r="AP39" s="13" t="str">
        <f t="shared" si="15"/>
        <v/>
      </c>
    </row>
    <row r="40" spans="1:42" s="12" customFormat="1" x14ac:dyDescent="0.2">
      <c r="A40" s="16">
        <v>28</v>
      </c>
      <c r="B40" s="134"/>
      <c r="C40" s="134"/>
      <c r="D40" s="6"/>
      <c r="E40" s="6"/>
      <c r="F40" s="153"/>
      <c r="G40" s="7" t="str">
        <f t="shared" si="16"/>
        <v/>
      </c>
      <c r="H40" s="134"/>
      <c r="I40" s="134"/>
      <c r="J40" s="134"/>
      <c r="K40" s="7" t="str">
        <f t="shared" si="7"/>
        <v/>
      </c>
      <c r="L40" s="7" t="str">
        <f t="shared" si="8"/>
        <v/>
      </c>
      <c r="M40" s="7" t="str">
        <f t="shared" si="9"/>
        <v/>
      </c>
      <c r="N40" s="7" t="str">
        <f t="shared" si="17"/>
        <v/>
      </c>
      <c r="O40" s="14"/>
      <c r="P40" s="14"/>
      <c r="Q40" s="40" t="str">
        <f t="shared" si="18"/>
        <v/>
      </c>
      <c r="R40" s="34"/>
      <c r="S40" s="35"/>
      <c r="T40" s="35"/>
      <c r="U40" s="36" t="e">
        <f t="shared" si="10"/>
        <v>#DIV/0!</v>
      </c>
      <c r="V40" s="34"/>
      <c r="W40" s="35"/>
      <c r="X40" s="35"/>
      <c r="Y40" s="45"/>
      <c r="Z40" s="37"/>
      <c r="AA40" s="38"/>
      <c r="AC40" s="3" t="str">
        <f t="shared" si="0"/>
        <v/>
      </c>
      <c r="AD40" s="3" t="str">
        <f t="shared" si="0"/>
        <v/>
      </c>
      <c r="AE40" s="3" t="str">
        <f t="shared" si="0"/>
        <v/>
      </c>
      <c r="AF40" s="4" t="str">
        <f t="shared" si="1"/>
        <v/>
      </c>
      <c r="AG40" s="4" t="str">
        <f t="shared" si="2"/>
        <v/>
      </c>
      <c r="AH40" s="4" t="str">
        <f t="shared" si="3"/>
        <v/>
      </c>
      <c r="AI40" s="4" t="str">
        <f t="shared" si="4"/>
        <v/>
      </c>
      <c r="AJ40" s="4" t="str">
        <f t="shared" si="5"/>
        <v/>
      </c>
      <c r="AK40" s="4" t="str">
        <f t="shared" si="6"/>
        <v/>
      </c>
      <c r="AL40" s="11" t="str">
        <f t="shared" si="11"/>
        <v>V</v>
      </c>
      <c r="AM40" s="11" t="str">
        <f t="shared" si="12"/>
        <v>V</v>
      </c>
      <c r="AN40" s="13" t="str">
        <f t="shared" si="13"/>
        <v/>
      </c>
      <c r="AO40" s="13" t="str">
        <f t="shared" si="14"/>
        <v/>
      </c>
      <c r="AP40" s="13" t="str">
        <f t="shared" si="15"/>
        <v/>
      </c>
    </row>
    <row r="41" spans="1:42" x14ac:dyDescent="0.2">
      <c r="A41" s="15">
        <v>29</v>
      </c>
      <c r="B41" s="134"/>
      <c r="C41" s="134"/>
      <c r="D41" s="6"/>
      <c r="E41" s="6"/>
      <c r="F41" s="153"/>
      <c r="G41" s="7" t="str">
        <f t="shared" si="16"/>
        <v/>
      </c>
      <c r="H41" s="134"/>
      <c r="I41" s="134"/>
      <c r="J41" s="134"/>
      <c r="K41" s="7" t="str">
        <f t="shared" si="7"/>
        <v/>
      </c>
      <c r="L41" s="7" t="str">
        <f t="shared" si="8"/>
        <v/>
      </c>
      <c r="M41" s="7" t="str">
        <f t="shared" si="9"/>
        <v/>
      </c>
      <c r="N41" s="7" t="str">
        <f t="shared" si="17"/>
        <v/>
      </c>
      <c r="O41" s="14"/>
      <c r="P41" s="14"/>
      <c r="Q41" s="40" t="str">
        <f t="shared" si="18"/>
        <v/>
      </c>
      <c r="R41" s="34"/>
      <c r="S41" s="35"/>
      <c r="T41" s="35"/>
      <c r="U41" s="36" t="e">
        <f t="shared" si="10"/>
        <v>#DIV/0!</v>
      </c>
      <c r="V41" s="34"/>
      <c r="W41" s="35"/>
      <c r="X41" s="35"/>
      <c r="Y41" s="45"/>
      <c r="Z41" s="37"/>
      <c r="AA41" s="38"/>
      <c r="AC41" s="3" t="str">
        <f t="shared" si="0"/>
        <v/>
      </c>
      <c r="AD41" s="3" t="str">
        <f t="shared" si="0"/>
        <v/>
      </c>
      <c r="AE41" s="3" t="str">
        <f t="shared" si="0"/>
        <v/>
      </c>
      <c r="AF41" s="4" t="str">
        <f t="shared" si="1"/>
        <v/>
      </c>
      <c r="AG41" s="4" t="str">
        <f t="shared" si="2"/>
        <v/>
      </c>
      <c r="AH41" s="4" t="str">
        <f t="shared" si="3"/>
        <v/>
      </c>
      <c r="AI41" s="4" t="str">
        <f t="shared" si="4"/>
        <v/>
      </c>
      <c r="AJ41" s="4" t="str">
        <f t="shared" si="5"/>
        <v/>
      </c>
      <c r="AK41" s="4" t="str">
        <f t="shared" si="6"/>
        <v/>
      </c>
      <c r="AL41" s="11" t="str">
        <f t="shared" si="11"/>
        <v>V</v>
      </c>
      <c r="AM41" s="11" t="str">
        <f t="shared" si="12"/>
        <v>V</v>
      </c>
      <c r="AN41" s="13" t="str">
        <f t="shared" si="13"/>
        <v/>
      </c>
      <c r="AO41" s="13" t="str">
        <f t="shared" si="14"/>
        <v/>
      </c>
      <c r="AP41" s="13" t="str">
        <f t="shared" si="15"/>
        <v/>
      </c>
    </row>
    <row r="42" spans="1:42" x14ac:dyDescent="0.2">
      <c r="A42" s="15">
        <v>30</v>
      </c>
      <c r="B42" s="134"/>
      <c r="C42" s="134"/>
      <c r="D42" s="6"/>
      <c r="E42" s="6"/>
      <c r="F42" s="153"/>
      <c r="G42" s="7" t="str">
        <f t="shared" si="16"/>
        <v/>
      </c>
      <c r="H42" s="134"/>
      <c r="I42" s="134"/>
      <c r="J42" s="134"/>
      <c r="K42" s="7" t="str">
        <f t="shared" si="7"/>
        <v/>
      </c>
      <c r="L42" s="7" t="str">
        <f t="shared" si="8"/>
        <v/>
      </c>
      <c r="M42" s="7" t="str">
        <f t="shared" si="9"/>
        <v/>
      </c>
      <c r="N42" s="7" t="str">
        <f t="shared" si="17"/>
        <v/>
      </c>
      <c r="O42" s="14"/>
      <c r="P42" s="14"/>
      <c r="Q42" s="40" t="str">
        <f t="shared" si="18"/>
        <v/>
      </c>
      <c r="R42" s="34"/>
      <c r="S42" s="35"/>
      <c r="T42" s="35"/>
      <c r="U42" s="36" t="e">
        <f t="shared" si="10"/>
        <v>#DIV/0!</v>
      </c>
      <c r="V42" s="34"/>
      <c r="W42" s="35"/>
      <c r="X42" s="35"/>
      <c r="Y42" s="45"/>
      <c r="Z42" s="37"/>
      <c r="AA42" s="38"/>
      <c r="AC42" s="3" t="str">
        <f>IF(K42="","",IF(K42&gt;100,"MAL","BIEN"))</f>
        <v/>
      </c>
      <c r="AD42" s="3" t="str">
        <f t="shared" si="0"/>
        <v/>
      </c>
      <c r="AE42" s="3" t="str">
        <f t="shared" si="0"/>
        <v/>
      </c>
      <c r="AF42" s="4" t="str">
        <f t="shared" si="1"/>
        <v/>
      </c>
      <c r="AG42" s="4" t="str">
        <f t="shared" si="2"/>
        <v/>
      </c>
      <c r="AH42" s="4" t="str">
        <f t="shared" si="3"/>
        <v/>
      </c>
      <c r="AI42" s="4" t="str">
        <f t="shared" si="4"/>
        <v/>
      </c>
      <c r="AJ42" s="4" t="str">
        <f t="shared" si="5"/>
        <v/>
      </c>
      <c r="AK42" s="4" t="str">
        <f t="shared" si="6"/>
        <v/>
      </c>
      <c r="AL42" s="11" t="str">
        <f t="shared" si="11"/>
        <v>V</v>
      </c>
      <c r="AM42" s="11" t="str">
        <f t="shared" si="12"/>
        <v>V</v>
      </c>
      <c r="AN42" s="13" t="str">
        <f t="shared" si="13"/>
        <v/>
      </c>
      <c r="AO42" s="13" t="str">
        <f t="shared" si="14"/>
        <v/>
      </c>
      <c r="AP42" s="13" t="str">
        <f t="shared" si="15"/>
        <v/>
      </c>
    </row>
    <row r="43" spans="1:42" s="11" customFormat="1" x14ac:dyDescent="0.2">
      <c r="A43" s="24" t="s">
        <v>6</v>
      </c>
      <c r="B43" s="141" t="str">
        <f>IF(SUM(B12:B42)=0,"", AVERAGE(B12:B42))</f>
        <v/>
      </c>
      <c r="C43" s="141" t="str">
        <f>IF(SUM(C12:C42)=0,"", AVERAGE(C12:C42))</f>
        <v/>
      </c>
      <c r="D43" s="141" t="str">
        <f>IF(SUM(D12:D42)=0,"", AVERAGE(D12:D42))</f>
        <v/>
      </c>
      <c r="E43" s="141" t="str">
        <f>IF(SUM(E12:E42)=0,"", AVERAGE(E12:E42))</f>
        <v/>
      </c>
      <c r="F43" s="141" t="str">
        <f>IF(SUM(F12:F42)=0,"", AVERAGE(F12:F42))</f>
        <v/>
      </c>
      <c r="G43" s="141" t="str">
        <f>IF(SUM(G13:G42)=0,"", AVERAGE(G13:G42))</f>
        <v/>
      </c>
      <c r="H43" s="141" t="str">
        <f>IF(SUM(H13:H42)=0,"", AVERAGE(H13:H42))</f>
        <v/>
      </c>
      <c r="I43" s="141" t="str">
        <f>IF(SUM(I13:I42)=0,"", AVERAGE(I13:I42))</f>
        <v/>
      </c>
      <c r="J43" s="141" t="str">
        <f>IF(SUM(J13:J42)=0,"", AVERAGE(J13:J42))</f>
        <v/>
      </c>
      <c r="K43" s="141" t="str">
        <f t="shared" ref="K43:Q43" si="19">IF(SUM(K13:K42)=0,"",AVERAGE(K13:K42))</f>
        <v/>
      </c>
      <c r="L43" s="141" t="str">
        <f t="shared" si="19"/>
        <v/>
      </c>
      <c r="M43" s="141" t="str">
        <f t="shared" si="19"/>
        <v/>
      </c>
      <c r="N43" s="141" t="str">
        <f t="shared" si="19"/>
        <v/>
      </c>
      <c r="O43" s="141" t="str">
        <f t="shared" si="19"/>
        <v/>
      </c>
      <c r="P43" s="141" t="str">
        <f t="shared" si="19"/>
        <v/>
      </c>
      <c r="Q43" s="141" t="str">
        <f t="shared" si="19"/>
        <v/>
      </c>
      <c r="R43" s="39"/>
      <c r="S43" s="39"/>
      <c r="T43" s="39"/>
      <c r="U43" s="39"/>
      <c r="V43" s="39"/>
      <c r="W43" s="39"/>
      <c r="X43" s="39"/>
      <c r="Y43" s="39"/>
      <c r="Z43" s="39"/>
      <c r="AA43" s="27"/>
      <c r="AC43" s="3" t="str">
        <f t="shared" ref="AC43:AE44" si="20">IF(K43="","",IF(K43&gt;100,"MAL","BIEN"))</f>
        <v/>
      </c>
      <c r="AD43" s="3" t="str">
        <f t="shared" si="20"/>
        <v/>
      </c>
      <c r="AE43" s="3" t="str">
        <f t="shared" si="20"/>
        <v/>
      </c>
      <c r="AF43" s="4" t="str">
        <f>IF(B43="","",IF(D43&lt;=B43,"BIEN","MAL"))</f>
        <v/>
      </c>
      <c r="AG43" s="4" t="str">
        <f>IF(B43="","",IF(E43&lt;=B43,"BIEN","MAL"))</f>
        <v/>
      </c>
      <c r="AH43" s="4" t="str">
        <f>IF(B43="","",IF(F43&lt;=B43,"BIEN","MAL"))</f>
        <v/>
      </c>
      <c r="AI43" s="4" t="str">
        <f>IF(C43="","",IF(C43&lt;=D43,"BIEN","MAL"))</f>
        <v/>
      </c>
      <c r="AJ43" s="4" t="str">
        <f>IF(C43="","",IF(C43&lt;=E43,"BIEN","MAL"))</f>
        <v/>
      </c>
      <c r="AK43" s="4" t="str">
        <f>IF(C43="","",IF(C43&lt;=F43,"BIEN","MAL"))</f>
        <v/>
      </c>
      <c r="AL43" s="11" t="str">
        <f t="shared" si="11"/>
        <v>V</v>
      </c>
      <c r="AM43" s="11" t="str">
        <f t="shared" si="12"/>
        <v>V</v>
      </c>
      <c r="AN43" s="11" t="str">
        <f t="shared" si="13"/>
        <v/>
      </c>
      <c r="AO43" s="11" t="str">
        <f t="shared" si="14"/>
        <v/>
      </c>
      <c r="AP43" s="11" t="str">
        <f t="shared" si="15"/>
        <v/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20"/>
        <v/>
      </c>
      <c r="AD44" s="9" t="str">
        <f t="shared" si="20"/>
        <v/>
      </c>
      <c r="AE44" s="9" t="str">
        <f t="shared" si="20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/>
    </row>
    <row r="45" spans="1:42" x14ac:dyDescent="0.2">
      <c r="A45" s="22" t="s">
        <v>26</v>
      </c>
      <c r="B45" s="26"/>
      <c r="J45" s="11"/>
      <c r="K45" s="22" t="s">
        <v>28</v>
      </c>
      <c r="M45" s="26"/>
    </row>
    <row r="46" spans="1:42" x14ac:dyDescent="0.2">
      <c r="A46" s="22" t="s">
        <v>27</v>
      </c>
      <c r="B46" s="26"/>
      <c r="K46" s="22" t="s">
        <v>29</v>
      </c>
      <c r="M46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47"/>
  <sheetViews>
    <sheetView workbookViewId="0">
      <selection activeCell="O13" sqref="O13:P42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0" customWidth="1"/>
    <col min="8" max="16" width="7.5703125" customWidth="1"/>
    <col min="17" max="17" width="11.42578125" customWidth="1"/>
    <col min="18" max="20" width="7.5703125" customWidth="1"/>
    <col min="21" max="21" width="11.5703125" customWidth="1"/>
    <col min="22" max="26" width="7.5703125" customWidth="1"/>
    <col min="27" max="27" width="11.42578125" customWidth="1"/>
    <col min="28" max="28" width="4.1406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3" t="s">
        <v>65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/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/>
      <c r="C4" s="2"/>
      <c r="D4" s="2"/>
      <c r="E4" s="2"/>
      <c r="F4" s="2"/>
      <c r="G4" s="2"/>
      <c r="H4" s="173" t="s">
        <v>79</v>
      </c>
      <c r="I4" s="173"/>
      <c r="J4" s="173"/>
      <c r="K4" s="173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/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s="2" customFormat="1" x14ac:dyDescent="0.2">
      <c r="A7" s="2" t="s">
        <v>58</v>
      </c>
    </row>
    <row r="8" spans="1:42" s="2" customFormat="1" x14ac:dyDescent="0.2"/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</row>
    <row r="10" spans="1:42" ht="12.75" customHeight="1" x14ac:dyDescent="0.2">
      <c r="A10" s="236" t="s">
        <v>4</v>
      </c>
      <c r="B10" s="239" t="s">
        <v>10</v>
      </c>
      <c r="C10" s="240"/>
      <c r="D10" s="240"/>
      <c r="E10" s="240"/>
      <c r="F10" s="240"/>
      <c r="G10" s="241"/>
      <c r="H10" s="242" t="s">
        <v>11</v>
      </c>
      <c r="I10" s="243"/>
      <c r="J10" s="243"/>
      <c r="K10" s="243"/>
      <c r="L10" s="243"/>
      <c r="M10" s="243"/>
      <c r="N10" s="244"/>
      <c r="O10" s="245" t="s">
        <v>25</v>
      </c>
      <c r="P10" s="246"/>
      <c r="Q10" s="247"/>
      <c r="R10" s="250" t="s">
        <v>30</v>
      </c>
      <c r="S10" s="251"/>
      <c r="T10" s="251"/>
      <c r="U10" s="252"/>
      <c r="V10" s="233" t="s">
        <v>53</v>
      </c>
      <c r="W10" s="234"/>
      <c r="X10" s="234"/>
      <c r="Y10" s="235"/>
      <c r="Z10" s="229" t="s">
        <v>31</v>
      </c>
      <c r="AA10" s="230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42" x14ac:dyDescent="0.2">
      <c r="A11" s="237"/>
      <c r="B11" s="222" t="s">
        <v>17</v>
      </c>
      <c r="C11" s="198" t="s">
        <v>18</v>
      </c>
      <c r="D11" s="184" t="s">
        <v>19</v>
      </c>
      <c r="E11" s="184"/>
      <c r="F11" s="184"/>
      <c r="G11" s="225" t="s">
        <v>5</v>
      </c>
      <c r="H11" s="227" t="s">
        <v>20</v>
      </c>
      <c r="I11" s="184"/>
      <c r="J11" s="184"/>
      <c r="K11" s="184" t="s">
        <v>21</v>
      </c>
      <c r="L11" s="184"/>
      <c r="M11" s="184"/>
      <c r="N11" s="228"/>
      <c r="O11" s="248"/>
      <c r="P11" s="185"/>
      <c r="Q11" s="249"/>
      <c r="R11" s="188"/>
      <c r="S11" s="189"/>
      <c r="T11" s="189"/>
      <c r="U11" s="209"/>
      <c r="V11" s="193"/>
      <c r="W11" s="194"/>
      <c r="X11" s="194"/>
      <c r="Y11" s="195"/>
      <c r="Z11" s="196"/>
      <c r="AA11" s="231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42" ht="27.75" customHeight="1" thickBot="1" x14ac:dyDescent="0.25">
      <c r="A12" s="238"/>
      <c r="B12" s="223"/>
      <c r="C12" s="224"/>
      <c r="D12" s="94" t="s">
        <v>22</v>
      </c>
      <c r="E12" s="94" t="s">
        <v>23</v>
      </c>
      <c r="F12" s="94" t="s">
        <v>24</v>
      </c>
      <c r="G12" s="226"/>
      <c r="H12" s="95" t="s">
        <v>22</v>
      </c>
      <c r="I12" s="94">
        <v>13</v>
      </c>
      <c r="J12" s="94" t="s">
        <v>24</v>
      </c>
      <c r="K12" s="94" t="s">
        <v>22</v>
      </c>
      <c r="L12" s="94" t="s">
        <v>23</v>
      </c>
      <c r="M12" s="94" t="s">
        <v>24</v>
      </c>
      <c r="N12" s="96" t="s">
        <v>5</v>
      </c>
      <c r="O12" s="97">
        <v>7</v>
      </c>
      <c r="P12" s="98">
        <v>19</v>
      </c>
      <c r="Q12" s="99" t="s">
        <v>6</v>
      </c>
      <c r="R12" s="100">
        <v>7</v>
      </c>
      <c r="S12" s="101">
        <v>13</v>
      </c>
      <c r="T12" s="101">
        <v>19</v>
      </c>
      <c r="U12" s="102" t="s">
        <v>6</v>
      </c>
      <c r="V12" s="103" t="s">
        <v>54</v>
      </c>
      <c r="W12" s="104" t="s">
        <v>55</v>
      </c>
      <c r="X12" s="105" t="s">
        <v>56</v>
      </c>
      <c r="Y12" s="106" t="s">
        <v>57</v>
      </c>
      <c r="Z12" s="107" t="s">
        <v>33</v>
      </c>
      <c r="AA12" s="232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42" x14ac:dyDescent="0.2">
      <c r="A13" s="82">
        <v>1</v>
      </c>
      <c r="B13" s="134"/>
      <c r="C13" s="134"/>
      <c r="D13" s="134"/>
      <c r="E13" s="83"/>
      <c r="F13" s="167"/>
      <c r="G13" s="84" t="str">
        <f t="shared" ref="G13:G41" si="0">IF(SUM(D13:F13)=0,"",AVERAGE(D13:F13))</f>
        <v/>
      </c>
      <c r="H13" s="134"/>
      <c r="I13" s="134"/>
      <c r="J13" s="134"/>
      <c r="K13" s="7" t="str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/>
      </c>
      <c r="L13" s="7" t="str">
        <f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/>
      </c>
      <c r="M13" s="7" t="str">
        <f>IF(J13=0,"",(9.4216*POWER(10,23)*POWER(J13+273,-5.07712)*POWER(2.73,(-6801.2693/(J13+273)))-((0.24*1014.78*POWER(2.73,(-1.16852*POWER(10,-4)*$B$5))*((273+F13)-(273+J13))/(0.622*(597.3-0.56*F13)))))/(9.4216*POWER(10,23)*POWER(273+F13,-5.07712)*POWER(2.73,(-6801.2693/(F13+273))))*100)</f>
        <v/>
      </c>
      <c r="N13" s="78" t="str">
        <f>IF(SUM(K13:M13)=0,"",AVERAGE(K13:M13))</f>
        <v/>
      </c>
      <c r="O13" s="85"/>
      <c r="P13" s="86"/>
      <c r="Q13" s="87" t="str">
        <f>IF((O9+O13)=0,"",AVERAGE(O9+O13))</f>
        <v/>
      </c>
      <c r="R13" s="88"/>
      <c r="S13" s="89"/>
      <c r="T13" s="89"/>
      <c r="U13" s="90"/>
      <c r="V13" s="88"/>
      <c r="W13" s="89"/>
      <c r="X13" s="89"/>
      <c r="Y13" s="91"/>
      <c r="Z13" s="92"/>
      <c r="AA13" s="93"/>
      <c r="AC13" s="3" t="str">
        <f t="shared" ref="AC13:AE42" si="1">IF(K13="","",IF(K13&gt;100,"MAL","BIEN"))</f>
        <v/>
      </c>
      <c r="AD13" s="3" t="str">
        <f t="shared" si="1"/>
        <v/>
      </c>
      <c r="AE13" s="3" t="str">
        <f t="shared" si="1"/>
        <v/>
      </c>
      <c r="AF13" s="4" t="str">
        <f t="shared" ref="AF13:AF42" si="2">IF(B13="","",IF(D13&lt;=B13,"BIEN","MAL"))</f>
        <v/>
      </c>
      <c r="AG13" s="4" t="str">
        <f t="shared" ref="AG13:AG42" si="3">IF(B13="","",IF(E13&lt;=B13,"BIEN","MAL"))</f>
        <v/>
      </c>
      <c r="AH13" s="4" t="str">
        <f t="shared" ref="AH13:AH42" si="4">IF(B13="","",IF(F13&lt;=B13,"BIEN","MAL"))</f>
        <v/>
      </c>
      <c r="AI13" s="4" t="str">
        <f t="shared" ref="AI13:AI42" si="5">IF(C13="","",IF(C13&lt;=D13,"BIEN","MAL"))</f>
        <v/>
      </c>
      <c r="AJ13" s="4" t="str">
        <f t="shared" ref="AJ13:AJ42" si="6">IF(C13="","",IF(C13&lt;=E13,"BIEN","MAL"))</f>
        <v/>
      </c>
      <c r="AK13" s="4" t="str">
        <f t="shared" ref="AK13:AK42" si="7">IF(C13="","",IF(C13&lt;=F13,"BIEN","MAL"))</f>
        <v/>
      </c>
      <c r="AL13" s="11" t="str">
        <f>IF(B13=E13,"V","F")</f>
        <v>V</v>
      </c>
      <c r="AM13" s="11" t="str">
        <f>IF(C13=D13,"V","F")</f>
        <v>V</v>
      </c>
      <c r="AN13" s="13" t="str">
        <f>IF(K13="","",IF(+K13&gt;L13,"V","F"))</f>
        <v/>
      </c>
      <c r="AO13" s="13" t="str">
        <f>IF(L13="","",IF(+L13&lt;M13,"V","F"))</f>
        <v/>
      </c>
      <c r="AP13" s="13" t="str">
        <f>IF(M13="","",IF(K13&gt;M13,"V","F"))</f>
        <v/>
      </c>
    </row>
    <row r="14" spans="1:42" x14ac:dyDescent="0.2">
      <c r="A14" s="80">
        <v>2</v>
      </c>
      <c r="B14" s="134"/>
      <c r="C14" s="134"/>
      <c r="D14" s="134"/>
      <c r="E14" s="71"/>
      <c r="F14" s="168"/>
      <c r="G14" s="84" t="str">
        <f t="shared" si="0"/>
        <v/>
      </c>
      <c r="H14" s="134"/>
      <c r="I14" s="134"/>
      <c r="J14" s="134"/>
      <c r="K14" s="7" t="str">
        <f t="shared" ref="K14:K43" si="8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/>
      </c>
      <c r="L14" s="7" t="str">
        <f t="shared" ref="L14:L43" si="9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/>
      </c>
      <c r="M14" s="7" t="str">
        <f t="shared" ref="M14:M43" si="10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/>
      </c>
      <c r="N14" s="78" t="str">
        <f>IF(SUM(K14:M14)=0,"",AVERAGE(K14:M14))</f>
        <v/>
      </c>
      <c r="O14" s="74"/>
      <c r="P14" s="14"/>
      <c r="Q14" s="75" t="str">
        <f>IF((P13+O14)=0,"",AVERAGE(P13+O14))</f>
        <v/>
      </c>
      <c r="R14" s="34"/>
      <c r="S14" s="35"/>
      <c r="T14" s="35"/>
      <c r="U14" s="76"/>
      <c r="V14" s="34"/>
      <c r="W14" s="35"/>
      <c r="X14" s="35"/>
      <c r="Y14" s="77"/>
      <c r="Z14" s="37"/>
      <c r="AA14" s="38"/>
      <c r="AC14" s="3" t="str">
        <f t="shared" si="1"/>
        <v/>
      </c>
      <c r="AD14" s="3" t="str">
        <f t="shared" si="1"/>
        <v/>
      </c>
      <c r="AE14" s="3" t="str">
        <f t="shared" si="1"/>
        <v/>
      </c>
      <c r="AF14" s="4" t="str">
        <f t="shared" si="2"/>
        <v/>
      </c>
      <c r="AG14" s="70" t="str">
        <f t="shared" si="3"/>
        <v/>
      </c>
      <c r="AH14" s="4" t="str">
        <f t="shared" si="4"/>
        <v/>
      </c>
      <c r="AI14" s="4" t="str">
        <f t="shared" si="5"/>
        <v/>
      </c>
      <c r="AJ14" s="4" t="str">
        <f t="shared" si="6"/>
        <v/>
      </c>
      <c r="AK14" s="4" t="str">
        <f t="shared" si="7"/>
        <v/>
      </c>
      <c r="AL14" s="11" t="str">
        <f t="shared" ref="AL14:AL44" si="11">IF(B14=E14,"V","F")</f>
        <v>V</v>
      </c>
      <c r="AM14" s="11" t="str">
        <f t="shared" ref="AM14:AM44" si="12">IF(C14=D14,"V","F")</f>
        <v>V</v>
      </c>
      <c r="AN14" s="13" t="str">
        <f t="shared" ref="AN14:AN44" si="13">IF(K14="","",IF(+K14&gt;L14,"V","F"))</f>
        <v/>
      </c>
      <c r="AO14" s="13" t="str">
        <f t="shared" ref="AO14:AO44" si="14">IF(L14="","",IF(+L14&lt;M14,"V","F"))</f>
        <v/>
      </c>
      <c r="AP14" s="13" t="str">
        <f t="shared" ref="AP14:AP44" si="15">IF(M14="","",IF(K14&gt;M14,"V","F"))</f>
        <v/>
      </c>
    </row>
    <row r="15" spans="1:42" x14ac:dyDescent="0.2">
      <c r="A15" s="80">
        <v>3</v>
      </c>
      <c r="B15" s="134"/>
      <c r="C15" s="134"/>
      <c r="D15" s="134"/>
      <c r="E15" s="71"/>
      <c r="F15" s="168"/>
      <c r="G15" s="84" t="str">
        <f t="shared" si="0"/>
        <v/>
      </c>
      <c r="H15" s="134"/>
      <c r="I15" s="134"/>
      <c r="J15" s="134"/>
      <c r="K15" s="7" t="str">
        <f t="shared" si="8"/>
        <v/>
      </c>
      <c r="L15" s="7" t="str">
        <f t="shared" si="9"/>
        <v/>
      </c>
      <c r="M15" s="7" t="str">
        <f t="shared" si="10"/>
        <v/>
      </c>
      <c r="N15" s="78" t="str">
        <f t="shared" ref="N15:N42" si="16">IF(SUM(K15:M15)=0,"",AVERAGE(K15:M15))</f>
        <v/>
      </c>
      <c r="O15" s="74"/>
      <c r="P15" s="14"/>
      <c r="Q15" s="75" t="str">
        <f t="shared" ref="Q15:Q42" si="17">IF((P14+O15)=0,"",AVERAGE(P14+O15))</f>
        <v/>
      </c>
      <c r="R15" s="34"/>
      <c r="S15" s="35"/>
      <c r="T15" s="35"/>
      <c r="U15" s="76"/>
      <c r="V15" s="34"/>
      <c r="W15" s="35"/>
      <c r="X15" s="35"/>
      <c r="Y15" s="77"/>
      <c r="Z15" s="37"/>
      <c r="AA15" s="38"/>
      <c r="AC15" s="3" t="str">
        <f t="shared" si="1"/>
        <v/>
      </c>
      <c r="AD15" s="3" t="str">
        <f t="shared" si="1"/>
        <v/>
      </c>
      <c r="AE15" s="3" t="str">
        <f t="shared" si="1"/>
        <v/>
      </c>
      <c r="AF15" s="4" t="str">
        <f t="shared" si="2"/>
        <v/>
      </c>
      <c r="AG15" s="70" t="str">
        <f t="shared" si="3"/>
        <v/>
      </c>
      <c r="AH15" s="4" t="str">
        <f t="shared" si="4"/>
        <v/>
      </c>
      <c r="AI15" s="4" t="str">
        <f t="shared" si="5"/>
        <v/>
      </c>
      <c r="AJ15" s="4" t="str">
        <f t="shared" si="6"/>
        <v/>
      </c>
      <c r="AK15" s="4" t="str">
        <f t="shared" si="7"/>
        <v/>
      </c>
      <c r="AL15" s="11" t="str">
        <f t="shared" si="11"/>
        <v>V</v>
      </c>
      <c r="AM15" s="11" t="str">
        <f t="shared" si="12"/>
        <v>V</v>
      </c>
      <c r="AN15" s="13" t="str">
        <f t="shared" si="13"/>
        <v/>
      </c>
      <c r="AO15" s="13" t="str">
        <f t="shared" si="14"/>
        <v/>
      </c>
      <c r="AP15" s="13" t="str">
        <f t="shared" si="15"/>
        <v/>
      </c>
    </row>
    <row r="16" spans="1:42" x14ac:dyDescent="0.2">
      <c r="A16" s="80">
        <v>4</v>
      </c>
      <c r="B16" s="134"/>
      <c r="C16" s="134"/>
      <c r="D16" s="134"/>
      <c r="E16" s="71"/>
      <c r="F16" s="168"/>
      <c r="G16" s="84" t="str">
        <f t="shared" si="0"/>
        <v/>
      </c>
      <c r="H16" s="134"/>
      <c r="I16" s="134"/>
      <c r="J16" s="134"/>
      <c r="K16" s="7" t="str">
        <f t="shared" si="8"/>
        <v/>
      </c>
      <c r="L16" s="7" t="str">
        <f t="shared" si="9"/>
        <v/>
      </c>
      <c r="M16" s="7" t="str">
        <f t="shared" si="10"/>
        <v/>
      </c>
      <c r="N16" s="78" t="str">
        <f t="shared" si="16"/>
        <v/>
      </c>
      <c r="O16" s="74"/>
      <c r="P16" s="14"/>
      <c r="Q16" s="75" t="str">
        <f t="shared" si="17"/>
        <v/>
      </c>
      <c r="R16" s="34"/>
      <c r="S16" s="35"/>
      <c r="T16" s="35"/>
      <c r="U16" s="76"/>
      <c r="V16" s="34"/>
      <c r="W16" s="35"/>
      <c r="X16" s="35"/>
      <c r="Y16" s="77"/>
      <c r="Z16" s="37"/>
      <c r="AA16" s="38"/>
      <c r="AC16" s="3" t="str">
        <f t="shared" si="1"/>
        <v/>
      </c>
      <c r="AD16" s="3" t="str">
        <f t="shared" si="1"/>
        <v/>
      </c>
      <c r="AE16" s="3" t="str">
        <f t="shared" si="1"/>
        <v/>
      </c>
      <c r="AF16" s="4" t="str">
        <f t="shared" si="2"/>
        <v/>
      </c>
      <c r="AG16" s="70" t="str">
        <f t="shared" si="3"/>
        <v/>
      </c>
      <c r="AH16" s="4" t="str">
        <f t="shared" si="4"/>
        <v/>
      </c>
      <c r="AI16" s="4" t="str">
        <f t="shared" si="5"/>
        <v/>
      </c>
      <c r="AJ16" s="4" t="str">
        <f t="shared" si="6"/>
        <v/>
      </c>
      <c r="AK16" s="4" t="str">
        <f t="shared" si="7"/>
        <v/>
      </c>
      <c r="AL16" s="11" t="str">
        <f t="shared" si="11"/>
        <v>V</v>
      </c>
      <c r="AM16" s="11" t="str">
        <f t="shared" si="12"/>
        <v>V</v>
      </c>
      <c r="AN16" s="13" t="str">
        <f t="shared" si="13"/>
        <v/>
      </c>
      <c r="AO16" s="13" t="str">
        <f t="shared" si="14"/>
        <v/>
      </c>
      <c r="AP16" s="13" t="str">
        <f t="shared" si="15"/>
        <v/>
      </c>
    </row>
    <row r="17" spans="1:42" x14ac:dyDescent="0.2">
      <c r="A17" s="80">
        <v>5</v>
      </c>
      <c r="B17" s="134"/>
      <c r="C17" s="134"/>
      <c r="D17" s="71"/>
      <c r="E17" s="71"/>
      <c r="F17" s="168"/>
      <c r="G17" s="84" t="str">
        <f t="shared" si="0"/>
        <v/>
      </c>
      <c r="H17" s="134"/>
      <c r="I17" s="134"/>
      <c r="J17" s="134"/>
      <c r="K17" s="7" t="str">
        <f t="shared" si="8"/>
        <v/>
      </c>
      <c r="L17" s="7" t="str">
        <f t="shared" si="9"/>
        <v/>
      </c>
      <c r="M17" s="7" t="str">
        <f t="shared" si="10"/>
        <v/>
      </c>
      <c r="N17" s="78" t="str">
        <f t="shared" si="16"/>
        <v/>
      </c>
      <c r="O17" s="136"/>
      <c r="P17" s="136"/>
      <c r="Q17" s="75" t="str">
        <f>IF((P16+O17)=0,"",AVERAGE(P16+O17))</f>
        <v/>
      </c>
      <c r="R17" s="34"/>
      <c r="S17" s="35"/>
      <c r="T17" s="35"/>
      <c r="U17" s="76"/>
      <c r="V17" s="34"/>
      <c r="W17" s="35"/>
      <c r="X17" s="35"/>
      <c r="Y17" s="77"/>
      <c r="Z17" s="37"/>
      <c r="AA17" s="38"/>
      <c r="AC17" s="3" t="str">
        <f t="shared" si="1"/>
        <v/>
      </c>
      <c r="AD17" s="3" t="str">
        <f t="shared" si="1"/>
        <v/>
      </c>
      <c r="AE17" s="3" t="str">
        <f t="shared" si="1"/>
        <v/>
      </c>
      <c r="AF17" s="4" t="str">
        <f t="shared" si="2"/>
        <v/>
      </c>
      <c r="AG17" s="70" t="str">
        <f t="shared" si="3"/>
        <v/>
      </c>
      <c r="AH17" s="4" t="str">
        <f t="shared" si="4"/>
        <v/>
      </c>
      <c r="AI17" s="4" t="str">
        <f t="shared" si="5"/>
        <v/>
      </c>
      <c r="AJ17" s="4" t="str">
        <f t="shared" si="6"/>
        <v/>
      </c>
      <c r="AK17" s="4" t="str">
        <f t="shared" si="7"/>
        <v/>
      </c>
      <c r="AL17" s="11" t="str">
        <f t="shared" si="11"/>
        <v>V</v>
      </c>
      <c r="AM17" s="11" t="str">
        <f t="shared" si="12"/>
        <v>V</v>
      </c>
      <c r="AN17" s="13" t="str">
        <f t="shared" si="13"/>
        <v/>
      </c>
      <c r="AO17" s="13" t="str">
        <f t="shared" si="14"/>
        <v/>
      </c>
      <c r="AP17" s="13" t="str">
        <f t="shared" si="15"/>
        <v/>
      </c>
    </row>
    <row r="18" spans="1:42" x14ac:dyDescent="0.2">
      <c r="A18" s="80">
        <v>6</v>
      </c>
      <c r="B18" s="134"/>
      <c r="C18" s="134"/>
      <c r="D18" s="71"/>
      <c r="E18" s="71"/>
      <c r="F18" s="168"/>
      <c r="G18" s="84" t="str">
        <f t="shared" si="0"/>
        <v/>
      </c>
      <c r="H18" s="134"/>
      <c r="I18" s="134"/>
      <c r="J18" s="134"/>
      <c r="K18" s="7" t="str">
        <f t="shared" si="8"/>
        <v/>
      </c>
      <c r="L18" s="7" t="str">
        <f t="shared" si="9"/>
        <v/>
      </c>
      <c r="M18" s="7" t="str">
        <f t="shared" si="10"/>
        <v/>
      </c>
      <c r="N18" s="78" t="str">
        <f t="shared" si="16"/>
        <v/>
      </c>
      <c r="O18" s="136"/>
      <c r="P18" s="136"/>
      <c r="Q18" s="75" t="str">
        <f t="shared" si="17"/>
        <v/>
      </c>
      <c r="R18" s="34"/>
      <c r="S18" s="35"/>
      <c r="T18" s="35"/>
      <c r="U18" s="76"/>
      <c r="V18" s="34"/>
      <c r="W18" s="35"/>
      <c r="X18" s="35"/>
      <c r="Y18" s="77"/>
      <c r="Z18" s="37"/>
      <c r="AA18" s="38"/>
      <c r="AC18" s="3" t="str">
        <f t="shared" si="1"/>
        <v/>
      </c>
      <c r="AD18" s="3" t="str">
        <f t="shared" si="1"/>
        <v/>
      </c>
      <c r="AE18" s="3" t="str">
        <f t="shared" si="1"/>
        <v/>
      </c>
      <c r="AF18" s="4" t="str">
        <f t="shared" si="2"/>
        <v/>
      </c>
      <c r="AG18" s="70" t="str">
        <f t="shared" si="3"/>
        <v/>
      </c>
      <c r="AH18" s="4" t="str">
        <f t="shared" si="4"/>
        <v/>
      </c>
      <c r="AI18" s="4" t="str">
        <f t="shared" si="5"/>
        <v/>
      </c>
      <c r="AJ18" s="4" t="str">
        <f t="shared" si="6"/>
        <v/>
      </c>
      <c r="AK18" s="4" t="str">
        <f t="shared" si="7"/>
        <v/>
      </c>
      <c r="AL18" s="11" t="str">
        <f t="shared" si="11"/>
        <v>V</v>
      </c>
      <c r="AM18" s="11" t="str">
        <f t="shared" si="12"/>
        <v>V</v>
      </c>
      <c r="AN18" s="13" t="str">
        <f t="shared" si="13"/>
        <v/>
      </c>
      <c r="AO18" s="13" t="str">
        <f t="shared" si="14"/>
        <v/>
      </c>
      <c r="AP18" s="13" t="str">
        <f t="shared" si="15"/>
        <v/>
      </c>
    </row>
    <row r="19" spans="1:42" x14ac:dyDescent="0.2">
      <c r="A19" s="80">
        <v>7</v>
      </c>
      <c r="B19" s="134"/>
      <c r="C19" s="134"/>
      <c r="D19" s="71"/>
      <c r="E19" s="71"/>
      <c r="F19" s="168"/>
      <c r="G19" s="84" t="str">
        <f t="shared" si="0"/>
        <v/>
      </c>
      <c r="H19" s="134"/>
      <c r="I19" s="134"/>
      <c r="J19" s="134"/>
      <c r="K19" s="7" t="str">
        <f t="shared" si="8"/>
        <v/>
      </c>
      <c r="L19" s="7" t="str">
        <f t="shared" si="9"/>
        <v/>
      </c>
      <c r="M19" s="7" t="str">
        <f t="shared" si="10"/>
        <v/>
      </c>
      <c r="N19" s="78" t="str">
        <f t="shared" si="16"/>
        <v/>
      </c>
      <c r="O19" s="136"/>
      <c r="P19" s="136"/>
      <c r="Q19" s="75" t="str">
        <f t="shared" si="17"/>
        <v/>
      </c>
      <c r="R19" s="34"/>
      <c r="S19" s="35"/>
      <c r="T19" s="35"/>
      <c r="U19" s="76"/>
      <c r="V19" s="34"/>
      <c r="W19" s="35"/>
      <c r="X19" s="35"/>
      <c r="Y19" s="77"/>
      <c r="Z19" s="37"/>
      <c r="AA19" s="38"/>
      <c r="AC19" s="3" t="str">
        <f t="shared" si="1"/>
        <v/>
      </c>
      <c r="AD19" s="3" t="str">
        <f t="shared" si="1"/>
        <v/>
      </c>
      <c r="AE19" s="3" t="str">
        <f t="shared" si="1"/>
        <v/>
      </c>
      <c r="AF19" s="4" t="str">
        <f t="shared" si="2"/>
        <v/>
      </c>
      <c r="AG19" s="70" t="str">
        <f t="shared" si="3"/>
        <v/>
      </c>
      <c r="AH19" s="4" t="str">
        <f t="shared" si="4"/>
        <v/>
      </c>
      <c r="AI19" s="4" t="str">
        <f t="shared" si="5"/>
        <v/>
      </c>
      <c r="AJ19" s="4" t="str">
        <f t="shared" si="6"/>
        <v/>
      </c>
      <c r="AK19" s="4" t="str">
        <f t="shared" si="7"/>
        <v/>
      </c>
      <c r="AL19" s="11" t="str">
        <f t="shared" si="11"/>
        <v>V</v>
      </c>
      <c r="AM19" s="11" t="str">
        <f t="shared" si="12"/>
        <v>V</v>
      </c>
      <c r="AN19" s="13" t="str">
        <f t="shared" si="13"/>
        <v/>
      </c>
      <c r="AO19" s="13" t="str">
        <f t="shared" si="14"/>
        <v/>
      </c>
      <c r="AP19" s="13" t="str">
        <f t="shared" si="15"/>
        <v/>
      </c>
    </row>
    <row r="20" spans="1:42" x14ac:dyDescent="0.2">
      <c r="A20" s="80">
        <v>8</v>
      </c>
      <c r="B20" s="134"/>
      <c r="C20" s="134"/>
      <c r="D20" s="71"/>
      <c r="E20" s="71"/>
      <c r="F20" s="168"/>
      <c r="G20" s="84" t="str">
        <f t="shared" si="0"/>
        <v/>
      </c>
      <c r="H20" s="134"/>
      <c r="I20" s="134"/>
      <c r="J20" s="134"/>
      <c r="K20" s="7" t="str">
        <f t="shared" si="8"/>
        <v/>
      </c>
      <c r="L20" s="7" t="str">
        <f t="shared" si="9"/>
        <v/>
      </c>
      <c r="M20" s="7" t="str">
        <f t="shared" si="10"/>
        <v/>
      </c>
      <c r="N20" s="78" t="str">
        <f t="shared" si="16"/>
        <v/>
      </c>
      <c r="O20" s="74"/>
      <c r="P20" s="14"/>
      <c r="Q20" s="75" t="str">
        <f t="shared" si="17"/>
        <v/>
      </c>
      <c r="R20" s="34"/>
      <c r="S20" s="35"/>
      <c r="T20" s="35"/>
      <c r="U20" s="76"/>
      <c r="V20" s="34"/>
      <c r="W20" s="35"/>
      <c r="X20" s="35"/>
      <c r="Y20" s="77"/>
      <c r="Z20" s="37"/>
      <c r="AA20" s="38"/>
      <c r="AC20" s="3" t="str">
        <f t="shared" si="1"/>
        <v/>
      </c>
      <c r="AD20" s="3" t="str">
        <f t="shared" si="1"/>
        <v/>
      </c>
      <c r="AE20" s="3" t="str">
        <f t="shared" si="1"/>
        <v/>
      </c>
      <c r="AF20" s="4" t="str">
        <f t="shared" si="2"/>
        <v/>
      </c>
      <c r="AG20" s="70" t="str">
        <f t="shared" si="3"/>
        <v/>
      </c>
      <c r="AH20" s="4" t="str">
        <f t="shared" si="4"/>
        <v/>
      </c>
      <c r="AI20" s="4" t="str">
        <f t="shared" si="5"/>
        <v/>
      </c>
      <c r="AJ20" s="4" t="str">
        <f t="shared" si="6"/>
        <v/>
      </c>
      <c r="AK20" s="4" t="str">
        <f t="shared" si="7"/>
        <v/>
      </c>
      <c r="AL20" s="11" t="str">
        <f t="shared" si="11"/>
        <v>V</v>
      </c>
      <c r="AM20" s="11" t="str">
        <f t="shared" si="12"/>
        <v>V</v>
      </c>
      <c r="AN20" s="13" t="str">
        <f t="shared" si="13"/>
        <v/>
      </c>
      <c r="AO20" s="13" t="str">
        <f t="shared" si="14"/>
        <v/>
      </c>
      <c r="AP20" s="13" t="str">
        <f t="shared" si="15"/>
        <v/>
      </c>
    </row>
    <row r="21" spans="1:42" x14ac:dyDescent="0.2">
      <c r="A21" s="80">
        <v>9</v>
      </c>
      <c r="B21" s="134"/>
      <c r="C21" s="134"/>
      <c r="D21" s="71"/>
      <c r="E21" s="71"/>
      <c r="F21" s="168"/>
      <c r="G21" s="84" t="str">
        <f t="shared" si="0"/>
        <v/>
      </c>
      <c r="H21" s="134"/>
      <c r="I21" s="134"/>
      <c r="J21" s="134"/>
      <c r="K21" s="7" t="str">
        <f t="shared" si="8"/>
        <v/>
      </c>
      <c r="L21" s="7" t="str">
        <f t="shared" si="9"/>
        <v/>
      </c>
      <c r="M21" s="7" t="str">
        <f t="shared" si="10"/>
        <v/>
      </c>
      <c r="N21" s="78" t="str">
        <f t="shared" si="16"/>
        <v/>
      </c>
      <c r="O21" s="136"/>
      <c r="P21" s="136"/>
      <c r="Q21" s="75" t="str">
        <f t="shared" si="17"/>
        <v/>
      </c>
      <c r="R21" s="34"/>
      <c r="S21" s="35"/>
      <c r="T21" s="35"/>
      <c r="U21" s="76"/>
      <c r="V21" s="34"/>
      <c r="W21" s="35"/>
      <c r="X21" s="35"/>
      <c r="Y21" s="77"/>
      <c r="Z21" s="37"/>
      <c r="AA21" s="38"/>
      <c r="AC21" s="3" t="str">
        <f t="shared" si="1"/>
        <v/>
      </c>
      <c r="AD21" s="3" t="str">
        <f t="shared" si="1"/>
        <v/>
      </c>
      <c r="AE21" s="3" t="str">
        <f t="shared" si="1"/>
        <v/>
      </c>
      <c r="AF21" s="4" t="str">
        <f t="shared" si="2"/>
        <v/>
      </c>
      <c r="AG21" s="70" t="str">
        <f t="shared" si="3"/>
        <v/>
      </c>
      <c r="AH21" s="4" t="str">
        <f t="shared" si="4"/>
        <v/>
      </c>
      <c r="AI21" s="4" t="str">
        <f t="shared" si="5"/>
        <v/>
      </c>
      <c r="AJ21" s="4" t="str">
        <f t="shared" si="6"/>
        <v/>
      </c>
      <c r="AK21" s="4" t="str">
        <f t="shared" si="7"/>
        <v/>
      </c>
      <c r="AL21" s="11" t="str">
        <f t="shared" si="11"/>
        <v>V</v>
      </c>
      <c r="AM21" s="11" t="str">
        <f t="shared" si="12"/>
        <v>V</v>
      </c>
      <c r="AN21" s="13" t="str">
        <f t="shared" si="13"/>
        <v/>
      </c>
      <c r="AO21" s="13" t="str">
        <f t="shared" si="14"/>
        <v/>
      </c>
      <c r="AP21" s="13" t="str">
        <f t="shared" si="15"/>
        <v/>
      </c>
    </row>
    <row r="22" spans="1:42" x14ac:dyDescent="0.2">
      <c r="A22" s="80">
        <v>10</v>
      </c>
      <c r="B22" s="134"/>
      <c r="C22" s="134"/>
      <c r="D22" s="71"/>
      <c r="E22" s="71"/>
      <c r="F22" s="168"/>
      <c r="G22" s="84" t="str">
        <f t="shared" si="0"/>
        <v/>
      </c>
      <c r="H22" s="134"/>
      <c r="I22" s="134"/>
      <c r="J22" s="134"/>
      <c r="K22" s="7" t="str">
        <f t="shared" si="8"/>
        <v/>
      </c>
      <c r="L22" s="7" t="str">
        <f t="shared" si="9"/>
        <v/>
      </c>
      <c r="M22" s="7" t="str">
        <f t="shared" si="10"/>
        <v/>
      </c>
      <c r="N22" s="78" t="str">
        <f t="shared" si="16"/>
        <v/>
      </c>
      <c r="O22" s="136"/>
      <c r="P22" s="136"/>
      <c r="Q22" s="78" t="str">
        <f t="shared" si="17"/>
        <v/>
      </c>
      <c r="R22" s="34"/>
      <c r="S22" s="35"/>
      <c r="T22" s="35"/>
      <c r="U22" s="76"/>
      <c r="V22" s="34"/>
      <c r="W22" s="35"/>
      <c r="X22" s="35"/>
      <c r="Y22" s="77"/>
      <c r="Z22" s="37"/>
      <c r="AA22" s="38"/>
      <c r="AC22" s="3" t="str">
        <f t="shared" si="1"/>
        <v/>
      </c>
      <c r="AD22" s="3" t="str">
        <f t="shared" si="1"/>
        <v/>
      </c>
      <c r="AE22" s="3" t="str">
        <f t="shared" si="1"/>
        <v/>
      </c>
      <c r="AF22" s="4" t="str">
        <f t="shared" si="2"/>
        <v/>
      </c>
      <c r="AG22" s="70" t="str">
        <f t="shared" si="3"/>
        <v/>
      </c>
      <c r="AH22" s="4" t="str">
        <f t="shared" si="4"/>
        <v/>
      </c>
      <c r="AI22" s="4" t="str">
        <f t="shared" si="5"/>
        <v/>
      </c>
      <c r="AJ22" s="4" t="str">
        <f t="shared" si="6"/>
        <v/>
      </c>
      <c r="AK22" s="4" t="str">
        <f t="shared" si="7"/>
        <v/>
      </c>
      <c r="AL22" s="11" t="str">
        <f t="shared" si="11"/>
        <v>V</v>
      </c>
      <c r="AM22" s="11" t="str">
        <f t="shared" si="12"/>
        <v>V</v>
      </c>
      <c r="AN22" s="13" t="str">
        <f t="shared" si="13"/>
        <v/>
      </c>
      <c r="AO22" s="13" t="str">
        <f t="shared" si="14"/>
        <v/>
      </c>
      <c r="AP22" s="13" t="str">
        <f t="shared" si="15"/>
        <v/>
      </c>
    </row>
    <row r="23" spans="1:42" x14ac:dyDescent="0.2">
      <c r="A23" s="80">
        <v>11</v>
      </c>
      <c r="B23" s="134"/>
      <c r="C23" s="134"/>
      <c r="D23" s="71"/>
      <c r="E23" s="71"/>
      <c r="F23" s="168"/>
      <c r="G23" s="84" t="str">
        <f t="shared" si="0"/>
        <v/>
      </c>
      <c r="H23" s="134"/>
      <c r="I23" s="134"/>
      <c r="J23" s="134"/>
      <c r="K23" s="7" t="str">
        <f t="shared" si="8"/>
        <v/>
      </c>
      <c r="L23" s="7" t="str">
        <f t="shared" si="9"/>
        <v/>
      </c>
      <c r="M23" s="7" t="str">
        <f t="shared" si="10"/>
        <v/>
      </c>
      <c r="N23" s="78" t="str">
        <f t="shared" si="16"/>
        <v/>
      </c>
      <c r="O23" s="136"/>
      <c r="P23" s="136"/>
      <c r="Q23" s="78" t="str">
        <f t="shared" si="17"/>
        <v/>
      </c>
      <c r="R23" s="34"/>
      <c r="S23" s="35"/>
      <c r="T23" s="35"/>
      <c r="U23" s="76"/>
      <c r="V23" s="34"/>
      <c r="W23" s="35"/>
      <c r="X23" s="35"/>
      <c r="Y23" s="77"/>
      <c r="Z23" s="37"/>
      <c r="AA23" s="38"/>
      <c r="AC23" s="3" t="str">
        <f t="shared" si="1"/>
        <v/>
      </c>
      <c r="AD23" s="3" t="str">
        <f t="shared" si="1"/>
        <v/>
      </c>
      <c r="AE23" s="3" t="str">
        <f t="shared" si="1"/>
        <v/>
      </c>
      <c r="AF23" s="4" t="str">
        <f t="shared" si="2"/>
        <v/>
      </c>
      <c r="AG23" s="70" t="str">
        <f t="shared" si="3"/>
        <v/>
      </c>
      <c r="AH23" s="4" t="str">
        <f t="shared" si="4"/>
        <v/>
      </c>
      <c r="AI23" s="4" t="str">
        <f t="shared" si="5"/>
        <v/>
      </c>
      <c r="AJ23" s="4" t="str">
        <f t="shared" si="6"/>
        <v/>
      </c>
      <c r="AK23" s="4" t="str">
        <f t="shared" si="7"/>
        <v/>
      </c>
      <c r="AL23" s="11" t="str">
        <f t="shared" si="11"/>
        <v>V</v>
      </c>
      <c r="AM23" s="11" t="str">
        <f t="shared" si="12"/>
        <v>V</v>
      </c>
      <c r="AN23" s="13" t="str">
        <f t="shared" si="13"/>
        <v/>
      </c>
      <c r="AO23" s="13" t="str">
        <f t="shared" si="14"/>
        <v/>
      </c>
      <c r="AP23" s="13" t="str">
        <f t="shared" si="15"/>
        <v/>
      </c>
    </row>
    <row r="24" spans="1:42" x14ac:dyDescent="0.2">
      <c r="A24" s="80">
        <v>12</v>
      </c>
      <c r="B24" s="134"/>
      <c r="C24" s="134"/>
      <c r="D24" s="71"/>
      <c r="E24" s="71"/>
      <c r="F24" s="168"/>
      <c r="G24" s="84" t="str">
        <f t="shared" si="0"/>
        <v/>
      </c>
      <c r="H24" s="134"/>
      <c r="I24" s="134"/>
      <c r="J24" s="134"/>
      <c r="K24" s="7" t="str">
        <f t="shared" si="8"/>
        <v/>
      </c>
      <c r="L24" s="7" t="str">
        <f t="shared" si="9"/>
        <v/>
      </c>
      <c r="M24" s="7" t="str">
        <f t="shared" si="10"/>
        <v/>
      </c>
      <c r="N24" s="78" t="str">
        <f t="shared" si="16"/>
        <v/>
      </c>
      <c r="O24" s="74"/>
      <c r="P24" s="14"/>
      <c r="Q24" s="78" t="str">
        <f t="shared" si="17"/>
        <v/>
      </c>
      <c r="R24" s="34"/>
      <c r="S24" s="35"/>
      <c r="T24" s="35"/>
      <c r="U24" s="76"/>
      <c r="V24" s="34"/>
      <c r="W24" s="35"/>
      <c r="X24" s="35"/>
      <c r="Y24" s="77"/>
      <c r="Z24" s="37"/>
      <c r="AA24" s="38"/>
      <c r="AC24" s="3" t="str">
        <f t="shared" si="1"/>
        <v/>
      </c>
      <c r="AD24" s="3" t="str">
        <f t="shared" si="1"/>
        <v/>
      </c>
      <c r="AE24" s="3" t="str">
        <f t="shared" si="1"/>
        <v/>
      </c>
      <c r="AF24" s="4" t="str">
        <f t="shared" si="2"/>
        <v/>
      </c>
      <c r="AG24" s="70" t="str">
        <f t="shared" si="3"/>
        <v/>
      </c>
      <c r="AH24" s="4" t="str">
        <f t="shared" si="4"/>
        <v/>
      </c>
      <c r="AI24" s="4" t="str">
        <f t="shared" si="5"/>
        <v/>
      </c>
      <c r="AJ24" s="4" t="str">
        <f t="shared" si="6"/>
        <v/>
      </c>
      <c r="AK24" s="4" t="str">
        <f t="shared" si="7"/>
        <v/>
      </c>
      <c r="AL24" s="11" t="str">
        <f t="shared" si="11"/>
        <v>V</v>
      </c>
      <c r="AM24" s="11" t="str">
        <f t="shared" si="12"/>
        <v>V</v>
      </c>
      <c r="AN24" s="13" t="str">
        <f t="shared" si="13"/>
        <v/>
      </c>
      <c r="AO24" s="13" t="str">
        <f t="shared" si="14"/>
        <v/>
      </c>
      <c r="AP24" s="13" t="str">
        <f t="shared" si="15"/>
        <v/>
      </c>
    </row>
    <row r="25" spans="1:42" x14ac:dyDescent="0.2">
      <c r="A25" s="80">
        <v>13</v>
      </c>
      <c r="B25" s="134"/>
      <c r="C25" s="134"/>
      <c r="D25" s="71"/>
      <c r="E25" s="71"/>
      <c r="F25" s="168"/>
      <c r="G25" s="84" t="str">
        <f t="shared" si="0"/>
        <v/>
      </c>
      <c r="H25" s="134"/>
      <c r="I25" s="134"/>
      <c r="J25" s="134"/>
      <c r="K25" s="7" t="str">
        <f t="shared" si="8"/>
        <v/>
      </c>
      <c r="L25" s="7" t="str">
        <f t="shared" si="9"/>
        <v/>
      </c>
      <c r="M25" s="7" t="str">
        <f t="shared" si="10"/>
        <v/>
      </c>
      <c r="N25" s="78" t="str">
        <f t="shared" si="16"/>
        <v/>
      </c>
      <c r="O25" s="74"/>
      <c r="P25" s="14"/>
      <c r="Q25" s="78" t="str">
        <f t="shared" si="17"/>
        <v/>
      </c>
      <c r="R25" s="34"/>
      <c r="S25" s="35"/>
      <c r="T25" s="35"/>
      <c r="U25" s="76"/>
      <c r="V25" s="34"/>
      <c r="W25" s="35"/>
      <c r="X25" s="35"/>
      <c r="Y25" s="77"/>
      <c r="Z25" s="37"/>
      <c r="AA25" s="38"/>
      <c r="AC25" s="3" t="str">
        <f t="shared" si="1"/>
        <v/>
      </c>
      <c r="AD25" s="3" t="str">
        <f t="shared" si="1"/>
        <v/>
      </c>
      <c r="AE25" s="3" t="str">
        <f t="shared" si="1"/>
        <v/>
      </c>
      <c r="AF25" s="4" t="str">
        <f t="shared" si="2"/>
        <v/>
      </c>
      <c r="AG25" s="70" t="str">
        <f t="shared" si="3"/>
        <v/>
      </c>
      <c r="AH25" s="4" t="str">
        <f t="shared" si="4"/>
        <v/>
      </c>
      <c r="AI25" s="4" t="str">
        <f t="shared" si="5"/>
        <v/>
      </c>
      <c r="AJ25" s="4" t="str">
        <f t="shared" si="6"/>
        <v/>
      </c>
      <c r="AK25" s="4" t="str">
        <f t="shared" si="7"/>
        <v/>
      </c>
      <c r="AL25" s="11" t="str">
        <f t="shared" si="11"/>
        <v>V</v>
      </c>
      <c r="AM25" s="11" t="str">
        <f t="shared" si="12"/>
        <v>V</v>
      </c>
      <c r="AN25" s="13" t="str">
        <f t="shared" si="13"/>
        <v/>
      </c>
      <c r="AO25" s="13" t="str">
        <f t="shared" si="14"/>
        <v/>
      </c>
      <c r="AP25" s="13" t="str">
        <f t="shared" si="15"/>
        <v/>
      </c>
    </row>
    <row r="26" spans="1:42" s="12" customFormat="1" x14ac:dyDescent="0.2">
      <c r="A26" s="81">
        <v>14</v>
      </c>
      <c r="B26" s="134"/>
      <c r="C26" s="134"/>
      <c r="D26" s="71"/>
      <c r="E26" s="71"/>
      <c r="F26" s="71"/>
      <c r="G26" s="84" t="str">
        <f t="shared" si="0"/>
        <v/>
      </c>
      <c r="H26" s="134"/>
      <c r="I26" s="134"/>
      <c r="J26" s="134"/>
      <c r="K26" s="7" t="str">
        <f t="shared" si="8"/>
        <v/>
      </c>
      <c r="L26" s="7" t="str">
        <f t="shared" si="9"/>
        <v/>
      </c>
      <c r="M26" s="7" t="str">
        <f t="shared" si="10"/>
        <v/>
      </c>
      <c r="N26" s="78" t="str">
        <f t="shared" si="16"/>
        <v/>
      </c>
      <c r="O26" s="136"/>
      <c r="P26" s="136"/>
      <c r="Q26" s="78" t="str">
        <f t="shared" si="17"/>
        <v/>
      </c>
      <c r="R26" s="34"/>
      <c r="S26" s="35"/>
      <c r="T26" s="35"/>
      <c r="U26" s="76"/>
      <c r="V26" s="34"/>
      <c r="W26" s="35"/>
      <c r="X26" s="35"/>
      <c r="Y26" s="77"/>
      <c r="Z26" s="37"/>
      <c r="AA26" s="38"/>
      <c r="AC26" s="3" t="str">
        <f t="shared" si="1"/>
        <v/>
      </c>
      <c r="AD26" s="3" t="str">
        <f t="shared" si="1"/>
        <v/>
      </c>
      <c r="AE26" s="3" t="str">
        <f t="shared" si="1"/>
        <v/>
      </c>
      <c r="AF26" s="4" t="str">
        <f t="shared" si="2"/>
        <v/>
      </c>
      <c r="AG26" s="70" t="str">
        <f t="shared" si="3"/>
        <v/>
      </c>
      <c r="AH26" s="4" t="str">
        <f t="shared" si="4"/>
        <v/>
      </c>
      <c r="AI26" s="4" t="str">
        <f t="shared" si="5"/>
        <v/>
      </c>
      <c r="AJ26" s="4" t="str">
        <f t="shared" si="6"/>
        <v/>
      </c>
      <c r="AK26" s="4" t="str">
        <f t="shared" si="7"/>
        <v/>
      </c>
      <c r="AL26" s="11" t="str">
        <f t="shared" si="11"/>
        <v>V</v>
      </c>
      <c r="AM26" s="11" t="str">
        <f t="shared" si="12"/>
        <v>V</v>
      </c>
      <c r="AN26" s="13" t="str">
        <f t="shared" si="13"/>
        <v/>
      </c>
      <c r="AO26" s="13" t="str">
        <f t="shared" si="14"/>
        <v/>
      </c>
      <c r="AP26" s="13" t="str">
        <f t="shared" si="15"/>
        <v/>
      </c>
    </row>
    <row r="27" spans="1:42" s="12" customFormat="1" x14ac:dyDescent="0.2">
      <c r="A27" s="81">
        <v>15</v>
      </c>
      <c r="B27" s="134"/>
      <c r="C27" s="134"/>
      <c r="D27" s="71"/>
      <c r="E27" s="71"/>
      <c r="F27" s="71"/>
      <c r="G27" s="84" t="str">
        <f t="shared" si="0"/>
        <v/>
      </c>
      <c r="H27" s="134"/>
      <c r="I27" s="134"/>
      <c r="J27" s="134"/>
      <c r="K27" s="7" t="str">
        <f t="shared" si="8"/>
        <v/>
      </c>
      <c r="L27" s="7" t="str">
        <f t="shared" si="9"/>
        <v/>
      </c>
      <c r="M27" s="7" t="str">
        <f t="shared" si="10"/>
        <v/>
      </c>
      <c r="N27" s="78" t="str">
        <f t="shared" si="16"/>
        <v/>
      </c>
      <c r="O27" s="136"/>
      <c r="P27" s="136"/>
      <c r="Q27" s="78" t="str">
        <f t="shared" si="17"/>
        <v/>
      </c>
      <c r="R27" s="34"/>
      <c r="S27" s="35"/>
      <c r="T27" s="35"/>
      <c r="U27" s="76"/>
      <c r="V27" s="34"/>
      <c r="W27" s="35"/>
      <c r="X27" s="35"/>
      <c r="Y27" s="77"/>
      <c r="Z27" s="37"/>
      <c r="AA27" s="38"/>
      <c r="AC27" s="3" t="str">
        <f t="shared" si="1"/>
        <v/>
      </c>
      <c r="AD27" s="3" t="str">
        <f t="shared" si="1"/>
        <v/>
      </c>
      <c r="AE27" s="3" t="str">
        <f t="shared" si="1"/>
        <v/>
      </c>
      <c r="AF27" s="70" t="str">
        <f t="shared" si="2"/>
        <v/>
      </c>
      <c r="AG27" s="70" t="str">
        <f t="shared" si="3"/>
        <v/>
      </c>
      <c r="AH27" s="4" t="str">
        <f t="shared" si="4"/>
        <v/>
      </c>
      <c r="AI27" s="4" t="str">
        <f t="shared" si="5"/>
        <v/>
      </c>
      <c r="AJ27" s="4" t="str">
        <f t="shared" si="6"/>
        <v/>
      </c>
      <c r="AK27" s="4" t="str">
        <f t="shared" si="7"/>
        <v/>
      </c>
      <c r="AL27" s="11" t="str">
        <f t="shared" si="11"/>
        <v>V</v>
      </c>
      <c r="AM27" s="11" t="str">
        <f t="shared" si="12"/>
        <v>V</v>
      </c>
      <c r="AN27" s="13" t="str">
        <f t="shared" si="13"/>
        <v/>
      </c>
      <c r="AO27" s="13" t="str">
        <f t="shared" si="14"/>
        <v/>
      </c>
      <c r="AP27" s="13" t="str">
        <f t="shared" si="15"/>
        <v/>
      </c>
    </row>
    <row r="28" spans="1:42" s="12" customFormat="1" x14ac:dyDescent="0.2">
      <c r="A28" s="81">
        <v>16</v>
      </c>
      <c r="B28" s="134"/>
      <c r="C28" s="134"/>
      <c r="D28" s="71"/>
      <c r="E28" s="71"/>
      <c r="F28" s="71"/>
      <c r="G28" s="84" t="str">
        <f t="shared" si="0"/>
        <v/>
      </c>
      <c r="H28" s="134"/>
      <c r="I28" s="134"/>
      <c r="J28" s="134"/>
      <c r="K28" s="7" t="str">
        <f t="shared" si="8"/>
        <v/>
      </c>
      <c r="L28" s="7" t="str">
        <f t="shared" si="9"/>
        <v/>
      </c>
      <c r="M28" s="7" t="str">
        <f t="shared" si="10"/>
        <v/>
      </c>
      <c r="N28" s="78" t="str">
        <f t="shared" si="16"/>
        <v/>
      </c>
      <c r="O28" s="136"/>
      <c r="P28" s="136"/>
      <c r="Q28" s="78" t="str">
        <f t="shared" si="17"/>
        <v/>
      </c>
      <c r="R28" s="34"/>
      <c r="S28" s="35"/>
      <c r="T28" s="35"/>
      <c r="U28" s="76"/>
      <c r="V28" s="34"/>
      <c r="W28" s="35"/>
      <c r="X28" s="35"/>
      <c r="Y28" s="77"/>
      <c r="Z28" s="37"/>
      <c r="AA28" s="38"/>
      <c r="AC28" s="3" t="str">
        <f t="shared" si="1"/>
        <v/>
      </c>
      <c r="AD28" s="3" t="str">
        <f t="shared" si="1"/>
        <v/>
      </c>
      <c r="AE28" s="3" t="str">
        <f t="shared" si="1"/>
        <v/>
      </c>
      <c r="AF28" s="70" t="str">
        <f t="shared" si="2"/>
        <v/>
      </c>
      <c r="AG28" s="70" t="str">
        <f t="shared" si="3"/>
        <v/>
      </c>
      <c r="AH28" s="4" t="str">
        <f t="shared" si="4"/>
        <v/>
      </c>
      <c r="AI28" s="4" t="str">
        <f t="shared" si="5"/>
        <v/>
      </c>
      <c r="AJ28" s="4" t="str">
        <f t="shared" si="6"/>
        <v/>
      </c>
      <c r="AK28" s="4" t="str">
        <f t="shared" si="7"/>
        <v/>
      </c>
      <c r="AL28" s="11" t="str">
        <f t="shared" si="11"/>
        <v>V</v>
      </c>
      <c r="AM28" s="11" t="str">
        <f t="shared" si="12"/>
        <v>V</v>
      </c>
      <c r="AN28" s="13" t="str">
        <f t="shared" si="13"/>
        <v/>
      </c>
      <c r="AO28" s="13" t="str">
        <f t="shared" si="14"/>
        <v/>
      </c>
      <c r="AP28" s="13" t="str">
        <f t="shared" si="15"/>
        <v/>
      </c>
    </row>
    <row r="29" spans="1:42" s="12" customFormat="1" x14ac:dyDescent="0.2">
      <c r="A29" s="81">
        <v>17</v>
      </c>
      <c r="B29" s="134"/>
      <c r="C29" s="134"/>
      <c r="D29" s="71"/>
      <c r="E29" s="71"/>
      <c r="F29" s="71"/>
      <c r="G29" s="84" t="str">
        <f t="shared" si="0"/>
        <v/>
      </c>
      <c r="H29" s="134"/>
      <c r="I29" s="134"/>
      <c r="J29" s="134"/>
      <c r="K29" s="7" t="str">
        <f t="shared" si="8"/>
        <v/>
      </c>
      <c r="L29" s="7" t="str">
        <f t="shared" si="9"/>
        <v/>
      </c>
      <c r="M29" s="7" t="str">
        <f t="shared" si="10"/>
        <v/>
      </c>
      <c r="N29" s="78" t="str">
        <f t="shared" si="16"/>
        <v/>
      </c>
      <c r="O29" s="136"/>
      <c r="P29" s="136"/>
      <c r="Q29" s="78" t="str">
        <f t="shared" si="17"/>
        <v/>
      </c>
      <c r="R29" s="34"/>
      <c r="S29" s="35"/>
      <c r="T29" s="35"/>
      <c r="U29" s="76"/>
      <c r="V29" s="34"/>
      <c r="W29" s="35"/>
      <c r="X29" s="35"/>
      <c r="Y29" s="77"/>
      <c r="Z29" s="37"/>
      <c r="AA29" s="38"/>
      <c r="AC29" s="3" t="str">
        <f t="shared" si="1"/>
        <v/>
      </c>
      <c r="AD29" s="3" t="str">
        <f t="shared" si="1"/>
        <v/>
      </c>
      <c r="AE29" s="3" t="str">
        <f t="shared" si="1"/>
        <v/>
      </c>
      <c r="AF29" s="4" t="str">
        <f t="shared" si="2"/>
        <v/>
      </c>
      <c r="AG29" s="70" t="str">
        <f t="shared" si="3"/>
        <v/>
      </c>
      <c r="AH29" s="4" t="str">
        <f t="shared" si="4"/>
        <v/>
      </c>
      <c r="AI29" s="4" t="str">
        <f t="shared" si="5"/>
        <v/>
      </c>
      <c r="AJ29" s="4" t="str">
        <f t="shared" si="6"/>
        <v/>
      </c>
      <c r="AK29" s="4" t="str">
        <f t="shared" si="7"/>
        <v/>
      </c>
      <c r="AL29" s="11" t="str">
        <f t="shared" si="11"/>
        <v>V</v>
      </c>
      <c r="AM29" s="11" t="str">
        <f t="shared" si="12"/>
        <v>V</v>
      </c>
      <c r="AN29" s="13" t="str">
        <f t="shared" si="13"/>
        <v/>
      </c>
      <c r="AO29" s="13" t="str">
        <f t="shared" si="14"/>
        <v/>
      </c>
      <c r="AP29" s="13" t="str">
        <f t="shared" si="15"/>
        <v/>
      </c>
    </row>
    <row r="30" spans="1:42" s="12" customFormat="1" x14ac:dyDescent="0.2">
      <c r="A30" s="81">
        <v>18</v>
      </c>
      <c r="B30" s="134"/>
      <c r="C30" s="134"/>
      <c r="D30" s="71"/>
      <c r="E30" s="71"/>
      <c r="F30" s="71"/>
      <c r="G30" s="84" t="str">
        <f t="shared" si="0"/>
        <v/>
      </c>
      <c r="H30" s="134"/>
      <c r="I30" s="134"/>
      <c r="J30" s="134"/>
      <c r="K30" s="7" t="str">
        <f t="shared" si="8"/>
        <v/>
      </c>
      <c r="L30" s="7" t="str">
        <f t="shared" si="9"/>
        <v/>
      </c>
      <c r="M30" s="7" t="str">
        <f t="shared" si="10"/>
        <v/>
      </c>
      <c r="N30" s="78" t="str">
        <f t="shared" si="16"/>
        <v/>
      </c>
      <c r="O30" s="136"/>
      <c r="P30" s="136"/>
      <c r="Q30" s="78" t="str">
        <f t="shared" si="17"/>
        <v/>
      </c>
      <c r="R30" s="34"/>
      <c r="S30" s="35"/>
      <c r="T30" s="35"/>
      <c r="U30" s="76"/>
      <c r="V30" s="34"/>
      <c r="W30" s="35"/>
      <c r="X30" s="35"/>
      <c r="Y30" s="77"/>
      <c r="Z30" s="37"/>
      <c r="AA30" s="38"/>
      <c r="AC30" s="3" t="str">
        <f t="shared" si="1"/>
        <v/>
      </c>
      <c r="AD30" s="3" t="str">
        <f t="shared" si="1"/>
        <v/>
      </c>
      <c r="AE30" s="3" t="str">
        <f t="shared" si="1"/>
        <v/>
      </c>
      <c r="AF30" s="70" t="str">
        <f t="shared" si="2"/>
        <v/>
      </c>
      <c r="AG30" s="70" t="str">
        <f t="shared" si="3"/>
        <v/>
      </c>
      <c r="AH30" s="4" t="str">
        <f t="shared" si="4"/>
        <v/>
      </c>
      <c r="AI30" s="4" t="str">
        <f t="shared" si="5"/>
        <v/>
      </c>
      <c r="AJ30" s="4" t="str">
        <f t="shared" si="6"/>
        <v/>
      </c>
      <c r="AK30" s="4" t="str">
        <f t="shared" si="7"/>
        <v/>
      </c>
      <c r="AL30" s="11" t="str">
        <f t="shared" si="11"/>
        <v>V</v>
      </c>
      <c r="AM30" s="11" t="str">
        <f t="shared" si="12"/>
        <v>V</v>
      </c>
      <c r="AN30" s="13" t="str">
        <f t="shared" si="13"/>
        <v/>
      </c>
      <c r="AO30" s="13" t="str">
        <f t="shared" si="14"/>
        <v/>
      </c>
      <c r="AP30" s="13" t="str">
        <f t="shared" si="15"/>
        <v/>
      </c>
    </row>
    <row r="31" spans="1:42" s="12" customFormat="1" x14ac:dyDescent="0.2">
      <c r="A31" s="81">
        <v>19</v>
      </c>
      <c r="B31" s="134"/>
      <c r="C31" s="134"/>
      <c r="D31" s="71"/>
      <c r="E31" s="71"/>
      <c r="F31" s="71"/>
      <c r="G31" s="84" t="str">
        <f t="shared" si="0"/>
        <v/>
      </c>
      <c r="H31" s="134"/>
      <c r="I31" s="134"/>
      <c r="J31" s="134"/>
      <c r="K31" s="7" t="str">
        <f t="shared" si="8"/>
        <v/>
      </c>
      <c r="L31" s="7" t="str">
        <f t="shared" si="9"/>
        <v/>
      </c>
      <c r="M31" s="7" t="str">
        <f t="shared" si="10"/>
        <v/>
      </c>
      <c r="N31" s="78" t="str">
        <f t="shared" si="16"/>
        <v/>
      </c>
      <c r="O31" s="136"/>
      <c r="P31" s="136"/>
      <c r="Q31" s="78" t="str">
        <f t="shared" si="17"/>
        <v/>
      </c>
      <c r="R31" s="34"/>
      <c r="S31" s="35"/>
      <c r="T31" s="35"/>
      <c r="U31" s="76"/>
      <c r="V31" s="34"/>
      <c r="W31" s="35"/>
      <c r="X31" s="35"/>
      <c r="Y31" s="77"/>
      <c r="Z31" s="37"/>
      <c r="AA31" s="38"/>
      <c r="AC31" s="3" t="str">
        <f t="shared" si="1"/>
        <v/>
      </c>
      <c r="AD31" s="3" t="str">
        <f t="shared" si="1"/>
        <v/>
      </c>
      <c r="AE31" s="3" t="str">
        <f t="shared" si="1"/>
        <v/>
      </c>
      <c r="AF31" s="70" t="str">
        <f t="shared" si="2"/>
        <v/>
      </c>
      <c r="AG31" s="70" t="str">
        <f t="shared" si="3"/>
        <v/>
      </c>
      <c r="AH31" s="4" t="str">
        <f t="shared" si="4"/>
        <v/>
      </c>
      <c r="AI31" s="4" t="str">
        <f t="shared" si="5"/>
        <v/>
      </c>
      <c r="AJ31" s="4" t="str">
        <f t="shared" si="6"/>
        <v/>
      </c>
      <c r="AK31" s="4" t="str">
        <f t="shared" si="7"/>
        <v/>
      </c>
      <c r="AL31" s="11" t="str">
        <f t="shared" si="11"/>
        <v>V</v>
      </c>
      <c r="AM31" s="11" t="str">
        <f t="shared" si="12"/>
        <v>V</v>
      </c>
      <c r="AN31" s="13" t="str">
        <f t="shared" si="13"/>
        <v/>
      </c>
      <c r="AO31" s="13" t="str">
        <f t="shared" si="14"/>
        <v/>
      </c>
      <c r="AP31" s="13" t="str">
        <f t="shared" si="15"/>
        <v/>
      </c>
    </row>
    <row r="32" spans="1:42" s="12" customFormat="1" x14ac:dyDescent="0.2">
      <c r="A32" s="81">
        <v>20</v>
      </c>
      <c r="B32" s="134"/>
      <c r="C32" s="134"/>
      <c r="D32" s="71"/>
      <c r="E32" s="71"/>
      <c r="F32" s="71"/>
      <c r="G32" s="84" t="str">
        <f t="shared" si="0"/>
        <v/>
      </c>
      <c r="H32" s="134"/>
      <c r="I32" s="134"/>
      <c r="J32" s="134"/>
      <c r="K32" s="7" t="str">
        <f t="shared" si="8"/>
        <v/>
      </c>
      <c r="L32" s="7" t="str">
        <f t="shared" si="9"/>
        <v/>
      </c>
      <c r="M32" s="7" t="str">
        <f t="shared" si="10"/>
        <v/>
      </c>
      <c r="N32" s="78" t="str">
        <f t="shared" si="16"/>
        <v/>
      </c>
      <c r="O32" s="136"/>
      <c r="P32" s="136"/>
      <c r="Q32" s="78" t="str">
        <f t="shared" si="17"/>
        <v/>
      </c>
      <c r="R32" s="34"/>
      <c r="S32" s="35"/>
      <c r="T32" s="35"/>
      <c r="U32" s="76"/>
      <c r="V32" s="34"/>
      <c r="W32" s="35"/>
      <c r="X32" s="35"/>
      <c r="Y32" s="77"/>
      <c r="Z32" s="37"/>
      <c r="AA32" s="38"/>
      <c r="AC32" s="3" t="str">
        <f t="shared" si="1"/>
        <v/>
      </c>
      <c r="AD32" s="3" t="str">
        <f t="shared" si="1"/>
        <v/>
      </c>
      <c r="AE32" s="3" t="str">
        <f t="shared" si="1"/>
        <v/>
      </c>
      <c r="AF32" s="4" t="str">
        <f t="shared" si="2"/>
        <v/>
      </c>
      <c r="AG32" s="70" t="str">
        <f t="shared" si="3"/>
        <v/>
      </c>
      <c r="AH32" s="4" t="str">
        <f t="shared" si="4"/>
        <v/>
      </c>
      <c r="AI32" s="4" t="str">
        <f t="shared" si="5"/>
        <v/>
      </c>
      <c r="AJ32" s="4" t="str">
        <f t="shared" si="6"/>
        <v/>
      </c>
      <c r="AK32" s="4" t="str">
        <f t="shared" si="7"/>
        <v/>
      </c>
      <c r="AL32" s="11" t="str">
        <f t="shared" si="11"/>
        <v>V</v>
      </c>
      <c r="AM32" s="11" t="str">
        <f t="shared" si="12"/>
        <v>V</v>
      </c>
      <c r="AN32" s="13" t="str">
        <f t="shared" si="13"/>
        <v/>
      </c>
      <c r="AO32" s="13" t="str">
        <f t="shared" si="14"/>
        <v/>
      </c>
      <c r="AP32" s="13" t="str">
        <f t="shared" si="15"/>
        <v/>
      </c>
    </row>
    <row r="33" spans="1:130" x14ac:dyDescent="0.2">
      <c r="A33" s="80">
        <v>21</v>
      </c>
      <c r="B33" s="134"/>
      <c r="C33" s="134"/>
      <c r="D33" s="71"/>
      <c r="E33" s="71"/>
      <c r="F33" s="71"/>
      <c r="G33" s="84" t="str">
        <f t="shared" si="0"/>
        <v/>
      </c>
      <c r="H33" s="134"/>
      <c r="I33" s="134"/>
      <c r="J33" s="134"/>
      <c r="K33" s="7" t="str">
        <f t="shared" si="8"/>
        <v/>
      </c>
      <c r="L33" s="7" t="str">
        <f t="shared" si="9"/>
        <v/>
      </c>
      <c r="M33" s="7" t="str">
        <f t="shared" si="10"/>
        <v/>
      </c>
      <c r="N33" s="78" t="str">
        <f t="shared" si="16"/>
        <v/>
      </c>
      <c r="O33" s="136"/>
      <c r="P33" s="136"/>
      <c r="Q33" s="78" t="str">
        <f t="shared" si="17"/>
        <v/>
      </c>
      <c r="R33" s="34"/>
      <c r="S33" s="35"/>
      <c r="T33" s="35"/>
      <c r="U33" s="76"/>
      <c r="V33" s="34"/>
      <c r="W33" s="35"/>
      <c r="X33" s="35"/>
      <c r="Y33" s="77"/>
      <c r="Z33" s="37"/>
      <c r="AA33" s="38"/>
      <c r="AC33" s="3" t="str">
        <f t="shared" si="1"/>
        <v/>
      </c>
      <c r="AD33" s="3" t="str">
        <f t="shared" si="1"/>
        <v/>
      </c>
      <c r="AE33" s="3" t="str">
        <f t="shared" si="1"/>
        <v/>
      </c>
      <c r="AF33" s="4" t="str">
        <f t="shared" si="2"/>
        <v/>
      </c>
      <c r="AG33" s="70" t="str">
        <f t="shared" si="3"/>
        <v/>
      </c>
      <c r="AH33" s="4" t="str">
        <f t="shared" si="4"/>
        <v/>
      </c>
      <c r="AI33" s="4" t="str">
        <f t="shared" si="5"/>
        <v/>
      </c>
      <c r="AJ33" s="4" t="str">
        <f t="shared" si="6"/>
        <v/>
      </c>
      <c r="AK33" s="4" t="str">
        <f t="shared" si="7"/>
        <v/>
      </c>
      <c r="AL33" s="11" t="str">
        <f t="shared" si="11"/>
        <v>V</v>
      </c>
      <c r="AM33" s="11" t="str">
        <f t="shared" si="12"/>
        <v>V</v>
      </c>
      <c r="AN33" s="13" t="str">
        <f t="shared" si="13"/>
        <v/>
      </c>
      <c r="AO33" s="13" t="str">
        <f t="shared" si="14"/>
        <v/>
      </c>
      <c r="AP33" s="13" t="str">
        <f t="shared" si="15"/>
        <v/>
      </c>
    </row>
    <row r="34" spans="1:130" x14ac:dyDescent="0.2">
      <c r="A34" s="80">
        <v>22</v>
      </c>
      <c r="B34" s="134"/>
      <c r="C34" s="134"/>
      <c r="D34" s="71"/>
      <c r="E34" s="71"/>
      <c r="F34" s="71"/>
      <c r="G34" s="84" t="str">
        <f t="shared" si="0"/>
        <v/>
      </c>
      <c r="H34" s="134"/>
      <c r="I34" s="134"/>
      <c r="J34" s="134"/>
      <c r="K34" s="7" t="str">
        <f t="shared" si="8"/>
        <v/>
      </c>
      <c r="L34" s="7" t="str">
        <f t="shared" si="9"/>
        <v/>
      </c>
      <c r="M34" s="7" t="str">
        <f t="shared" si="10"/>
        <v/>
      </c>
      <c r="N34" s="78" t="str">
        <f t="shared" si="16"/>
        <v/>
      </c>
      <c r="O34" s="136"/>
      <c r="P34" s="136"/>
      <c r="Q34" s="78" t="str">
        <f t="shared" si="17"/>
        <v/>
      </c>
      <c r="R34" s="34"/>
      <c r="S34" s="35"/>
      <c r="T34" s="35"/>
      <c r="U34" s="76"/>
      <c r="V34" s="34"/>
      <c r="W34" s="35"/>
      <c r="X34" s="35"/>
      <c r="Y34" s="77"/>
      <c r="Z34" s="37"/>
      <c r="AA34" s="38"/>
      <c r="AC34" s="72" t="str">
        <f t="shared" si="1"/>
        <v/>
      </c>
      <c r="AD34" s="3" t="str">
        <f t="shared" si="1"/>
        <v/>
      </c>
      <c r="AE34" s="3" t="str">
        <f t="shared" si="1"/>
        <v/>
      </c>
      <c r="AF34" s="4" t="str">
        <f t="shared" si="2"/>
        <v/>
      </c>
      <c r="AG34" s="70" t="str">
        <f t="shared" si="3"/>
        <v/>
      </c>
      <c r="AH34" s="4" t="str">
        <f t="shared" si="4"/>
        <v/>
      </c>
      <c r="AI34" s="4" t="str">
        <f t="shared" si="5"/>
        <v/>
      </c>
      <c r="AJ34" s="4" t="str">
        <f t="shared" si="6"/>
        <v/>
      </c>
      <c r="AK34" s="4" t="str">
        <f t="shared" si="7"/>
        <v/>
      </c>
      <c r="AL34" s="11" t="str">
        <f t="shared" si="11"/>
        <v>V</v>
      </c>
      <c r="AM34" s="11" t="str">
        <f t="shared" si="12"/>
        <v>V</v>
      </c>
      <c r="AN34" s="13" t="str">
        <f t="shared" si="13"/>
        <v/>
      </c>
      <c r="AO34" s="13" t="str">
        <f t="shared" si="14"/>
        <v/>
      </c>
      <c r="AP34" s="13" t="str">
        <f t="shared" si="15"/>
        <v/>
      </c>
    </row>
    <row r="35" spans="1:130" x14ac:dyDescent="0.2">
      <c r="A35" s="80">
        <v>23</v>
      </c>
      <c r="B35" s="134"/>
      <c r="C35" s="134"/>
      <c r="D35" s="71"/>
      <c r="E35" s="71"/>
      <c r="F35" s="71"/>
      <c r="G35" s="84" t="str">
        <f t="shared" si="0"/>
        <v/>
      </c>
      <c r="H35" s="134"/>
      <c r="I35" s="134"/>
      <c r="J35" s="134"/>
      <c r="K35" s="7" t="str">
        <f t="shared" si="8"/>
        <v/>
      </c>
      <c r="L35" s="7" t="str">
        <f t="shared" si="9"/>
        <v/>
      </c>
      <c r="M35" s="7" t="str">
        <f t="shared" si="10"/>
        <v/>
      </c>
      <c r="N35" s="78" t="str">
        <f t="shared" si="16"/>
        <v/>
      </c>
      <c r="O35" s="74"/>
      <c r="P35" s="14"/>
      <c r="Q35" s="75" t="str">
        <f t="shared" si="17"/>
        <v/>
      </c>
      <c r="R35" s="34"/>
      <c r="S35" s="35"/>
      <c r="T35" s="35"/>
      <c r="U35" s="76"/>
      <c r="V35" s="34"/>
      <c r="W35" s="35"/>
      <c r="X35" s="35"/>
      <c r="Y35" s="77"/>
      <c r="Z35" s="37"/>
      <c r="AA35" s="38"/>
      <c r="AC35" s="3" t="str">
        <f t="shared" si="1"/>
        <v/>
      </c>
      <c r="AD35" s="3" t="str">
        <f t="shared" si="1"/>
        <v/>
      </c>
      <c r="AE35" s="3" t="str">
        <f t="shared" si="1"/>
        <v/>
      </c>
      <c r="AF35" s="4" t="str">
        <f t="shared" si="2"/>
        <v/>
      </c>
      <c r="AG35" s="70" t="str">
        <f t="shared" si="3"/>
        <v/>
      </c>
      <c r="AH35" s="4" t="str">
        <f t="shared" si="4"/>
        <v/>
      </c>
      <c r="AI35" s="4" t="str">
        <f t="shared" si="5"/>
        <v/>
      </c>
      <c r="AJ35" s="4" t="str">
        <f t="shared" si="6"/>
        <v/>
      </c>
      <c r="AK35" s="4" t="str">
        <f t="shared" si="7"/>
        <v/>
      </c>
      <c r="AL35" s="11" t="str">
        <f t="shared" si="11"/>
        <v>V</v>
      </c>
      <c r="AM35" s="11" t="str">
        <f t="shared" si="12"/>
        <v>V</v>
      </c>
      <c r="AN35" s="13" t="str">
        <f t="shared" si="13"/>
        <v/>
      </c>
      <c r="AO35" s="13" t="str">
        <f t="shared" si="14"/>
        <v/>
      </c>
      <c r="AP35" s="13" t="str">
        <f t="shared" si="15"/>
        <v/>
      </c>
    </row>
    <row r="36" spans="1:130" x14ac:dyDescent="0.2">
      <c r="A36" s="80">
        <v>24</v>
      </c>
      <c r="B36" s="134"/>
      <c r="C36" s="134"/>
      <c r="D36" s="71"/>
      <c r="E36" s="71"/>
      <c r="F36" s="71"/>
      <c r="G36" s="84" t="str">
        <f t="shared" si="0"/>
        <v/>
      </c>
      <c r="H36" s="134"/>
      <c r="I36" s="134"/>
      <c r="J36" s="134"/>
      <c r="K36" s="7" t="str">
        <f t="shared" si="8"/>
        <v/>
      </c>
      <c r="L36" s="7" t="str">
        <f t="shared" si="9"/>
        <v/>
      </c>
      <c r="M36" s="7" t="str">
        <f t="shared" si="10"/>
        <v/>
      </c>
      <c r="N36" s="78" t="str">
        <f t="shared" si="16"/>
        <v/>
      </c>
      <c r="O36" s="74"/>
      <c r="P36" s="14"/>
      <c r="Q36" s="75" t="str">
        <f t="shared" si="17"/>
        <v/>
      </c>
      <c r="R36" s="34"/>
      <c r="S36" s="35"/>
      <c r="T36" s="35"/>
      <c r="U36" s="76"/>
      <c r="V36" s="34"/>
      <c r="W36" s="35"/>
      <c r="X36" s="35"/>
      <c r="Y36" s="77"/>
      <c r="Z36" s="37"/>
      <c r="AA36" s="38"/>
      <c r="AC36" s="3" t="str">
        <f t="shared" si="1"/>
        <v/>
      </c>
      <c r="AD36" s="3" t="str">
        <f t="shared" si="1"/>
        <v/>
      </c>
      <c r="AE36" s="3" t="str">
        <f t="shared" si="1"/>
        <v/>
      </c>
      <c r="AF36" s="4" t="str">
        <f t="shared" si="2"/>
        <v/>
      </c>
      <c r="AG36" s="70" t="str">
        <f t="shared" si="3"/>
        <v/>
      </c>
      <c r="AH36" s="4" t="str">
        <f t="shared" si="4"/>
        <v/>
      </c>
      <c r="AI36" s="4" t="str">
        <f t="shared" si="5"/>
        <v/>
      </c>
      <c r="AJ36" s="4" t="str">
        <f t="shared" si="6"/>
        <v/>
      </c>
      <c r="AK36" s="4" t="str">
        <f t="shared" si="7"/>
        <v/>
      </c>
      <c r="AL36" s="11" t="str">
        <f t="shared" si="11"/>
        <v>V</v>
      </c>
      <c r="AM36" s="11" t="str">
        <f t="shared" si="12"/>
        <v>V</v>
      </c>
      <c r="AN36" s="13" t="str">
        <f t="shared" si="13"/>
        <v/>
      </c>
      <c r="AO36" s="13" t="str">
        <f t="shared" si="14"/>
        <v/>
      </c>
      <c r="AP36" s="13" t="str">
        <f t="shared" si="15"/>
        <v/>
      </c>
    </row>
    <row r="37" spans="1:130" x14ac:dyDescent="0.2">
      <c r="A37" s="80">
        <v>25</v>
      </c>
      <c r="B37" s="134"/>
      <c r="C37" s="134"/>
      <c r="D37" s="71"/>
      <c r="E37" s="71"/>
      <c r="F37" s="71"/>
      <c r="G37" s="84" t="str">
        <f t="shared" si="0"/>
        <v/>
      </c>
      <c r="H37" s="134"/>
      <c r="I37" s="134"/>
      <c r="J37" s="134"/>
      <c r="K37" s="7" t="str">
        <f t="shared" si="8"/>
        <v/>
      </c>
      <c r="L37" s="7" t="str">
        <f t="shared" si="9"/>
        <v/>
      </c>
      <c r="M37" s="7" t="str">
        <f t="shared" si="10"/>
        <v/>
      </c>
      <c r="N37" s="78" t="str">
        <f t="shared" si="16"/>
        <v/>
      </c>
      <c r="O37" s="74"/>
      <c r="P37" s="14"/>
      <c r="Q37" s="75" t="str">
        <f t="shared" si="17"/>
        <v/>
      </c>
      <c r="R37" s="34"/>
      <c r="S37" s="35"/>
      <c r="T37" s="35"/>
      <c r="U37" s="76"/>
      <c r="V37" s="34"/>
      <c r="W37" s="35"/>
      <c r="X37" s="35"/>
      <c r="Y37" s="77"/>
      <c r="Z37" s="37"/>
      <c r="AA37" s="38"/>
      <c r="AC37" s="3" t="str">
        <f t="shared" si="1"/>
        <v/>
      </c>
      <c r="AD37" s="3" t="str">
        <f t="shared" si="1"/>
        <v/>
      </c>
      <c r="AE37" s="3" t="str">
        <f t="shared" si="1"/>
        <v/>
      </c>
      <c r="AF37" s="4" t="str">
        <f t="shared" si="2"/>
        <v/>
      </c>
      <c r="AG37" s="70" t="str">
        <f t="shared" si="3"/>
        <v/>
      </c>
      <c r="AH37" s="4" t="str">
        <f t="shared" si="4"/>
        <v/>
      </c>
      <c r="AI37" s="4" t="str">
        <f t="shared" si="5"/>
        <v/>
      </c>
      <c r="AJ37" s="4" t="str">
        <f t="shared" si="6"/>
        <v/>
      </c>
      <c r="AK37" s="4" t="str">
        <f t="shared" si="7"/>
        <v/>
      </c>
      <c r="AL37" s="11" t="str">
        <f t="shared" si="11"/>
        <v>V</v>
      </c>
      <c r="AM37" s="11" t="str">
        <f t="shared" si="12"/>
        <v>V</v>
      </c>
      <c r="AN37" s="13" t="str">
        <f t="shared" si="13"/>
        <v/>
      </c>
      <c r="AO37" s="13" t="str">
        <f t="shared" si="14"/>
        <v/>
      </c>
      <c r="AP37" s="13" t="str">
        <f t="shared" si="15"/>
        <v/>
      </c>
    </row>
    <row r="38" spans="1:130" x14ac:dyDescent="0.2">
      <c r="A38" s="80">
        <v>26</v>
      </c>
      <c r="B38" s="134"/>
      <c r="C38" s="134"/>
      <c r="D38" s="71"/>
      <c r="E38" s="71"/>
      <c r="F38" s="71"/>
      <c r="G38" s="84" t="str">
        <f t="shared" si="0"/>
        <v/>
      </c>
      <c r="H38" s="134"/>
      <c r="I38" s="134"/>
      <c r="J38" s="134"/>
      <c r="K38" s="7" t="str">
        <f t="shared" si="8"/>
        <v/>
      </c>
      <c r="L38" s="7" t="str">
        <f t="shared" si="9"/>
        <v/>
      </c>
      <c r="M38" s="7" t="str">
        <f t="shared" si="10"/>
        <v/>
      </c>
      <c r="N38" s="78" t="str">
        <f t="shared" si="16"/>
        <v/>
      </c>
      <c r="O38" s="74"/>
      <c r="P38" s="14"/>
      <c r="Q38" s="75" t="str">
        <f t="shared" si="17"/>
        <v/>
      </c>
      <c r="R38" s="34"/>
      <c r="S38" s="35"/>
      <c r="T38" s="35"/>
      <c r="U38" s="76"/>
      <c r="V38" s="34"/>
      <c r="W38" s="35"/>
      <c r="X38" s="35"/>
      <c r="Y38" s="77"/>
      <c r="Z38" s="37"/>
      <c r="AA38" s="38"/>
      <c r="AC38" s="3" t="str">
        <f t="shared" si="1"/>
        <v/>
      </c>
      <c r="AD38" s="3" t="str">
        <f t="shared" si="1"/>
        <v/>
      </c>
      <c r="AE38" s="3" t="str">
        <f t="shared" si="1"/>
        <v/>
      </c>
      <c r="AF38" s="4" t="str">
        <f t="shared" si="2"/>
        <v/>
      </c>
      <c r="AG38" s="70" t="str">
        <f t="shared" si="3"/>
        <v/>
      </c>
      <c r="AH38" s="4" t="str">
        <f t="shared" si="4"/>
        <v/>
      </c>
      <c r="AI38" s="4" t="str">
        <f t="shared" si="5"/>
        <v/>
      </c>
      <c r="AJ38" s="4" t="str">
        <f t="shared" si="6"/>
        <v/>
      </c>
      <c r="AK38" s="4" t="str">
        <f t="shared" si="7"/>
        <v/>
      </c>
      <c r="AL38" s="11" t="str">
        <f t="shared" si="11"/>
        <v>V</v>
      </c>
      <c r="AM38" s="11" t="str">
        <f t="shared" si="12"/>
        <v>V</v>
      </c>
      <c r="AN38" s="13" t="str">
        <f t="shared" si="13"/>
        <v/>
      </c>
      <c r="AO38" s="13" t="str">
        <f t="shared" si="14"/>
        <v/>
      </c>
      <c r="AP38" s="13" t="str">
        <f t="shared" si="15"/>
        <v/>
      </c>
    </row>
    <row r="39" spans="1:130" x14ac:dyDescent="0.2">
      <c r="A39" s="80">
        <v>27</v>
      </c>
      <c r="B39" s="134"/>
      <c r="C39" s="134"/>
      <c r="D39" s="71"/>
      <c r="E39" s="71"/>
      <c r="F39" s="71"/>
      <c r="G39" s="84" t="str">
        <f t="shared" si="0"/>
        <v/>
      </c>
      <c r="H39" s="134"/>
      <c r="I39" s="134"/>
      <c r="J39" s="134"/>
      <c r="K39" s="7" t="str">
        <f t="shared" si="8"/>
        <v/>
      </c>
      <c r="L39" s="7" t="str">
        <f t="shared" si="9"/>
        <v/>
      </c>
      <c r="M39" s="7" t="str">
        <f t="shared" si="10"/>
        <v/>
      </c>
      <c r="N39" s="78" t="str">
        <f t="shared" si="16"/>
        <v/>
      </c>
      <c r="O39" s="74"/>
      <c r="P39" s="14"/>
      <c r="Q39" s="75" t="str">
        <f t="shared" si="17"/>
        <v/>
      </c>
      <c r="R39" s="34"/>
      <c r="S39" s="35"/>
      <c r="T39" s="35"/>
      <c r="U39" s="76"/>
      <c r="V39" s="34"/>
      <c r="W39" s="35"/>
      <c r="X39" s="35"/>
      <c r="Y39" s="77"/>
      <c r="Z39" s="37"/>
      <c r="AA39" s="38"/>
      <c r="AC39" s="3" t="str">
        <f t="shared" si="1"/>
        <v/>
      </c>
      <c r="AD39" s="3" t="str">
        <f t="shared" si="1"/>
        <v/>
      </c>
      <c r="AE39" s="3" t="str">
        <f t="shared" si="1"/>
        <v/>
      </c>
      <c r="AF39" s="4" t="str">
        <f t="shared" si="2"/>
        <v/>
      </c>
      <c r="AG39" s="70" t="str">
        <f t="shared" si="3"/>
        <v/>
      </c>
      <c r="AH39" s="4" t="str">
        <f t="shared" si="4"/>
        <v/>
      </c>
      <c r="AI39" s="4" t="str">
        <f t="shared" si="5"/>
        <v/>
      </c>
      <c r="AJ39" s="4" t="str">
        <f t="shared" si="6"/>
        <v/>
      </c>
      <c r="AK39" s="4" t="str">
        <f t="shared" si="7"/>
        <v/>
      </c>
      <c r="AL39" s="11" t="str">
        <f t="shared" si="11"/>
        <v>V</v>
      </c>
      <c r="AM39" s="11" t="str">
        <f t="shared" si="12"/>
        <v>V</v>
      </c>
      <c r="AN39" s="13" t="str">
        <f t="shared" si="13"/>
        <v/>
      </c>
      <c r="AO39" s="13" t="str">
        <f t="shared" si="14"/>
        <v/>
      </c>
      <c r="AP39" s="13" t="str">
        <f t="shared" si="15"/>
        <v/>
      </c>
    </row>
    <row r="40" spans="1:130" s="12" customFormat="1" x14ac:dyDescent="0.2">
      <c r="A40" s="81">
        <v>28</v>
      </c>
      <c r="B40" s="134"/>
      <c r="C40" s="134"/>
      <c r="D40" s="71"/>
      <c r="E40" s="71"/>
      <c r="F40" s="71"/>
      <c r="G40" s="84" t="str">
        <f t="shared" si="0"/>
        <v/>
      </c>
      <c r="H40" s="134"/>
      <c r="I40" s="134"/>
      <c r="J40" s="134"/>
      <c r="K40" s="7" t="str">
        <f t="shared" si="8"/>
        <v/>
      </c>
      <c r="L40" s="7" t="str">
        <f t="shared" si="9"/>
        <v/>
      </c>
      <c r="M40" s="7" t="str">
        <f t="shared" si="10"/>
        <v/>
      </c>
      <c r="N40" s="78" t="str">
        <f t="shared" si="16"/>
        <v/>
      </c>
      <c r="O40" s="74"/>
      <c r="P40" s="14"/>
      <c r="Q40" s="75" t="str">
        <f t="shared" si="17"/>
        <v/>
      </c>
      <c r="R40" s="34"/>
      <c r="S40" s="35"/>
      <c r="T40" s="35"/>
      <c r="U40" s="76"/>
      <c r="V40" s="34"/>
      <c r="W40" s="35"/>
      <c r="X40" s="35"/>
      <c r="Y40" s="77"/>
      <c r="Z40" s="37"/>
      <c r="AA40" s="38"/>
      <c r="AC40" s="3" t="str">
        <f t="shared" si="1"/>
        <v/>
      </c>
      <c r="AD40" s="3" t="str">
        <f t="shared" si="1"/>
        <v/>
      </c>
      <c r="AE40" s="3" t="str">
        <f t="shared" si="1"/>
        <v/>
      </c>
      <c r="AF40" s="4" t="str">
        <f t="shared" si="2"/>
        <v/>
      </c>
      <c r="AG40" s="70" t="str">
        <f t="shared" si="3"/>
        <v/>
      </c>
      <c r="AH40" s="4" t="str">
        <f t="shared" si="4"/>
        <v/>
      </c>
      <c r="AI40" s="4" t="str">
        <f t="shared" si="5"/>
        <v/>
      </c>
      <c r="AJ40" s="4" t="str">
        <f t="shared" si="6"/>
        <v/>
      </c>
      <c r="AK40" s="4" t="str">
        <f t="shared" si="7"/>
        <v/>
      </c>
      <c r="AL40" s="11" t="str">
        <f t="shared" si="11"/>
        <v>V</v>
      </c>
      <c r="AM40" s="11" t="str">
        <f t="shared" si="12"/>
        <v>V</v>
      </c>
      <c r="AN40" s="13" t="str">
        <f t="shared" si="13"/>
        <v/>
      </c>
      <c r="AO40" s="13" t="str">
        <f t="shared" si="14"/>
        <v/>
      </c>
      <c r="AP40" s="13" t="str">
        <f t="shared" si="15"/>
        <v/>
      </c>
    </row>
    <row r="41" spans="1:130" x14ac:dyDescent="0.2">
      <c r="A41" s="80">
        <v>29</v>
      </c>
      <c r="B41" s="134"/>
      <c r="C41" s="134"/>
      <c r="D41" s="71"/>
      <c r="E41" s="71"/>
      <c r="F41" s="71"/>
      <c r="G41" s="84" t="str">
        <f t="shared" si="0"/>
        <v/>
      </c>
      <c r="H41" s="134"/>
      <c r="I41" s="134"/>
      <c r="J41" s="134"/>
      <c r="K41" s="7" t="str">
        <f t="shared" si="8"/>
        <v/>
      </c>
      <c r="L41" s="7" t="str">
        <f t="shared" si="9"/>
        <v/>
      </c>
      <c r="M41" s="7" t="str">
        <f t="shared" si="10"/>
        <v/>
      </c>
      <c r="N41" s="78" t="str">
        <f t="shared" si="16"/>
        <v/>
      </c>
      <c r="O41" s="74"/>
      <c r="P41" s="14"/>
      <c r="Q41" s="75" t="str">
        <f t="shared" si="17"/>
        <v/>
      </c>
      <c r="R41" s="34"/>
      <c r="S41" s="35"/>
      <c r="T41" s="35"/>
      <c r="U41" s="76"/>
      <c r="V41" s="34"/>
      <c r="W41" s="35"/>
      <c r="X41" s="35"/>
      <c r="Y41" s="77"/>
      <c r="Z41" s="37"/>
      <c r="AA41" s="38"/>
      <c r="AC41" s="3" t="str">
        <f t="shared" si="1"/>
        <v/>
      </c>
      <c r="AD41" s="3" t="str">
        <f t="shared" si="1"/>
        <v/>
      </c>
      <c r="AE41" s="3" t="str">
        <f t="shared" si="1"/>
        <v/>
      </c>
      <c r="AF41" s="4" t="str">
        <f t="shared" si="2"/>
        <v/>
      </c>
      <c r="AG41" s="70" t="str">
        <f t="shared" si="3"/>
        <v/>
      </c>
      <c r="AH41" s="4" t="str">
        <f t="shared" si="4"/>
        <v/>
      </c>
      <c r="AI41" s="4" t="str">
        <f t="shared" si="5"/>
        <v/>
      </c>
      <c r="AJ41" s="4" t="str">
        <f t="shared" si="6"/>
        <v/>
      </c>
      <c r="AK41" s="4" t="str">
        <f t="shared" si="7"/>
        <v/>
      </c>
      <c r="AL41" s="11" t="str">
        <f t="shared" si="11"/>
        <v>V</v>
      </c>
      <c r="AM41" s="11" t="str">
        <f t="shared" si="12"/>
        <v>V</v>
      </c>
      <c r="AN41" s="13" t="str">
        <f t="shared" si="13"/>
        <v/>
      </c>
      <c r="AO41" s="13" t="str">
        <f t="shared" si="14"/>
        <v/>
      </c>
      <c r="AP41" s="13" t="str">
        <f t="shared" si="15"/>
        <v/>
      </c>
    </row>
    <row r="42" spans="1:130" x14ac:dyDescent="0.2">
      <c r="A42" s="80">
        <v>30</v>
      </c>
      <c r="B42" s="134"/>
      <c r="C42" s="134"/>
      <c r="D42" s="71"/>
      <c r="E42" s="71"/>
      <c r="F42" s="71"/>
      <c r="G42" s="79" t="str">
        <f>IF(SUM(D42:F42)=0,"",AVERAGE(D42:F42))</f>
        <v/>
      </c>
      <c r="H42" s="134"/>
      <c r="I42" s="134"/>
      <c r="J42" s="134"/>
      <c r="K42" s="7" t="str">
        <f t="shared" si="8"/>
        <v/>
      </c>
      <c r="L42" s="7" t="str">
        <f t="shared" si="9"/>
        <v/>
      </c>
      <c r="M42" s="7" t="str">
        <f t="shared" si="10"/>
        <v/>
      </c>
      <c r="N42" s="78" t="str">
        <f t="shared" si="16"/>
        <v/>
      </c>
      <c r="O42" s="74"/>
      <c r="P42" s="14"/>
      <c r="Q42" s="75" t="str">
        <f t="shared" si="17"/>
        <v/>
      </c>
      <c r="R42" s="34"/>
      <c r="S42" s="35"/>
      <c r="T42" s="35"/>
      <c r="U42" s="76"/>
      <c r="V42" s="34"/>
      <c r="W42" s="35"/>
      <c r="X42" s="35"/>
      <c r="Y42" s="77"/>
      <c r="Z42" s="37"/>
      <c r="AA42" s="38"/>
      <c r="AC42" s="3" t="str">
        <f>IF(K42="","",IF(K42&gt;100,"MAL","BIEN"))</f>
        <v/>
      </c>
      <c r="AD42" s="3" t="str">
        <f t="shared" si="1"/>
        <v/>
      </c>
      <c r="AE42" s="3" t="str">
        <f t="shared" si="1"/>
        <v/>
      </c>
      <c r="AF42" s="4" t="str">
        <f t="shared" si="2"/>
        <v/>
      </c>
      <c r="AG42" s="70" t="str">
        <f t="shared" si="3"/>
        <v/>
      </c>
      <c r="AH42" s="4" t="str">
        <f t="shared" si="4"/>
        <v/>
      </c>
      <c r="AI42" s="4" t="str">
        <f t="shared" si="5"/>
        <v/>
      </c>
      <c r="AJ42" s="4" t="str">
        <f t="shared" si="6"/>
        <v/>
      </c>
      <c r="AK42" s="4" t="str">
        <f t="shared" si="7"/>
        <v/>
      </c>
      <c r="AL42" s="11" t="str">
        <f t="shared" si="11"/>
        <v>V</v>
      </c>
      <c r="AM42" s="11" t="str">
        <f t="shared" si="12"/>
        <v>V</v>
      </c>
      <c r="AN42" s="13" t="str">
        <f t="shared" si="13"/>
        <v/>
      </c>
      <c r="AO42" s="13" t="str">
        <f t="shared" si="14"/>
        <v/>
      </c>
      <c r="AP42" s="13" t="str">
        <f t="shared" si="15"/>
        <v/>
      </c>
    </row>
    <row r="43" spans="1:130" ht="13.5" thickBot="1" x14ac:dyDescent="0.25">
      <c r="A43" s="108">
        <v>31</v>
      </c>
      <c r="B43" s="134"/>
      <c r="C43" s="134"/>
      <c r="D43" s="109"/>
      <c r="E43" s="109"/>
      <c r="F43" s="109"/>
      <c r="G43" s="110" t="str">
        <f>IF(SUM(D43:F43)=0,"",AVERAGE(D43:F43))</f>
        <v/>
      </c>
      <c r="H43" s="134"/>
      <c r="I43" s="134"/>
      <c r="J43" s="134"/>
      <c r="K43" s="7" t="str">
        <f t="shared" si="8"/>
        <v/>
      </c>
      <c r="L43" s="7" t="str">
        <f t="shared" si="9"/>
        <v/>
      </c>
      <c r="M43" s="7" t="str">
        <f t="shared" si="10"/>
        <v/>
      </c>
      <c r="N43" s="111" t="str">
        <f>IF(SUM(K43:M43)=0,"",AVERAGE(K43:M43))</f>
        <v/>
      </c>
      <c r="O43" s="112"/>
      <c r="P43" s="113"/>
      <c r="Q43" s="114" t="str">
        <f>IF((P42+O43)=0,"",AVERAGE(P42+O43))</f>
        <v/>
      </c>
      <c r="R43" s="115"/>
      <c r="S43" s="116"/>
      <c r="T43" s="116"/>
      <c r="U43" s="117"/>
      <c r="V43" s="115"/>
      <c r="W43" s="116"/>
      <c r="X43" s="116"/>
      <c r="Y43" s="118"/>
      <c r="Z43" s="119"/>
      <c r="AA43" s="120"/>
      <c r="AC43" s="3" t="str">
        <f>IF(K43="","",IF(K43&gt;100,"MAL","BIEN"))</f>
        <v/>
      </c>
      <c r="AD43" s="3" t="str">
        <f>IF(L43="","",IF(L43&gt;100,"MAL","BIEN"))</f>
        <v/>
      </c>
      <c r="AE43" s="3" t="str">
        <f>IF(M43="","",IF(M43&gt;100,"MAL","BIEN"))</f>
        <v/>
      </c>
      <c r="AF43" s="4" t="str">
        <f>IF(B43="","",IF(D43&lt;=B43,"BIEN","MAL"))</f>
        <v/>
      </c>
      <c r="AG43" s="70" t="str">
        <f>IF(B43="","",IF(E43&lt;=B43,"BIEN","MAL"))</f>
        <v/>
      </c>
      <c r="AH43" s="4" t="str">
        <f>IF(B43="","",IF(F43&lt;=B43,"BIEN","MAL"))</f>
        <v/>
      </c>
      <c r="AI43" s="4" t="str">
        <f>IF(C43="","",IF(C43&lt;=D43,"BIEN","MAL"))</f>
        <v/>
      </c>
      <c r="AJ43" s="4" t="str">
        <f>IF(C43="","",IF(C43&lt;=E43,"BIEN","MAL"))</f>
        <v/>
      </c>
      <c r="AK43" s="4" t="str">
        <f>IF(C43="","",IF(C43&lt;=F43,"BIEN","MAL"))</f>
        <v/>
      </c>
      <c r="AL43" s="11" t="str">
        <f>IF(B43=E43,"V","F")</f>
        <v>V</v>
      </c>
      <c r="AM43" s="11" t="str">
        <f>IF(C43=D43,"V","F")</f>
        <v>V</v>
      </c>
      <c r="AN43" s="13" t="str">
        <f>IF(K43="","",IF(+K43&gt;L43,"V","F"))</f>
        <v/>
      </c>
      <c r="AO43" s="13" t="str">
        <f>IF(L43="","",IF(+L43&lt;M43,"V","F"))</f>
        <v/>
      </c>
      <c r="AP43" s="13" t="str">
        <f>IF(M43="","",IF(K43&gt;M43,"V","F"))</f>
        <v/>
      </c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</row>
    <row r="44" spans="1:130" s="11" customFormat="1" ht="13.5" thickBot="1" x14ac:dyDescent="0.25">
      <c r="A44" s="121" t="s">
        <v>6</v>
      </c>
      <c r="B44" s="154" t="str">
        <f>IF(SUM(B13:B43)=0,"",AVERAGE(B14:B43))</f>
        <v/>
      </c>
      <c r="C44" s="154" t="str">
        <f t="shared" ref="C44:M44" si="18">IF(SUM(C13:C43)=0,"",AVERAGE(C14:C43))</f>
        <v/>
      </c>
      <c r="D44" s="154" t="str">
        <f>IF(SUM(D13:D43)=0,"",AVERAGE(D14:D43))</f>
        <v/>
      </c>
      <c r="E44" s="154" t="str">
        <f>IF(SUM(E13:E43)=0,"",AVERAGE(E14:E43))</f>
        <v/>
      </c>
      <c r="F44" s="154" t="str">
        <f>IF(SUM(F13:F43)=0,"",AVERAGE(F14:F43))</f>
        <v/>
      </c>
      <c r="G44" s="154" t="str">
        <f t="shared" si="18"/>
        <v/>
      </c>
      <c r="H44" s="154" t="str">
        <f t="shared" si="18"/>
        <v/>
      </c>
      <c r="I44" s="154" t="str">
        <f t="shared" si="18"/>
        <v/>
      </c>
      <c r="J44" s="154" t="str">
        <f t="shared" si="18"/>
        <v/>
      </c>
      <c r="K44" s="154" t="str">
        <f t="shared" si="18"/>
        <v/>
      </c>
      <c r="L44" s="154" t="str">
        <f t="shared" si="18"/>
        <v/>
      </c>
      <c r="M44" s="154" t="str">
        <f t="shared" si="18"/>
        <v/>
      </c>
      <c r="N44" s="154" t="str">
        <f>IF(SUM(N13:N43)=0,"",AVERAGE(N14:N43))</f>
        <v/>
      </c>
      <c r="O44" s="141">
        <f>SUM(O14:O43)</f>
        <v>0</v>
      </c>
      <c r="P44" s="141">
        <f>SUM(P14:P43)</f>
        <v>0</v>
      </c>
      <c r="Q44" s="137">
        <f>SUM(Q13:Q43)</f>
        <v>0</v>
      </c>
      <c r="R44" s="123"/>
      <c r="S44" s="124"/>
      <c r="T44" s="124"/>
      <c r="U44" s="122"/>
      <c r="V44" s="123"/>
      <c r="W44" s="124"/>
      <c r="X44" s="124"/>
      <c r="Y44" s="125"/>
      <c r="Z44" s="126"/>
      <c r="AA44" s="127"/>
      <c r="AB44" s="73"/>
      <c r="AC44" s="3" t="str">
        <f t="shared" ref="AC44:AE45" si="19">IF(K44="","",IF(K44&gt;100,"MAL","BIEN"))</f>
        <v/>
      </c>
      <c r="AD44" s="3" t="str">
        <f t="shared" si="19"/>
        <v/>
      </c>
      <c r="AE44" s="3" t="str">
        <f t="shared" si="19"/>
        <v/>
      </c>
      <c r="AF44" s="4" t="str">
        <f>IF(B44="","",IF(D44&lt;=B44,"BIEN","MAL"))</f>
        <v/>
      </c>
      <c r="AG44" s="70" t="str">
        <f>AG43</f>
        <v/>
      </c>
      <c r="AH44" s="4" t="str">
        <f>AH43</f>
        <v/>
      </c>
      <c r="AI44" s="4" t="str">
        <f>AI43</f>
        <v/>
      </c>
      <c r="AJ44" s="4" t="str">
        <f>AJ43</f>
        <v/>
      </c>
      <c r="AK44" s="4" t="str">
        <f>AK43</f>
        <v/>
      </c>
      <c r="AL44" s="11" t="str">
        <f t="shared" si="11"/>
        <v>V</v>
      </c>
      <c r="AM44" s="11" t="str">
        <f t="shared" si="12"/>
        <v>V</v>
      </c>
      <c r="AN44" s="128" t="str">
        <f t="shared" si="13"/>
        <v/>
      </c>
      <c r="AO44" s="128" t="str">
        <f t="shared" si="14"/>
        <v/>
      </c>
      <c r="AP44" s="128" t="str">
        <f t="shared" si="15"/>
        <v/>
      </c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</row>
    <row r="45" spans="1:130" x14ac:dyDescent="0.2">
      <c r="A45" s="8"/>
      <c r="B45" s="8"/>
      <c r="C45" s="8"/>
      <c r="D45" s="8"/>
      <c r="E45" s="8"/>
      <c r="F45" s="8"/>
      <c r="G45" s="8"/>
      <c r="H45" s="20"/>
      <c r="I45" s="20"/>
      <c r="J45" s="20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19"/>
        <v/>
      </c>
      <c r="AD45" s="9" t="str">
        <f t="shared" si="19"/>
        <v/>
      </c>
      <c r="AE45" s="9" t="str">
        <f t="shared" si="19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/>
    </row>
    <row r="46" spans="1:130" x14ac:dyDescent="0.2">
      <c r="A46" s="22" t="s">
        <v>26</v>
      </c>
      <c r="B46" s="26"/>
      <c r="J46" s="11"/>
      <c r="K46" s="22" t="s">
        <v>28</v>
      </c>
      <c r="M46" s="26"/>
    </row>
    <row r="47" spans="1:130" x14ac:dyDescent="0.2">
      <c r="A47" s="22" t="s">
        <v>27</v>
      </c>
      <c r="B47" s="26"/>
      <c r="K47" s="22" t="s">
        <v>29</v>
      </c>
      <c r="M47" s="26"/>
    </row>
  </sheetData>
  <mergeCells count="21">
    <mergeCell ref="A10:A12"/>
    <mergeCell ref="B10:G10"/>
    <mergeCell ref="H10:N10"/>
    <mergeCell ref="O10:Q11"/>
    <mergeCell ref="R10:U11"/>
    <mergeCell ref="H4:K4"/>
    <mergeCell ref="AM10:AM12"/>
    <mergeCell ref="AN10:AP12"/>
    <mergeCell ref="B11:B12"/>
    <mergeCell ref="C11:C12"/>
    <mergeCell ref="D11:F11"/>
    <mergeCell ref="G11:G12"/>
    <mergeCell ref="H11:J11"/>
    <mergeCell ref="K11:N11"/>
    <mergeCell ref="Z10:Z11"/>
    <mergeCell ref="AA10:AA12"/>
    <mergeCell ref="AC10:AE12"/>
    <mergeCell ref="AF10:AH12"/>
    <mergeCell ref="AI10:AK12"/>
    <mergeCell ref="AL10:AL12"/>
    <mergeCell ref="V10:Y11"/>
  </mergeCells>
  <pageMargins left="0.75" right="0.75" top="1" bottom="1" header="0" footer="0"/>
  <pageSetup paperSize="9" orientation="landscape" horizontalDpi="120" verticalDpi="7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workbookViewId="0">
      <selection activeCell="W49" sqref="W49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28515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3" t="s">
        <v>65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62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63</v>
      </c>
      <c r="C4" s="2"/>
      <c r="D4" s="2"/>
      <c r="E4" s="2"/>
      <c r="F4" s="2"/>
      <c r="G4" s="2"/>
      <c r="H4" s="173" t="s">
        <v>71</v>
      </c>
      <c r="I4" s="173"/>
      <c r="J4" s="173"/>
      <c r="K4" s="173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C5" s="131">
        <v>2641</v>
      </c>
      <c r="D5" s="131" t="s">
        <v>66</v>
      </c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8" t="s">
        <v>4</v>
      </c>
      <c r="B10" s="199" t="s">
        <v>10</v>
      </c>
      <c r="C10" s="199"/>
      <c r="D10" s="199"/>
      <c r="E10" s="199"/>
      <c r="F10" s="199"/>
      <c r="G10" s="199"/>
      <c r="H10" s="183" t="s">
        <v>11</v>
      </c>
      <c r="I10" s="183"/>
      <c r="J10" s="183"/>
      <c r="K10" s="183"/>
      <c r="L10" s="183"/>
      <c r="M10" s="183"/>
      <c r="N10" s="183"/>
      <c r="O10" s="185" t="s">
        <v>25</v>
      </c>
      <c r="P10" s="185"/>
      <c r="Q10" s="185"/>
      <c r="R10" s="186" t="s">
        <v>30</v>
      </c>
      <c r="S10" s="187"/>
      <c r="T10" s="187"/>
      <c r="U10" s="187"/>
      <c r="V10" s="190" t="s">
        <v>53</v>
      </c>
      <c r="W10" s="191"/>
      <c r="X10" s="191"/>
      <c r="Y10" s="192"/>
      <c r="Z10" s="196" t="s">
        <v>31</v>
      </c>
      <c r="AA10" s="197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42" x14ac:dyDescent="0.2">
      <c r="A11" s="198"/>
      <c r="B11" s="198" t="s">
        <v>17</v>
      </c>
      <c r="C11" s="198" t="s">
        <v>18</v>
      </c>
      <c r="D11" s="184" t="s">
        <v>19</v>
      </c>
      <c r="E11" s="184"/>
      <c r="F11" s="184"/>
      <c r="G11" s="198" t="s">
        <v>5</v>
      </c>
      <c r="H11" s="184" t="s">
        <v>20</v>
      </c>
      <c r="I11" s="184"/>
      <c r="J11" s="184"/>
      <c r="K11" s="184" t="s">
        <v>21</v>
      </c>
      <c r="L11" s="184"/>
      <c r="M11" s="184"/>
      <c r="N11" s="184"/>
      <c r="O11" s="185"/>
      <c r="P11" s="185"/>
      <c r="Q11" s="185"/>
      <c r="R11" s="188"/>
      <c r="S11" s="189"/>
      <c r="T11" s="189"/>
      <c r="U11" s="189"/>
      <c r="V11" s="193"/>
      <c r="W11" s="194"/>
      <c r="X11" s="194"/>
      <c r="Y11" s="195"/>
      <c r="Z11" s="196"/>
      <c r="AA11" s="197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42" ht="13.5" thickBot="1" x14ac:dyDescent="0.25">
      <c r="A12" s="198"/>
      <c r="B12" s="198"/>
      <c r="C12" s="198"/>
      <c r="D12" s="5" t="s">
        <v>22</v>
      </c>
      <c r="E12" s="5">
        <v>13</v>
      </c>
      <c r="F12" s="5">
        <v>19</v>
      </c>
      <c r="G12" s="198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54</v>
      </c>
      <c r="W12" s="32" t="s">
        <v>55</v>
      </c>
      <c r="X12" s="43" t="s">
        <v>56</v>
      </c>
      <c r="Y12" s="44" t="s">
        <v>57</v>
      </c>
      <c r="Z12" s="33" t="s">
        <v>33</v>
      </c>
      <c r="AA12" s="197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42" x14ac:dyDescent="0.2">
      <c r="A13" s="15">
        <v>1</v>
      </c>
      <c r="B13" s="133">
        <v>20</v>
      </c>
      <c r="C13" s="133">
        <v>6</v>
      </c>
      <c r="D13" s="6">
        <v>9</v>
      </c>
      <c r="E13" s="6">
        <v>18</v>
      </c>
      <c r="F13" s="6">
        <v>8</v>
      </c>
      <c r="G13" s="7">
        <f>IF(SUM(D13:F13)=0,"",AVERAGE(D13:F13))</f>
        <v>11.666666666666666</v>
      </c>
      <c r="H13" s="135">
        <v>7</v>
      </c>
      <c r="I13" s="135">
        <v>14</v>
      </c>
      <c r="J13" s="135">
        <v>6</v>
      </c>
      <c r="K13" s="7">
        <f t="shared" ref="K13:K43" si="0"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>77.828920880647289</v>
      </c>
      <c r="L13" s="7">
        <f t="shared" ref="L13:L43" si="1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>66.85557442112993</v>
      </c>
      <c r="M13" s="7">
        <f t="shared" ref="M13:M43" si="2">IF(J13=0,"",(9.4216*POWER(10,23)*POWER(J13+273,-5.07712)*POWER(2.73,(-6801.2693/(J13+273)))-((0.24*1014.78*POWER(2.73,(-1.16852*POWER(10,-4)*$C$5))*((273+F13)-(273+J13))/(0.622*(597.3-0.56*F13)))))/(9.4216*POWER(10,23)*POWER(273+F13,-5.07712)*POWER(2.73,(-6801.2693/(F13+273))))*100)</f>
        <v>77.080169029895728</v>
      </c>
      <c r="N13" s="7">
        <f>IF(SUM(K13:M13)=0,"",AVERAGE(K13:M13))</f>
        <v>73.921554777224316</v>
      </c>
      <c r="O13" s="136"/>
      <c r="P13" s="136"/>
      <c r="Q13" s="7" t="str">
        <f>IF((O7+O13)=0,"",AVERAGE(O7+O13))</f>
        <v/>
      </c>
      <c r="R13" s="34"/>
      <c r="S13" s="35"/>
      <c r="T13" s="35"/>
      <c r="U13" s="36" t="e">
        <f>AVERAGE(R13:T13)</f>
        <v>#DIV/0!</v>
      </c>
      <c r="V13" s="34"/>
      <c r="W13" s="35"/>
      <c r="X13" s="35"/>
      <c r="Y13" s="45"/>
      <c r="Z13" s="37"/>
      <c r="AA13" s="38"/>
      <c r="AC13" s="3" t="str">
        <f t="shared" ref="AC13:AE43" si="3">IF(K13="","",IF(K13&gt;100,"MAL","BIEN"))</f>
        <v>BIEN</v>
      </c>
      <c r="AD13" s="3" t="str">
        <f t="shared" si="3"/>
        <v>BIEN</v>
      </c>
      <c r="AE13" s="3" t="str">
        <f t="shared" si="3"/>
        <v>BIEN</v>
      </c>
      <c r="AF13" s="4" t="str">
        <f t="shared" ref="AF13:AF43" si="4">IF(B13="","",IF(D13&lt;=B13,"BIEN","MAL"))</f>
        <v>BIEN</v>
      </c>
      <c r="AG13" s="4" t="str">
        <f t="shared" ref="AG13:AG43" si="5">IF(B13="","",IF(E13&lt;=B13,"BIEN","MAL"))</f>
        <v>BIEN</v>
      </c>
      <c r="AH13" s="4" t="str">
        <f t="shared" ref="AH13:AH43" si="6">IF(B13="","",IF(F13&lt;=B13,"BIEN","MAL"))</f>
        <v>BIEN</v>
      </c>
      <c r="AI13" s="4" t="str">
        <f t="shared" ref="AI13:AI43" si="7">IF(C13="","",IF(C13&lt;=D13,"BIEN","MAL"))</f>
        <v>BIEN</v>
      </c>
      <c r="AJ13" s="4" t="str">
        <f t="shared" ref="AJ13:AJ43" si="8">IF(C13="","",IF(C13&lt;=E13,"BIEN","MAL"))</f>
        <v>BIEN</v>
      </c>
      <c r="AK13" s="4" t="str">
        <f t="shared" ref="AK13:AK43" si="9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42" x14ac:dyDescent="0.2">
      <c r="A14" s="15">
        <v>2</v>
      </c>
      <c r="B14" s="133">
        <v>20</v>
      </c>
      <c r="C14" s="133">
        <v>6</v>
      </c>
      <c r="D14" s="6">
        <v>8</v>
      </c>
      <c r="E14" s="6">
        <v>18</v>
      </c>
      <c r="F14" s="6">
        <v>8</v>
      </c>
      <c r="G14" s="7">
        <f>IF(SUM(D14:F14)=0,"",AVERAGE(D14:F14))</f>
        <v>11.333333333333334</v>
      </c>
      <c r="H14" s="135">
        <v>6</v>
      </c>
      <c r="I14" s="135">
        <v>15</v>
      </c>
      <c r="J14" s="135">
        <v>6</v>
      </c>
      <c r="K14" s="7">
        <f t="shared" si="0"/>
        <v>77.080169029895728</v>
      </c>
      <c r="L14" s="7">
        <f t="shared" si="1"/>
        <v>74.671122122141014</v>
      </c>
      <c r="M14" s="7">
        <f t="shared" si="2"/>
        <v>77.080169029895728</v>
      </c>
      <c r="N14" s="7">
        <f t="shared" ref="N14:N43" si="10">IF(SUM(K14:M14)=0,"",AVERAGE(K14:M14))</f>
        <v>76.277153393977486</v>
      </c>
      <c r="O14" s="136">
        <v>12</v>
      </c>
      <c r="P14" s="136"/>
      <c r="Q14" s="7">
        <f t="shared" ref="Q14:Q43" si="11">IF((P13+O14)=0,"",AVERAGE(P13+O14))</f>
        <v>12</v>
      </c>
      <c r="R14" s="34"/>
      <c r="S14" s="35"/>
      <c r="T14" s="35"/>
      <c r="U14" s="36" t="e">
        <f t="shared" ref="U14:U43" si="12">AVERAGE(R14:T14)</f>
        <v>#DIV/0!</v>
      </c>
      <c r="V14" s="34"/>
      <c r="W14" s="35"/>
      <c r="X14" s="35"/>
      <c r="Y14" s="45"/>
      <c r="Z14" s="37"/>
      <c r="AA14" s="38"/>
      <c r="AC14" s="3" t="str">
        <f t="shared" si="3"/>
        <v>BIEN</v>
      </c>
      <c r="AD14" s="3" t="str">
        <f t="shared" si="3"/>
        <v>BIEN</v>
      </c>
      <c r="AE14" s="3" t="str">
        <f t="shared" si="3"/>
        <v>BIEN</v>
      </c>
      <c r="AF14" s="4" t="str">
        <f t="shared" si="4"/>
        <v>BIEN</v>
      </c>
      <c r="AG14" s="4" t="str">
        <f t="shared" si="5"/>
        <v>BIEN</v>
      </c>
      <c r="AH14" s="4" t="str">
        <f t="shared" si="6"/>
        <v>BIEN</v>
      </c>
      <c r="AI14" s="4" t="str">
        <f t="shared" si="7"/>
        <v>BIEN</v>
      </c>
      <c r="AJ14" s="4" t="str">
        <f t="shared" si="8"/>
        <v>BIEN</v>
      </c>
      <c r="AK14" s="4" t="str">
        <f t="shared" si="9"/>
        <v>BIEN</v>
      </c>
      <c r="AL14" s="11" t="str">
        <f t="shared" ref="AL14:AL44" si="13">IF(B14=E14,"V","F")</f>
        <v>F</v>
      </c>
      <c r="AM14" s="11" t="str">
        <f t="shared" ref="AM14:AM44" si="14">IF(C14=D14,"V","F")</f>
        <v>F</v>
      </c>
      <c r="AN14" s="13" t="str">
        <f t="shared" ref="AN14:AN44" si="15">IF(K14="","",IF(+K14&gt;L14,"V","F"))</f>
        <v>V</v>
      </c>
      <c r="AO14" s="13" t="str">
        <f t="shared" ref="AO14:AO44" si="16">IF(L14="","",IF(+L14&lt;M14,"V","F"))</f>
        <v>V</v>
      </c>
      <c r="AP14" s="13" t="str">
        <f t="shared" ref="AP14:AP44" si="17">IF(M14="","",IF(K14&gt;M14,"V","F"))</f>
        <v>F</v>
      </c>
    </row>
    <row r="15" spans="1:42" x14ac:dyDescent="0.2">
      <c r="A15" s="15">
        <v>3</v>
      </c>
      <c r="B15" s="133">
        <v>18</v>
      </c>
      <c r="C15" s="133">
        <v>7</v>
      </c>
      <c r="D15" s="6">
        <v>8</v>
      </c>
      <c r="E15" s="6">
        <v>18</v>
      </c>
      <c r="F15" s="6">
        <v>9</v>
      </c>
      <c r="G15" s="7">
        <f t="shared" ref="G15:G43" si="18">IF(SUM(D15:F15)=0,"",AVERAGE(D15:F15))</f>
        <v>11.666666666666666</v>
      </c>
      <c r="H15" s="135">
        <v>6</v>
      </c>
      <c r="I15" s="135">
        <v>15</v>
      </c>
      <c r="J15" s="135">
        <v>6</v>
      </c>
      <c r="K15" s="7">
        <f t="shared" si="0"/>
        <v>77.080169029895728</v>
      </c>
      <c r="L15" s="7">
        <f t="shared" si="1"/>
        <v>74.671122122141014</v>
      </c>
      <c r="M15" s="7">
        <f t="shared" si="2"/>
        <v>67.302951967068054</v>
      </c>
      <c r="N15" s="7">
        <f t="shared" si="10"/>
        <v>73.018081039701599</v>
      </c>
      <c r="O15" s="136"/>
      <c r="P15" s="136"/>
      <c r="Q15" s="7" t="str">
        <f t="shared" si="11"/>
        <v/>
      </c>
      <c r="R15" s="34"/>
      <c r="S15" s="35"/>
      <c r="T15" s="35"/>
      <c r="U15" s="36" t="e">
        <f t="shared" si="12"/>
        <v>#DIV/0!</v>
      </c>
      <c r="V15" s="34"/>
      <c r="W15" s="35"/>
      <c r="X15" s="35"/>
      <c r="Y15" s="45"/>
      <c r="Z15" s="37"/>
      <c r="AA15" s="38"/>
      <c r="AC15" s="3" t="str">
        <f t="shared" si="3"/>
        <v>BIEN</v>
      </c>
      <c r="AD15" s="3" t="str">
        <f t="shared" si="3"/>
        <v>BIEN</v>
      </c>
      <c r="AE15" s="3" t="str">
        <f t="shared" si="3"/>
        <v>BIEN</v>
      </c>
      <c r="AF15" s="4" t="str">
        <f t="shared" si="4"/>
        <v>BIEN</v>
      </c>
      <c r="AG15" s="4" t="str">
        <f t="shared" si="5"/>
        <v>BIEN</v>
      </c>
      <c r="AH15" s="4" t="str">
        <f t="shared" si="6"/>
        <v>BIEN</v>
      </c>
      <c r="AI15" s="4" t="str">
        <f t="shared" si="7"/>
        <v>BIEN</v>
      </c>
      <c r="AJ15" s="4" t="str">
        <f t="shared" si="8"/>
        <v>BIEN</v>
      </c>
      <c r="AK15" s="4" t="str">
        <f t="shared" si="9"/>
        <v>BIEN</v>
      </c>
      <c r="AL15" s="11" t="str">
        <f t="shared" si="13"/>
        <v>V</v>
      </c>
      <c r="AM15" s="11" t="str">
        <f t="shared" si="14"/>
        <v>F</v>
      </c>
      <c r="AN15" s="13" t="str">
        <f t="shared" si="15"/>
        <v>V</v>
      </c>
      <c r="AO15" s="13" t="str">
        <f t="shared" si="16"/>
        <v>F</v>
      </c>
      <c r="AP15" s="13" t="str">
        <f t="shared" si="17"/>
        <v>V</v>
      </c>
    </row>
    <row r="16" spans="1:42" x14ac:dyDescent="0.2">
      <c r="A16" s="15">
        <v>4</v>
      </c>
      <c r="B16" s="133">
        <v>17</v>
      </c>
      <c r="C16" s="133">
        <v>7</v>
      </c>
      <c r="D16" s="6">
        <v>8</v>
      </c>
      <c r="E16" s="6">
        <v>17</v>
      </c>
      <c r="F16" s="6">
        <v>9</v>
      </c>
      <c r="G16" s="7">
        <f t="shared" si="18"/>
        <v>11.333333333333334</v>
      </c>
      <c r="H16" s="135">
        <v>7</v>
      </c>
      <c r="I16" s="135">
        <v>16</v>
      </c>
      <c r="J16" s="135">
        <v>7</v>
      </c>
      <c r="K16" s="7">
        <f t="shared" si="0"/>
        <v>88.343887753464827</v>
      </c>
      <c r="L16" s="7">
        <f t="shared" si="1"/>
        <v>91.01203325887866</v>
      </c>
      <c r="M16" s="7">
        <f t="shared" si="2"/>
        <v>77.828920880647289</v>
      </c>
      <c r="N16" s="7">
        <f t="shared" si="10"/>
        <v>85.728280630996935</v>
      </c>
      <c r="O16" s="136">
        <v>6</v>
      </c>
      <c r="P16" s="136"/>
      <c r="Q16" s="7">
        <f t="shared" si="11"/>
        <v>6</v>
      </c>
      <c r="R16" s="34"/>
      <c r="S16" s="35"/>
      <c r="T16" s="35"/>
      <c r="U16" s="36" t="e">
        <f t="shared" si="12"/>
        <v>#DIV/0!</v>
      </c>
      <c r="V16" s="34"/>
      <c r="W16" s="35"/>
      <c r="X16" s="35"/>
      <c r="Y16" s="45"/>
      <c r="Z16" s="37"/>
      <c r="AA16" s="38"/>
      <c r="AC16" s="3" t="str">
        <f t="shared" si="3"/>
        <v>BIEN</v>
      </c>
      <c r="AD16" s="3" t="str">
        <f t="shared" si="3"/>
        <v>BIEN</v>
      </c>
      <c r="AE16" s="3" t="str">
        <f t="shared" si="3"/>
        <v>BIEN</v>
      </c>
      <c r="AF16" s="4" t="str">
        <f t="shared" si="4"/>
        <v>BIEN</v>
      </c>
      <c r="AG16" s="4" t="str">
        <f t="shared" si="5"/>
        <v>BIEN</v>
      </c>
      <c r="AH16" s="4" t="str">
        <f t="shared" si="6"/>
        <v>BIEN</v>
      </c>
      <c r="AI16" s="4" t="str">
        <f t="shared" si="7"/>
        <v>BIEN</v>
      </c>
      <c r="AJ16" s="4" t="str">
        <f t="shared" si="8"/>
        <v>BIEN</v>
      </c>
      <c r="AK16" s="4" t="str">
        <f t="shared" si="9"/>
        <v>BIEN</v>
      </c>
      <c r="AL16" s="11" t="str">
        <f t="shared" si="13"/>
        <v>V</v>
      </c>
      <c r="AM16" s="11" t="str">
        <f t="shared" si="14"/>
        <v>F</v>
      </c>
      <c r="AN16" s="13" t="str">
        <f t="shared" si="15"/>
        <v>F</v>
      </c>
      <c r="AO16" s="13" t="str">
        <f t="shared" si="16"/>
        <v>F</v>
      </c>
      <c r="AP16" s="13" t="str">
        <f t="shared" si="17"/>
        <v>V</v>
      </c>
    </row>
    <row r="17" spans="1:42" x14ac:dyDescent="0.2">
      <c r="A17" s="15">
        <v>5</v>
      </c>
      <c r="B17" s="133">
        <v>20</v>
      </c>
      <c r="C17" s="133">
        <v>7</v>
      </c>
      <c r="D17" s="6">
        <v>9</v>
      </c>
      <c r="E17" s="6">
        <v>18</v>
      </c>
      <c r="F17" s="6">
        <v>8</v>
      </c>
      <c r="G17" s="7">
        <f t="shared" si="18"/>
        <v>11.666666666666666</v>
      </c>
      <c r="H17" s="135">
        <v>8</v>
      </c>
      <c r="I17" s="135">
        <v>16</v>
      </c>
      <c r="J17" s="135">
        <v>7</v>
      </c>
      <c r="K17" s="7">
        <f t="shared" si="0"/>
        <v>88.721428047491585</v>
      </c>
      <c r="L17" s="7">
        <f t="shared" si="1"/>
        <v>82.79032098218498</v>
      </c>
      <c r="M17" s="7">
        <f t="shared" si="2"/>
        <v>88.343887753464827</v>
      </c>
      <c r="N17" s="7">
        <f t="shared" si="10"/>
        <v>86.618545594380464</v>
      </c>
      <c r="O17" s="136"/>
      <c r="P17" s="136"/>
      <c r="Q17" s="7" t="str">
        <f t="shared" si="11"/>
        <v/>
      </c>
      <c r="R17" s="34"/>
      <c r="S17" s="35"/>
      <c r="T17" s="35"/>
      <c r="U17" s="36" t="e">
        <f t="shared" si="12"/>
        <v>#DIV/0!</v>
      </c>
      <c r="V17" s="34"/>
      <c r="W17" s="35"/>
      <c r="X17" s="35"/>
      <c r="Y17" s="45"/>
      <c r="Z17" s="37"/>
      <c r="AA17" s="38"/>
      <c r="AC17" s="3" t="str">
        <f t="shared" si="3"/>
        <v>BIEN</v>
      </c>
      <c r="AD17" s="3" t="str">
        <f t="shared" si="3"/>
        <v>BIEN</v>
      </c>
      <c r="AE17" s="3" t="str">
        <f t="shared" si="3"/>
        <v>BIEN</v>
      </c>
      <c r="AF17" s="4" t="str">
        <f t="shared" si="4"/>
        <v>BIEN</v>
      </c>
      <c r="AG17" s="4" t="str">
        <f t="shared" si="5"/>
        <v>BIEN</v>
      </c>
      <c r="AH17" s="4" t="str">
        <f t="shared" si="6"/>
        <v>BIEN</v>
      </c>
      <c r="AI17" s="4" t="str">
        <f t="shared" si="7"/>
        <v>BIEN</v>
      </c>
      <c r="AJ17" s="4" t="str">
        <f t="shared" si="8"/>
        <v>BIEN</v>
      </c>
      <c r="AK17" s="4" t="str">
        <f t="shared" si="9"/>
        <v>BIEN</v>
      </c>
      <c r="AL17" s="11" t="str">
        <f t="shared" si="13"/>
        <v>F</v>
      </c>
      <c r="AM17" s="11" t="str">
        <f t="shared" si="14"/>
        <v>F</v>
      </c>
      <c r="AN17" s="13" t="str">
        <f t="shared" si="15"/>
        <v>V</v>
      </c>
      <c r="AO17" s="13" t="str">
        <f t="shared" si="16"/>
        <v>V</v>
      </c>
      <c r="AP17" s="13" t="str">
        <f t="shared" si="17"/>
        <v>V</v>
      </c>
    </row>
    <row r="18" spans="1:42" x14ac:dyDescent="0.2">
      <c r="A18" s="15">
        <v>6</v>
      </c>
      <c r="B18" s="133">
        <v>19</v>
      </c>
      <c r="C18" s="133">
        <v>7</v>
      </c>
      <c r="D18" s="6">
        <v>8</v>
      </c>
      <c r="E18" s="6">
        <v>18</v>
      </c>
      <c r="F18" s="6">
        <v>9</v>
      </c>
      <c r="G18" s="7">
        <f t="shared" si="18"/>
        <v>11.666666666666666</v>
      </c>
      <c r="H18" s="135">
        <v>7</v>
      </c>
      <c r="I18" s="135">
        <v>17</v>
      </c>
      <c r="J18" s="135">
        <v>8</v>
      </c>
      <c r="K18" s="7">
        <f t="shared" si="0"/>
        <v>88.343887753464827</v>
      </c>
      <c r="L18" s="7">
        <f t="shared" si="1"/>
        <v>91.228107820060686</v>
      </c>
      <c r="M18" s="7">
        <f t="shared" si="2"/>
        <v>88.721428047491585</v>
      </c>
      <c r="N18" s="7">
        <f t="shared" si="10"/>
        <v>89.431141207005695</v>
      </c>
      <c r="O18" s="136">
        <v>2</v>
      </c>
      <c r="P18" s="136"/>
      <c r="Q18" s="7">
        <f t="shared" si="11"/>
        <v>2</v>
      </c>
      <c r="R18" s="34"/>
      <c r="S18" s="35"/>
      <c r="T18" s="35"/>
      <c r="U18" s="36" t="e">
        <f t="shared" si="12"/>
        <v>#DIV/0!</v>
      </c>
      <c r="V18" s="34"/>
      <c r="W18" s="35"/>
      <c r="X18" s="35"/>
      <c r="Y18" s="45"/>
      <c r="Z18" s="37"/>
      <c r="AA18" s="38"/>
      <c r="AC18" s="3" t="str">
        <f t="shared" si="3"/>
        <v>BIEN</v>
      </c>
      <c r="AD18" s="3" t="str">
        <f t="shared" si="3"/>
        <v>BIEN</v>
      </c>
      <c r="AE18" s="3" t="str">
        <f t="shared" si="3"/>
        <v>BIEN</v>
      </c>
      <c r="AF18" s="4" t="str">
        <f t="shared" si="4"/>
        <v>BIEN</v>
      </c>
      <c r="AG18" s="4" t="str">
        <f t="shared" si="5"/>
        <v>BIEN</v>
      </c>
      <c r="AH18" s="4" t="str">
        <f t="shared" si="6"/>
        <v>BIEN</v>
      </c>
      <c r="AI18" s="4" t="str">
        <f t="shared" si="7"/>
        <v>BIEN</v>
      </c>
      <c r="AJ18" s="4" t="str">
        <f t="shared" si="8"/>
        <v>BIEN</v>
      </c>
      <c r="AK18" s="4" t="str">
        <f t="shared" si="9"/>
        <v>BIEN</v>
      </c>
      <c r="AL18" s="11" t="str">
        <f t="shared" si="13"/>
        <v>F</v>
      </c>
      <c r="AM18" s="11" t="str">
        <f t="shared" si="14"/>
        <v>F</v>
      </c>
      <c r="AN18" s="13" t="str">
        <f t="shared" si="15"/>
        <v>F</v>
      </c>
      <c r="AO18" s="13" t="str">
        <f t="shared" si="16"/>
        <v>F</v>
      </c>
      <c r="AP18" s="13" t="str">
        <f t="shared" si="17"/>
        <v>F</v>
      </c>
    </row>
    <row r="19" spans="1:42" x14ac:dyDescent="0.2">
      <c r="A19" s="15">
        <v>7</v>
      </c>
      <c r="B19" s="133">
        <v>18</v>
      </c>
      <c r="C19" s="133">
        <v>7</v>
      </c>
      <c r="D19" s="6">
        <v>8</v>
      </c>
      <c r="E19" s="6">
        <v>17</v>
      </c>
      <c r="F19" s="6">
        <v>8</v>
      </c>
      <c r="G19" s="7">
        <f t="shared" si="18"/>
        <v>11</v>
      </c>
      <c r="H19" s="135">
        <v>7</v>
      </c>
      <c r="I19" s="135">
        <v>15</v>
      </c>
      <c r="J19" s="135">
        <v>7</v>
      </c>
      <c r="K19" s="7">
        <f t="shared" si="0"/>
        <v>88.343887753464827</v>
      </c>
      <c r="L19" s="7">
        <f t="shared" si="1"/>
        <v>82.363528329627769</v>
      </c>
      <c r="M19" s="7">
        <f t="shared" si="2"/>
        <v>88.343887753464827</v>
      </c>
      <c r="N19" s="7">
        <f t="shared" si="10"/>
        <v>86.350434612185794</v>
      </c>
      <c r="O19" s="136"/>
      <c r="P19" s="136"/>
      <c r="Q19" s="7" t="str">
        <f t="shared" si="11"/>
        <v/>
      </c>
      <c r="R19" s="34"/>
      <c r="S19" s="35"/>
      <c r="T19" s="35"/>
      <c r="U19" s="36" t="e">
        <f t="shared" si="12"/>
        <v>#DIV/0!</v>
      </c>
      <c r="V19" s="34"/>
      <c r="W19" s="35"/>
      <c r="X19" s="35"/>
      <c r="Y19" s="45"/>
      <c r="Z19" s="37"/>
      <c r="AA19" s="38"/>
      <c r="AC19" s="3" t="str">
        <f t="shared" si="3"/>
        <v>BIEN</v>
      </c>
      <c r="AD19" s="3" t="str">
        <f t="shared" si="3"/>
        <v>BIEN</v>
      </c>
      <c r="AE19" s="3" t="str">
        <f t="shared" si="3"/>
        <v>BIEN</v>
      </c>
      <c r="AF19" s="4" t="str">
        <f t="shared" si="4"/>
        <v>BIEN</v>
      </c>
      <c r="AG19" s="4" t="str">
        <f t="shared" si="5"/>
        <v>BIEN</v>
      </c>
      <c r="AH19" s="4" t="str">
        <f t="shared" si="6"/>
        <v>BIEN</v>
      </c>
      <c r="AI19" s="4" t="str">
        <f t="shared" si="7"/>
        <v>BIEN</v>
      </c>
      <c r="AJ19" s="4" t="str">
        <f t="shared" si="8"/>
        <v>BIEN</v>
      </c>
      <c r="AK19" s="4" t="str">
        <f t="shared" si="9"/>
        <v>BIEN</v>
      </c>
      <c r="AL19" s="11" t="str">
        <f t="shared" si="13"/>
        <v>F</v>
      </c>
      <c r="AM19" s="11" t="str">
        <f t="shared" si="14"/>
        <v>F</v>
      </c>
      <c r="AN19" s="13" t="str">
        <f t="shared" si="15"/>
        <v>V</v>
      </c>
      <c r="AO19" s="13" t="str">
        <f t="shared" si="16"/>
        <v>V</v>
      </c>
      <c r="AP19" s="13" t="str">
        <f t="shared" si="17"/>
        <v>F</v>
      </c>
    </row>
    <row r="20" spans="1:42" x14ac:dyDescent="0.2">
      <c r="A20" s="15">
        <v>8</v>
      </c>
      <c r="B20" s="133">
        <v>18.5</v>
      </c>
      <c r="C20" s="133">
        <v>6</v>
      </c>
      <c r="D20" s="6">
        <v>8</v>
      </c>
      <c r="E20" s="6">
        <v>17</v>
      </c>
      <c r="F20" s="6">
        <v>8</v>
      </c>
      <c r="G20" s="7">
        <f t="shared" si="18"/>
        <v>11</v>
      </c>
      <c r="H20" s="135">
        <v>6</v>
      </c>
      <c r="I20" s="135">
        <v>14</v>
      </c>
      <c r="J20" s="135">
        <v>7</v>
      </c>
      <c r="K20" s="7">
        <f t="shared" si="0"/>
        <v>77.080169029895728</v>
      </c>
      <c r="L20" s="7">
        <f t="shared" si="1"/>
        <v>74.038569735437605</v>
      </c>
      <c r="M20" s="7">
        <f t="shared" si="2"/>
        <v>88.343887753464827</v>
      </c>
      <c r="N20" s="7">
        <f t="shared" si="10"/>
        <v>79.820875506266049</v>
      </c>
      <c r="O20" s="136"/>
      <c r="P20" s="136">
        <v>6</v>
      </c>
      <c r="Q20" s="7" t="str">
        <f t="shared" si="11"/>
        <v/>
      </c>
      <c r="R20" s="34"/>
      <c r="S20" s="35"/>
      <c r="T20" s="35"/>
      <c r="U20" s="36" t="e">
        <f t="shared" si="12"/>
        <v>#DIV/0!</v>
      </c>
      <c r="V20" s="34"/>
      <c r="W20" s="35"/>
      <c r="X20" s="35"/>
      <c r="Y20" s="45"/>
      <c r="Z20" s="37"/>
      <c r="AA20" s="38"/>
      <c r="AC20" s="3" t="str">
        <f t="shared" si="3"/>
        <v>BIEN</v>
      </c>
      <c r="AD20" s="3" t="str">
        <f t="shared" si="3"/>
        <v>BIEN</v>
      </c>
      <c r="AE20" s="3" t="str">
        <f t="shared" si="3"/>
        <v>BIEN</v>
      </c>
      <c r="AF20" s="4" t="str">
        <f t="shared" si="4"/>
        <v>BIEN</v>
      </c>
      <c r="AG20" s="4" t="str">
        <f t="shared" si="5"/>
        <v>BIEN</v>
      </c>
      <c r="AH20" s="4" t="str">
        <f t="shared" si="6"/>
        <v>BIEN</v>
      </c>
      <c r="AI20" s="4" t="str">
        <f t="shared" si="7"/>
        <v>BIEN</v>
      </c>
      <c r="AJ20" s="4" t="str">
        <f t="shared" si="8"/>
        <v>BIEN</v>
      </c>
      <c r="AK20" s="4" t="str">
        <f t="shared" si="9"/>
        <v>BIEN</v>
      </c>
      <c r="AL20" s="11" t="str">
        <f t="shared" si="13"/>
        <v>F</v>
      </c>
      <c r="AM20" s="11" t="str">
        <f t="shared" si="14"/>
        <v>F</v>
      </c>
      <c r="AN20" s="13" t="str">
        <f t="shared" si="15"/>
        <v>V</v>
      </c>
      <c r="AO20" s="13" t="str">
        <f t="shared" si="16"/>
        <v>V</v>
      </c>
      <c r="AP20" s="13" t="str">
        <f t="shared" si="17"/>
        <v>F</v>
      </c>
    </row>
    <row r="21" spans="1:42" x14ac:dyDescent="0.2">
      <c r="A21" s="15">
        <v>9</v>
      </c>
      <c r="B21" s="133">
        <v>19</v>
      </c>
      <c r="C21" s="133">
        <v>7</v>
      </c>
      <c r="D21" s="6">
        <v>12</v>
      </c>
      <c r="E21" s="6">
        <v>18</v>
      </c>
      <c r="F21" s="6">
        <v>8</v>
      </c>
      <c r="G21" s="7">
        <f t="shared" si="18"/>
        <v>12.666666666666666</v>
      </c>
      <c r="H21" s="135">
        <v>6</v>
      </c>
      <c r="I21" s="135">
        <v>15</v>
      </c>
      <c r="J21" s="135">
        <v>7</v>
      </c>
      <c r="K21" s="7">
        <f t="shared" si="0"/>
        <v>43.465382817676634</v>
      </c>
      <c r="L21" s="7">
        <f t="shared" si="1"/>
        <v>74.671122122141014</v>
      </c>
      <c r="M21" s="7">
        <f t="shared" si="2"/>
        <v>88.343887753464827</v>
      </c>
      <c r="N21" s="7">
        <f t="shared" si="10"/>
        <v>68.826797564427494</v>
      </c>
      <c r="O21" s="136"/>
      <c r="P21" s="136">
        <v>25</v>
      </c>
      <c r="Q21" s="7">
        <f t="shared" si="11"/>
        <v>6</v>
      </c>
      <c r="R21" s="34"/>
      <c r="S21" s="35"/>
      <c r="T21" s="35"/>
      <c r="U21" s="36" t="e">
        <f t="shared" si="12"/>
        <v>#DIV/0!</v>
      </c>
      <c r="V21" s="34"/>
      <c r="W21" s="35"/>
      <c r="X21" s="35"/>
      <c r="Y21" s="45"/>
      <c r="Z21" s="37"/>
      <c r="AA21" s="38"/>
      <c r="AC21" s="3" t="str">
        <f t="shared" si="3"/>
        <v>BIEN</v>
      </c>
      <c r="AD21" s="3" t="str">
        <f t="shared" si="3"/>
        <v>BIEN</v>
      </c>
      <c r="AE21" s="3" t="str">
        <f t="shared" si="3"/>
        <v>BIEN</v>
      </c>
      <c r="AF21" s="4" t="str">
        <f t="shared" si="4"/>
        <v>BIEN</v>
      </c>
      <c r="AG21" s="4" t="str">
        <f t="shared" si="5"/>
        <v>BIEN</v>
      </c>
      <c r="AH21" s="4" t="str">
        <f t="shared" si="6"/>
        <v>BIEN</v>
      </c>
      <c r="AI21" s="4" t="str">
        <f t="shared" si="7"/>
        <v>BIEN</v>
      </c>
      <c r="AJ21" s="4" t="str">
        <f t="shared" si="8"/>
        <v>BIEN</v>
      </c>
      <c r="AK21" s="4" t="str">
        <f t="shared" si="9"/>
        <v>BIEN</v>
      </c>
      <c r="AL21" s="11" t="str">
        <f t="shared" si="13"/>
        <v>F</v>
      </c>
      <c r="AM21" s="11" t="str">
        <f t="shared" si="14"/>
        <v>F</v>
      </c>
      <c r="AN21" s="13" t="str">
        <f t="shared" si="15"/>
        <v>F</v>
      </c>
      <c r="AO21" s="13" t="str">
        <f t="shared" si="16"/>
        <v>V</v>
      </c>
      <c r="AP21" s="13" t="str">
        <f t="shared" si="17"/>
        <v>F</v>
      </c>
    </row>
    <row r="22" spans="1:42" x14ac:dyDescent="0.2">
      <c r="A22" s="15">
        <v>10</v>
      </c>
      <c r="B22" s="133">
        <v>18</v>
      </c>
      <c r="C22" s="133">
        <v>8</v>
      </c>
      <c r="D22" s="6">
        <v>9</v>
      </c>
      <c r="E22" s="6">
        <v>17</v>
      </c>
      <c r="F22" s="6">
        <v>9</v>
      </c>
      <c r="G22" s="7">
        <f t="shared" si="18"/>
        <v>11.666666666666666</v>
      </c>
      <c r="H22" s="135">
        <v>6</v>
      </c>
      <c r="I22" s="135">
        <v>15</v>
      </c>
      <c r="J22" s="135">
        <v>7</v>
      </c>
      <c r="K22" s="7">
        <f t="shared" si="0"/>
        <v>67.302951967068054</v>
      </c>
      <c r="L22" s="7">
        <f t="shared" si="1"/>
        <v>82.363528329627769</v>
      </c>
      <c r="M22" s="7">
        <f t="shared" si="2"/>
        <v>77.828920880647289</v>
      </c>
      <c r="N22" s="7">
        <f t="shared" si="10"/>
        <v>75.831800392447704</v>
      </c>
      <c r="O22" s="136">
        <v>7</v>
      </c>
      <c r="P22" s="136"/>
      <c r="Q22" s="7">
        <f t="shared" si="11"/>
        <v>32</v>
      </c>
      <c r="R22" s="34"/>
      <c r="S22" s="35"/>
      <c r="T22" s="35"/>
      <c r="U22" s="36" t="e">
        <f t="shared" si="12"/>
        <v>#DIV/0!</v>
      </c>
      <c r="V22" s="34"/>
      <c r="W22" s="35"/>
      <c r="X22" s="35"/>
      <c r="Y22" s="45"/>
      <c r="Z22" s="37"/>
      <c r="AA22" s="38"/>
      <c r="AC22" s="3" t="str">
        <f t="shared" si="3"/>
        <v>BIEN</v>
      </c>
      <c r="AD22" s="3" t="str">
        <f t="shared" si="3"/>
        <v>BIEN</v>
      </c>
      <c r="AE22" s="3" t="str">
        <f t="shared" si="3"/>
        <v>BIEN</v>
      </c>
      <c r="AF22" s="4" t="str">
        <f t="shared" si="4"/>
        <v>BIEN</v>
      </c>
      <c r="AG22" s="4" t="str">
        <f t="shared" si="5"/>
        <v>BIEN</v>
      </c>
      <c r="AH22" s="4" t="str">
        <f t="shared" si="6"/>
        <v>BIEN</v>
      </c>
      <c r="AI22" s="4" t="str">
        <f t="shared" si="7"/>
        <v>BIEN</v>
      </c>
      <c r="AJ22" s="4" t="str">
        <f t="shared" si="8"/>
        <v>BIEN</v>
      </c>
      <c r="AK22" s="4" t="str">
        <f t="shared" si="9"/>
        <v>BIEN</v>
      </c>
      <c r="AL22" s="11" t="str">
        <f t="shared" si="13"/>
        <v>F</v>
      </c>
      <c r="AM22" s="11" t="str">
        <f t="shared" si="14"/>
        <v>F</v>
      </c>
      <c r="AN22" s="13" t="str">
        <f t="shared" si="15"/>
        <v>F</v>
      </c>
      <c r="AO22" s="13" t="str">
        <f t="shared" si="16"/>
        <v>F</v>
      </c>
      <c r="AP22" s="13" t="str">
        <f t="shared" si="17"/>
        <v>F</v>
      </c>
    </row>
    <row r="23" spans="1:42" x14ac:dyDescent="0.2">
      <c r="A23" s="15">
        <v>11</v>
      </c>
      <c r="B23" s="133">
        <v>19</v>
      </c>
      <c r="C23" s="133">
        <v>8</v>
      </c>
      <c r="D23" s="6">
        <v>9</v>
      </c>
      <c r="E23" s="6">
        <v>18</v>
      </c>
      <c r="F23" s="6">
        <v>8</v>
      </c>
      <c r="G23" s="7">
        <f t="shared" si="18"/>
        <v>11.666666666666666</v>
      </c>
      <c r="H23" s="135">
        <v>7</v>
      </c>
      <c r="I23" s="135">
        <v>15</v>
      </c>
      <c r="J23" s="135">
        <v>7</v>
      </c>
      <c r="K23" s="7">
        <f t="shared" si="0"/>
        <v>77.828920880647289</v>
      </c>
      <c r="L23" s="7">
        <f t="shared" si="1"/>
        <v>74.671122122141014</v>
      </c>
      <c r="M23" s="7">
        <f t="shared" si="2"/>
        <v>88.343887753464827</v>
      </c>
      <c r="N23" s="7">
        <f t="shared" si="10"/>
        <v>80.281310252084367</v>
      </c>
      <c r="O23" s="136"/>
      <c r="P23" s="136"/>
      <c r="Q23" s="7" t="str">
        <f t="shared" si="11"/>
        <v/>
      </c>
      <c r="R23" s="34"/>
      <c r="S23" s="35"/>
      <c r="T23" s="35"/>
      <c r="U23" s="36" t="e">
        <f t="shared" si="12"/>
        <v>#DIV/0!</v>
      </c>
      <c r="V23" s="34"/>
      <c r="W23" s="35"/>
      <c r="X23" s="35"/>
      <c r="Y23" s="45"/>
      <c r="Z23" s="37"/>
      <c r="AA23" s="38"/>
      <c r="AC23" s="3" t="str">
        <f t="shared" si="3"/>
        <v>BIEN</v>
      </c>
      <c r="AD23" s="3" t="str">
        <f t="shared" si="3"/>
        <v>BIEN</v>
      </c>
      <c r="AE23" s="3" t="str">
        <f t="shared" si="3"/>
        <v>BIEN</v>
      </c>
      <c r="AF23" s="4" t="str">
        <f t="shared" si="4"/>
        <v>BIEN</v>
      </c>
      <c r="AG23" s="4" t="str">
        <f t="shared" si="5"/>
        <v>BIEN</v>
      </c>
      <c r="AH23" s="4" t="str">
        <f t="shared" si="6"/>
        <v>BIEN</v>
      </c>
      <c r="AI23" s="4" t="str">
        <f t="shared" si="7"/>
        <v>BIEN</v>
      </c>
      <c r="AJ23" s="4" t="str">
        <f t="shared" si="8"/>
        <v>BIEN</v>
      </c>
      <c r="AK23" s="4" t="str">
        <f t="shared" si="9"/>
        <v>BIEN</v>
      </c>
      <c r="AL23" s="11" t="str">
        <f t="shared" si="13"/>
        <v>F</v>
      </c>
      <c r="AM23" s="11" t="str">
        <f t="shared" si="14"/>
        <v>F</v>
      </c>
      <c r="AN23" s="13" t="str">
        <f t="shared" si="15"/>
        <v>V</v>
      </c>
      <c r="AO23" s="13" t="str">
        <f t="shared" si="16"/>
        <v>V</v>
      </c>
      <c r="AP23" s="13" t="str">
        <f t="shared" si="17"/>
        <v>F</v>
      </c>
    </row>
    <row r="24" spans="1:42" x14ac:dyDescent="0.2">
      <c r="A24" s="15">
        <v>12</v>
      </c>
      <c r="B24" s="134">
        <v>16</v>
      </c>
      <c r="C24" s="134">
        <v>7</v>
      </c>
      <c r="D24" s="6">
        <v>8</v>
      </c>
      <c r="E24" s="6">
        <v>16</v>
      </c>
      <c r="F24" s="6">
        <v>8</v>
      </c>
      <c r="G24" s="7">
        <f t="shared" si="18"/>
        <v>10.666666666666666</v>
      </c>
      <c r="H24" s="135">
        <v>7</v>
      </c>
      <c r="I24" s="135">
        <v>14</v>
      </c>
      <c r="J24" s="135">
        <v>7</v>
      </c>
      <c r="K24" s="7">
        <f t="shared" si="0"/>
        <v>88.343887753464827</v>
      </c>
      <c r="L24" s="7">
        <f t="shared" si="1"/>
        <v>81.911063030049135</v>
      </c>
      <c r="M24" s="7">
        <f t="shared" si="2"/>
        <v>88.343887753464827</v>
      </c>
      <c r="N24" s="7">
        <f t="shared" si="10"/>
        <v>86.199612845659587</v>
      </c>
      <c r="O24" s="136"/>
      <c r="P24" s="136">
        <v>6</v>
      </c>
      <c r="Q24" s="7" t="str">
        <f t="shared" si="11"/>
        <v/>
      </c>
      <c r="R24" s="34"/>
      <c r="S24" s="35"/>
      <c r="T24" s="35"/>
      <c r="U24" s="36" t="e">
        <f t="shared" si="12"/>
        <v>#DIV/0!</v>
      </c>
      <c r="V24" s="34"/>
      <c r="W24" s="35"/>
      <c r="X24" s="35"/>
      <c r="Y24" s="45"/>
      <c r="Z24" s="37"/>
      <c r="AA24" s="38"/>
      <c r="AC24" s="3" t="str">
        <f t="shared" si="3"/>
        <v>BIEN</v>
      </c>
      <c r="AD24" s="3" t="str">
        <f t="shared" si="3"/>
        <v>BIEN</v>
      </c>
      <c r="AE24" s="3" t="str">
        <f t="shared" si="3"/>
        <v>BIEN</v>
      </c>
      <c r="AF24" s="4" t="str">
        <f t="shared" si="4"/>
        <v>BIEN</v>
      </c>
      <c r="AG24" s="4" t="str">
        <f t="shared" si="5"/>
        <v>BIEN</v>
      </c>
      <c r="AH24" s="4" t="str">
        <f t="shared" si="6"/>
        <v>BIEN</v>
      </c>
      <c r="AI24" s="4" t="str">
        <f t="shared" si="7"/>
        <v>BIEN</v>
      </c>
      <c r="AJ24" s="4" t="str">
        <f t="shared" si="8"/>
        <v>BIEN</v>
      </c>
      <c r="AK24" s="4" t="str">
        <f t="shared" si="9"/>
        <v>BIEN</v>
      </c>
      <c r="AL24" s="11" t="str">
        <f t="shared" si="13"/>
        <v>V</v>
      </c>
      <c r="AM24" s="11" t="str">
        <f t="shared" si="14"/>
        <v>F</v>
      </c>
      <c r="AN24" s="13" t="str">
        <f t="shared" si="15"/>
        <v>V</v>
      </c>
      <c r="AO24" s="13" t="str">
        <f t="shared" si="16"/>
        <v>V</v>
      </c>
      <c r="AP24" s="13" t="str">
        <f t="shared" si="17"/>
        <v>F</v>
      </c>
    </row>
    <row r="25" spans="1:42" x14ac:dyDescent="0.2">
      <c r="A25" s="15">
        <v>13</v>
      </c>
      <c r="B25" s="134">
        <v>17</v>
      </c>
      <c r="C25" s="134">
        <v>8</v>
      </c>
      <c r="D25" s="6">
        <v>9</v>
      </c>
      <c r="E25" s="6">
        <v>17</v>
      </c>
      <c r="F25" s="6">
        <v>9</v>
      </c>
      <c r="G25" s="7">
        <f t="shared" si="18"/>
        <v>11.666666666666666</v>
      </c>
      <c r="H25" s="135">
        <v>6</v>
      </c>
      <c r="I25" s="135">
        <v>16</v>
      </c>
      <c r="J25" s="135">
        <v>7</v>
      </c>
      <c r="K25" s="7">
        <f t="shared" si="0"/>
        <v>67.302951967068054</v>
      </c>
      <c r="L25" s="7">
        <f t="shared" si="1"/>
        <v>91.01203325887866</v>
      </c>
      <c r="M25" s="7">
        <f t="shared" si="2"/>
        <v>77.828920880647289</v>
      </c>
      <c r="N25" s="7">
        <f t="shared" si="10"/>
        <v>78.714635368864663</v>
      </c>
      <c r="O25" s="136">
        <v>1</v>
      </c>
      <c r="P25" s="136"/>
      <c r="Q25" s="7">
        <f t="shared" si="11"/>
        <v>7</v>
      </c>
      <c r="R25" s="34"/>
      <c r="S25" s="35"/>
      <c r="T25" s="35"/>
      <c r="U25" s="36" t="e">
        <f t="shared" si="12"/>
        <v>#DIV/0!</v>
      </c>
      <c r="V25" s="34"/>
      <c r="W25" s="35"/>
      <c r="X25" s="35"/>
      <c r="Y25" s="45"/>
      <c r="Z25" s="37"/>
      <c r="AA25" s="38"/>
      <c r="AC25" s="3" t="str">
        <f t="shared" si="3"/>
        <v>BIEN</v>
      </c>
      <c r="AD25" s="3" t="str">
        <f t="shared" si="3"/>
        <v>BIEN</v>
      </c>
      <c r="AE25" s="3" t="str">
        <f t="shared" si="3"/>
        <v>BIEN</v>
      </c>
      <c r="AF25" s="4" t="str">
        <f t="shared" si="4"/>
        <v>BIEN</v>
      </c>
      <c r="AG25" s="4" t="str">
        <f t="shared" si="5"/>
        <v>BIEN</v>
      </c>
      <c r="AH25" s="4" t="str">
        <f t="shared" si="6"/>
        <v>BIEN</v>
      </c>
      <c r="AI25" s="4" t="str">
        <f t="shared" si="7"/>
        <v>BIEN</v>
      </c>
      <c r="AJ25" s="4" t="str">
        <f t="shared" si="8"/>
        <v>BIEN</v>
      </c>
      <c r="AK25" s="4" t="str">
        <f t="shared" si="9"/>
        <v>BIEN</v>
      </c>
      <c r="AL25" s="11" t="str">
        <f t="shared" si="13"/>
        <v>V</v>
      </c>
      <c r="AM25" s="11" t="str">
        <f t="shared" si="14"/>
        <v>F</v>
      </c>
      <c r="AN25" s="13" t="str">
        <f t="shared" si="15"/>
        <v>F</v>
      </c>
      <c r="AO25" s="13" t="str">
        <f t="shared" si="16"/>
        <v>F</v>
      </c>
      <c r="AP25" s="13" t="str">
        <f t="shared" si="17"/>
        <v>F</v>
      </c>
    </row>
    <row r="26" spans="1:42" s="12" customFormat="1" x14ac:dyDescent="0.2">
      <c r="A26" s="16">
        <v>14</v>
      </c>
      <c r="B26" s="134">
        <v>17</v>
      </c>
      <c r="C26" s="134">
        <v>7</v>
      </c>
      <c r="D26" s="14">
        <v>8</v>
      </c>
      <c r="E26" s="14">
        <v>17</v>
      </c>
      <c r="F26" s="14">
        <v>9</v>
      </c>
      <c r="G26" s="7">
        <f t="shared" si="18"/>
        <v>11.333333333333334</v>
      </c>
      <c r="H26" s="135">
        <v>6</v>
      </c>
      <c r="I26" s="135">
        <v>16</v>
      </c>
      <c r="J26" s="135">
        <v>6</v>
      </c>
      <c r="K26" s="7">
        <f t="shared" si="0"/>
        <v>77.080169029895728</v>
      </c>
      <c r="L26" s="7">
        <f t="shared" si="1"/>
        <v>91.01203325887866</v>
      </c>
      <c r="M26" s="7">
        <f t="shared" si="2"/>
        <v>67.302951967068054</v>
      </c>
      <c r="N26" s="7">
        <f t="shared" si="10"/>
        <v>78.465051418614152</v>
      </c>
      <c r="O26" s="136"/>
      <c r="P26" s="136"/>
      <c r="Q26" s="7" t="str">
        <f t="shared" si="11"/>
        <v/>
      </c>
      <c r="R26" s="34"/>
      <c r="S26" s="35"/>
      <c r="T26" s="35"/>
      <c r="U26" s="36" t="e">
        <f t="shared" si="12"/>
        <v>#DIV/0!</v>
      </c>
      <c r="V26" s="34"/>
      <c r="W26" s="35"/>
      <c r="X26" s="35"/>
      <c r="Y26" s="45"/>
      <c r="Z26" s="37"/>
      <c r="AA26" s="38"/>
      <c r="AC26" s="3" t="str">
        <f t="shared" si="3"/>
        <v>BIEN</v>
      </c>
      <c r="AD26" s="3" t="str">
        <f t="shared" si="3"/>
        <v>BIEN</v>
      </c>
      <c r="AE26" s="3" t="str">
        <f t="shared" si="3"/>
        <v>BIEN</v>
      </c>
      <c r="AF26" s="4" t="str">
        <f t="shared" si="4"/>
        <v>BIEN</v>
      </c>
      <c r="AG26" s="4" t="str">
        <f t="shared" si="5"/>
        <v>BIEN</v>
      </c>
      <c r="AH26" s="4" t="str">
        <f t="shared" si="6"/>
        <v>BIEN</v>
      </c>
      <c r="AI26" s="4" t="str">
        <f t="shared" si="7"/>
        <v>BIEN</v>
      </c>
      <c r="AJ26" s="4" t="str">
        <f t="shared" si="8"/>
        <v>BIEN</v>
      </c>
      <c r="AK26" s="4" t="str">
        <f t="shared" si="9"/>
        <v>BIEN</v>
      </c>
      <c r="AL26" s="11" t="str">
        <f t="shared" si="13"/>
        <v>V</v>
      </c>
      <c r="AM26" s="11" t="str">
        <f t="shared" si="14"/>
        <v>F</v>
      </c>
      <c r="AN26" s="13" t="str">
        <f t="shared" si="15"/>
        <v>F</v>
      </c>
      <c r="AO26" s="13" t="str">
        <f t="shared" si="16"/>
        <v>F</v>
      </c>
      <c r="AP26" s="13" t="str">
        <f t="shared" si="17"/>
        <v>V</v>
      </c>
    </row>
    <row r="27" spans="1:42" s="12" customFormat="1" x14ac:dyDescent="0.2">
      <c r="A27" s="16">
        <v>15</v>
      </c>
      <c r="B27" s="134">
        <v>16</v>
      </c>
      <c r="C27" s="134">
        <v>6</v>
      </c>
      <c r="D27" s="14">
        <v>8</v>
      </c>
      <c r="E27" s="14">
        <v>16</v>
      </c>
      <c r="F27" s="14">
        <v>7</v>
      </c>
      <c r="G27" s="7">
        <f t="shared" si="18"/>
        <v>10.333333333333334</v>
      </c>
      <c r="H27" s="135">
        <v>7</v>
      </c>
      <c r="I27" s="135">
        <v>15</v>
      </c>
      <c r="J27" s="135">
        <v>6</v>
      </c>
      <c r="K27" s="7">
        <f t="shared" si="0"/>
        <v>88.343887753464827</v>
      </c>
      <c r="L27" s="7">
        <f t="shared" si="1"/>
        <v>90.783072827293807</v>
      </c>
      <c r="M27" s="7">
        <f t="shared" si="2"/>
        <v>87.940168222094826</v>
      </c>
      <c r="N27" s="7">
        <f t="shared" si="10"/>
        <v>89.022376267617815</v>
      </c>
      <c r="O27" s="136"/>
      <c r="P27" s="136">
        <v>1</v>
      </c>
      <c r="Q27" s="7" t="str">
        <f t="shared" si="11"/>
        <v/>
      </c>
      <c r="R27" s="34"/>
      <c r="S27" s="35"/>
      <c r="T27" s="35"/>
      <c r="U27" s="36" t="e">
        <f t="shared" si="12"/>
        <v>#DIV/0!</v>
      </c>
      <c r="V27" s="34"/>
      <c r="W27" s="35"/>
      <c r="X27" s="35"/>
      <c r="Y27" s="45"/>
      <c r="Z27" s="37"/>
      <c r="AA27" s="38"/>
      <c r="AC27" s="3" t="str">
        <f t="shared" si="3"/>
        <v>BIEN</v>
      </c>
      <c r="AD27" s="3" t="str">
        <f t="shared" si="3"/>
        <v>BIEN</v>
      </c>
      <c r="AE27" s="3" t="str">
        <f t="shared" si="3"/>
        <v>BIEN</v>
      </c>
      <c r="AF27" s="4" t="str">
        <f t="shared" si="4"/>
        <v>BIEN</v>
      </c>
      <c r="AG27" s="4" t="str">
        <f t="shared" si="5"/>
        <v>BIEN</v>
      </c>
      <c r="AH27" s="4" t="str">
        <f t="shared" si="6"/>
        <v>BIEN</v>
      </c>
      <c r="AI27" s="4" t="str">
        <f t="shared" si="7"/>
        <v>BIEN</v>
      </c>
      <c r="AJ27" s="4" t="str">
        <f t="shared" si="8"/>
        <v>BIEN</v>
      </c>
      <c r="AK27" s="4" t="str">
        <f t="shared" si="9"/>
        <v>BIEN</v>
      </c>
      <c r="AL27" s="11" t="str">
        <f t="shared" si="13"/>
        <v>V</v>
      </c>
      <c r="AM27" s="11" t="str">
        <f t="shared" si="14"/>
        <v>F</v>
      </c>
      <c r="AN27" s="13" t="str">
        <f t="shared" si="15"/>
        <v>F</v>
      </c>
      <c r="AO27" s="13" t="str">
        <f t="shared" si="16"/>
        <v>F</v>
      </c>
      <c r="AP27" s="13" t="str">
        <f t="shared" si="17"/>
        <v>V</v>
      </c>
    </row>
    <row r="28" spans="1:42" s="12" customFormat="1" x14ac:dyDescent="0.2">
      <c r="A28" s="16">
        <v>16</v>
      </c>
      <c r="B28" s="133">
        <v>18</v>
      </c>
      <c r="C28" s="133">
        <v>7</v>
      </c>
      <c r="D28" s="14">
        <v>8</v>
      </c>
      <c r="E28" s="14">
        <v>17</v>
      </c>
      <c r="F28" s="14">
        <v>7</v>
      </c>
      <c r="G28" s="7">
        <f t="shared" si="18"/>
        <v>10.666666666666666</v>
      </c>
      <c r="H28" s="135">
        <v>7</v>
      </c>
      <c r="I28" s="135">
        <v>14</v>
      </c>
      <c r="J28" s="135">
        <v>7</v>
      </c>
      <c r="K28" s="7">
        <f t="shared" si="0"/>
        <v>88.343887753464827</v>
      </c>
      <c r="L28" s="7">
        <f t="shared" si="1"/>
        <v>74.038569735437605</v>
      </c>
      <c r="M28" s="7">
        <f t="shared" si="2"/>
        <v>100</v>
      </c>
      <c r="N28" s="7">
        <f t="shared" si="10"/>
        <v>87.460819162967482</v>
      </c>
      <c r="O28" s="136"/>
      <c r="P28" s="136"/>
      <c r="Q28" s="7">
        <f t="shared" si="11"/>
        <v>1</v>
      </c>
      <c r="R28" s="34"/>
      <c r="S28" s="35"/>
      <c r="T28" s="35"/>
      <c r="U28" s="36" t="e">
        <f t="shared" si="12"/>
        <v>#DIV/0!</v>
      </c>
      <c r="V28" s="34"/>
      <c r="W28" s="35"/>
      <c r="X28" s="35"/>
      <c r="Y28" s="45"/>
      <c r="Z28" s="37"/>
      <c r="AA28" s="38"/>
      <c r="AC28" s="3" t="str">
        <f t="shared" si="3"/>
        <v>BIEN</v>
      </c>
      <c r="AD28" s="3" t="str">
        <f t="shared" si="3"/>
        <v>BIEN</v>
      </c>
      <c r="AE28" s="3" t="str">
        <f t="shared" si="3"/>
        <v>BIEN</v>
      </c>
      <c r="AF28" s="4" t="str">
        <f t="shared" si="4"/>
        <v>BIEN</v>
      </c>
      <c r="AG28" s="4" t="str">
        <f t="shared" si="5"/>
        <v>BIEN</v>
      </c>
      <c r="AH28" s="4" t="str">
        <f t="shared" si="6"/>
        <v>BIEN</v>
      </c>
      <c r="AI28" s="4" t="str">
        <f t="shared" si="7"/>
        <v>BIEN</v>
      </c>
      <c r="AJ28" s="4" t="str">
        <f t="shared" si="8"/>
        <v>BIEN</v>
      </c>
      <c r="AK28" s="4" t="str">
        <f t="shared" si="9"/>
        <v>BIEN</v>
      </c>
      <c r="AL28" s="11" t="str">
        <f t="shared" si="13"/>
        <v>F</v>
      </c>
      <c r="AM28" s="11" t="str">
        <f t="shared" si="14"/>
        <v>F</v>
      </c>
      <c r="AN28" s="13" t="str">
        <f t="shared" si="15"/>
        <v>V</v>
      </c>
      <c r="AO28" s="13" t="str">
        <f t="shared" si="16"/>
        <v>V</v>
      </c>
      <c r="AP28" s="13" t="str">
        <f t="shared" si="17"/>
        <v>F</v>
      </c>
    </row>
    <row r="29" spans="1:42" s="12" customFormat="1" x14ac:dyDescent="0.2">
      <c r="A29" s="16">
        <v>17</v>
      </c>
      <c r="B29" s="133">
        <v>17</v>
      </c>
      <c r="C29" s="133">
        <v>6</v>
      </c>
      <c r="D29" s="14">
        <v>7</v>
      </c>
      <c r="E29" s="14">
        <v>16</v>
      </c>
      <c r="F29" s="14">
        <v>6</v>
      </c>
      <c r="G29" s="7">
        <f t="shared" si="18"/>
        <v>9.6666666666666661</v>
      </c>
      <c r="H29" s="135">
        <v>6</v>
      </c>
      <c r="I29" s="135">
        <v>14</v>
      </c>
      <c r="J29" s="135">
        <v>6</v>
      </c>
      <c r="K29" s="7">
        <f t="shared" si="0"/>
        <v>87.940168222094826</v>
      </c>
      <c r="L29" s="7">
        <f t="shared" si="1"/>
        <v>81.911063030049135</v>
      </c>
      <c r="M29" s="7">
        <f t="shared" si="2"/>
        <v>100</v>
      </c>
      <c r="N29" s="7">
        <f t="shared" si="10"/>
        <v>89.95041041738132</v>
      </c>
      <c r="O29" s="136">
        <v>6</v>
      </c>
      <c r="P29" s="136"/>
      <c r="Q29" s="7">
        <f t="shared" si="11"/>
        <v>6</v>
      </c>
      <c r="R29" s="34"/>
      <c r="S29" s="35"/>
      <c r="T29" s="35"/>
      <c r="U29" s="36" t="e">
        <f t="shared" si="12"/>
        <v>#DIV/0!</v>
      </c>
      <c r="V29" s="34"/>
      <c r="W29" s="35"/>
      <c r="X29" s="35"/>
      <c r="Y29" s="45"/>
      <c r="Z29" s="37"/>
      <c r="AA29" s="38"/>
      <c r="AC29" s="3" t="str">
        <f t="shared" si="3"/>
        <v>BIEN</v>
      </c>
      <c r="AD29" s="3" t="str">
        <f t="shared" si="3"/>
        <v>BIEN</v>
      </c>
      <c r="AE29" s="3" t="str">
        <f t="shared" si="3"/>
        <v>BIEN</v>
      </c>
      <c r="AF29" s="4" t="str">
        <f t="shared" si="4"/>
        <v>BIEN</v>
      </c>
      <c r="AG29" s="4" t="str">
        <f t="shared" si="5"/>
        <v>BIEN</v>
      </c>
      <c r="AH29" s="4" t="str">
        <f t="shared" si="6"/>
        <v>BIEN</v>
      </c>
      <c r="AI29" s="4" t="str">
        <f t="shared" si="7"/>
        <v>BIEN</v>
      </c>
      <c r="AJ29" s="4" t="str">
        <f t="shared" si="8"/>
        <v>BIEN</v>
      </c>
      <c r="AK29" s="4" t="str">
        <f t="shared" si="9"/>
        <v>BIEN</v>
      </c>
      <c r="AL29" s="11" t="str">
        <f t="shared" si="13"/>
        <v>F</v>
      </c>
      <c r="AM29" s="11" t="str">
        <f t="shared" si="14"/>
        <v>F</v>
      </c>
      <c r="AN29" s="13" t="str">
        <f t="shared" si="15"/>
        <v>V</v>
      </c>
      <c r="AO29" s="13" t="str">
        <f t="shared" si="16"/>
        <v>V</v>
      </c>
      <c r="AP29" s="13" t="str">
        <f t="shared" si="17"/>
        <v>F</v>
      </c>
    </row>
    <row r="30" spans="1:42" s="12" customFormat="1" x14ac:dyDescent="0.2">
      <c r="A30" s="16">
        <v>18</v>
      </c>
      <c r="B30" s="133">
        <v>16</v>
      </c>
      <c r="C30" s="133">
        <v>6</v>
      </c>
      <c r="D30" s="14">
        <v>9</v>
      </c>
      <c r="E30" s="14">
        <v>16</v>
      </c>
      <c r="F30" s="14">
        <v>6</v>
      </c>
      <c r="G30" s="7">
        <f t="shared" si="18"/>
        <v>10.333333333333334</v>
      </c>
      <c r="H30" s="135">
        <v>6</v>
      </c>
      <c r="I30" s="135">
        <v>15</v>
      </c>
      <c r="J30" s="135">
        <v>6</v>
      </c>
      <c r="K30" s="7">
        <f t="shared" si="0"/>
        <v>67.302951967068054</v>
      </c>
      <c r="L30" s="7">
        <f t="shared" si="1"/>
        <v>90.783072827293807</v>
      </c>
      <c r="M30" s="7">
        <f t="shared" si="2"/>
        <v>100</v>
      </c>
      <c r="N30" s="7">
        <f t="shared" si="10"/>
        <v>86.028674931453949</v>
      </c>
      <c r="O30" s="136"/>
      <c r="P30" s="136"/>
      <c r="Q30" s="7" t="str">
        <f t="shared" si="11"/>
        <v/>
      </c>
      <c r="R30" s="34"/>
      <c r="S30" s="35"/>
      <c r="T30" s="35"/>
      <c r="U30" s="36" t="e">
        <f t="shared" si="12"/>
        <v>#DIV/0!</v>
      </c>
      <c r="V30" s="34"/>
      <c r="W30" s="35"/>
      <c r="X30" s="35"/>
      <c r="Y30" s="45"/>
      <c r="Z30" s="37"/>
      <c r="AA30" s="38"/>
      <c r="AC30" s="3" t="str">
        <f t="shared" si="3"/>
        <v>BIEN</v>
      </c>
      <c r="AD30" s="3" t="str">
        <f t="shared" si="3"/>
        <v>BIEN</v>
      </c>
      <c r="AE30" s="3" t="str">
        <f t="shared" si="3"/>
        <v>BIEN</v>
      </c>
      <c r="AF30" s="4" t="str">
        <f t="shared" si="4"/>
        <v>BIEN</v>
      </c>
      <c r="AG30" s="4" t="str">
        <f t="shared" si="5"/>
        <v>BIEN</v>
      </c>
      <c r="AH30" s="4" t="str">
        <f t="shared" si="6"/>
        <v>BIEN</v>
      </c>
      <c r="AI30" s="4" t="str">
        <f t="shared" si="7"/>
        <v>BIEN</v>
      </c>
      <c r="AJ30" s="4" t="str">
        <f t="shared" si="8"/>
        <v>BIEN</v>
      </c>
      <c r="AK30" s="4" t="str">
        <f t="shared" si="9"/>
        <v>BIEN</v>
      </c>
      <c r="AL30" s="11" t="str">
        <f t="shared" si="13"/>
        <v>V</v>
      </c>
      <c r="AM30" s="11" t="str">
        <f t="shared" si="14"/>
        <v>F</v>
      </c>
      <c r="AN30" s="13" t="str">
        <f t="shared" si="15"/>
        <v>F</v>
      </c>
      <c r="AO30" s="13" t="str">
        <f t="shared" si="16"/>
        <v>V</v>
      </c>
      <c r="AP30" s="13" t="str">
        <f t="shared" si="17"/>
        <v>F</v>
      </c>
    </row>
    <row r="31" spans="1:42" s="12" customFormat="1" x14ac:dyDescent="0.2">
      <c r="A31" s="16">
        <v>19</v>
      </c>
      <c r="B31" s="133">
        <v>17</v>
      </c>
      <c r="C31" s="133">
        <v>7</v>
      </c>
      <c r="D31" s="14">
        <v>9</v>
      </c>
      <c r="E31" s="14">
        <v>17</v>
      </c>
      <c r="F31" s="14">
        <v>9</v>
      </c>
      <c r="G31" s="7">
        <f t="shared" si="18"/>
        <v>11.666666666666666</v>
      </c>
      <c r="H31" s="135">
        <v>7</v>
      </c>
      <c r="I31" s="135">
        <v>14</v>
      </c>
      <c r="J31" s="135">
        <v>8</v>
      </c>
      <c r="K31" s="7">
        <f t="shared" si="0"/>
        <v>77.828920880647289</v>
      </c>
      <c r="L31" s="7">
        <f t="shared" si="1"/>
        <v>74.038569735437605</v>
      </c>
      <c r="M31" s="7">
        <f t="shared" si="2"/>
        <v>88.721428047491585</v>
      </c>
      <c r="N31" s="7">
        <f t="shared" si="10"/>
        <v>80.19630622119216</v>
      </c>
      <c r="O31" s="136">
        <v>4</v>
      </c>
      <c r="P31" s="136"/>
      <c r="Q31" s="7">
        <f t="shared" si="11"/>
        <v>4</v>
      </c>
      <c r="R31" s="34"/>
      <c r="S31" s="35"/>
      <c r="T31" s="35"/>
      <c r="U31" s="36" t="e">
        <f t="shared" si="12"/>
        <v>#DIV/0!</v>
      </c>
      <c r="V31" s="34"/>
      <c r="W31" s="35"/>
      <c r="X31" s="35"/>
      <c r="Y31" s="45"/>
      <c r="Z31" s="37"/>
      <c r="AA31" s="38"/>
      <c r="AC31" s="3" t="str">
        <f t="shared" si="3"/>
        <v>BIEN</v>
      </c>
      <c r="AD31" s="3" t="str">
        <f t="shared" si="3"/>
        <v>BIEN</v>
      </c>
      <c r="AE31" s="3" t="str">
        <f t="shared" si="3"/>
        <v>BIEN</v>
      </c>
      <c r="AF31" s="4" t="str">
        <f t="shared" si="4"/>
        <v>BIEN</v>
      </c>
      <c r="AG31" s="4" t="str">
        <f t="shared" si="5"/>
        <v>BIEN</v>
      </c>
      <c r="AH31" s="4" t="str">
        <f t="shared" si="6"/>
        <v>BIEN</v>
      </c>
      <c r="AI31" s="4" t="str">
        <f t="shared" si="7"/>
        <v>BIEN</v>
      </c>
      <c r="AJ31" s="4" t="str">
        <f t="shared" si="8"/>
        <v>BIEN</v>
      </c>
      <c r="AK31" s="4" t="str">
        <f t="shared" si="9"/>
        <v>BIEN</v>
      </c>
      <c r="AL31" s="11" t="str">
        <f t="shared" si="13"/>
        <v>V</v>
      </c>
      <c r="AM31" s="11" t="str">
        <f t="shared" si="14"/>
        <v>F</v>
      </c>
      <c r="AN31" s="13" t="str">
        <f t="shared" si="15"/>
        <v>V</v>
      </c>
      <c r="AO31" s="13" t="str">
        <f t="shared" si="16"/>
        <v>V</v>
      </c>
      <c r="AP31" s="13" t="str">
        <f t="shared" si="17"/>
        <v>F</v>
      </c>
    </row>
    <row r="32" spans="1:42" s="12" customFormat="1" x14ac:dyDescent="0.2">
      <c r="A32" s="16">
        <v>20</v>
      </c>
      <c r="B32" s="133">
        <v>17</v>
      </c>
      <c r="C32" s="133">
        <v>8</v>
      </c>
      <c r="D32" s="14">
        <v>9</v>
      </c>
      <c r="E32" s="14">
        <v>17</v>
      </c>
      <c r="F32" s="14">
        <v>9</v>
      </c>
      <c r="G32" s="7">
        <f t="shared" si="18"/>
        <v>11.666666666666666</v>
      </c>
      <c r="H32" s="135">
        <v>6</v>
      </c>
      <c r="I32" s="135">
        <v>16</v>
      </c>
      <c r="J32" s="135">
        <v>6</v>
      </c>
      <c r="K32" s="7">
        <f t="shared" si="0"/>
        <v>67.302951967068054</v>
      </c>
      <c r="L32" s="7">
        <f t="shared" si="1"/>
        <v>91.01203325887866</v>
      </c>
      <c r="M32" s="7">
        <f t="shared" si="2"/>
        <v>67.302951967068054</v>
      </c>
      <c r="N32" s="7">
        <f t="shared" si="10"/>
        <v>75.205979064338251</v>
      </c>
      <c r="O32" s="136"/>
      <c r="P32" s="136"/>
      <c r="Q32" s="7" t="str">
        <f t="shared" si="11"/>
        <v/>
      </c>
      <c r="R32" s="34"/>
      <c r="S32" s="35"/>
      <c r="T32" s="35"/>
      <c r="U32" s="36" t="e">
        <f t="shared" si="12"/>
        <v>#DIV/0!</v>
      </c>
      <c r="V32" s="34"/>
      <c r="W32" s="35"/>
      <c r="X32" s="35"/>
      <c r="Y32" s="45"/>
      <c r="Z32" s="37"/>
      <c r="AA32" s="38"/>
      <c r="AC32" s="3" t="str">
        <f t="shared" si="3"/>
        <v>BIEN</v>
      </c>
      <c r="AD32" s="3" t="str">
        <f t="shared" si="3"/>
        <v>BIEN</v>
      </c>
      <c r="AE32" s="3" t="str">
        <f t="shared" si="3"/>
        <v>BIEN</v>
      </c>
      <c r="AF32" s="4" t="str">
        <f t="shared" si="4"/>
        <v>BIEN</v>
      </c>
      <c r="AG32" s="4" t="str">
        <f t="shared" si="5"/>
        <v>BIEN</v>
      </c>
      <c r="AH32" s="4" t="str">
        <f t="shared" si="6"/>
        <v>BIEN</v>
      </c>
      <c r="AI32" s="4" t="str">
        <f t="shared" si="7"/>
        <v>BIEN</v>
      </c>
      <c r="AJ32" s="4" t="str">
        <f t="shared" si="8"/>
        <v>BIEN</v>
      </c>
      <c r="AK32" s="4" t="str">
        <f t="shared" si="9"/>
        <v>BIEN</v>
      </c>
      <c r="AL32" s="11" t="str">
        <f t="shared" si="13"/>
        <v>V</v>
      </c>
      <c r="AM32" s="11" t="str">
        <f t="shared" si="14"/>
        <v>F</v>
      </c>
      <c r="AN32" s="13" t="str">
        <f t="shared" si="15"/>
        <v>F</v>
      </c>
      <c r="AO32" s="13" t="str">
        <f t="shared" si="16"/>
        <v>F</v>
      </c>
      <c r="AP32" s="13" t="str">
        <f t="shared" si="17"/>
        <v>F</v>
      </c>
    </row>
    <row r="33" spans="1:42" x14ac:dyDescent="0.2">
      <c r="A33" s="15">
        <v>21</v>
      </c>
      <c r="B33" s="133">
        <v>20</v>
      </c>
      <c r="C33" s="133">
        <v>9</v>
      </c>
      <c r="D33" s="6">
        <v>9</v>
      </c>
      <c r="E33" s="6">
        <v>19</v>
      </c>
      <c r="F33" s="6">
        <v>10</v>
      </c>
      <c r="G33" s="7">
        <f>IF(SUM(D33:F33)=0,"",AVERAGE(D33:F33))</f>
        <v>12.666666666666666</v>
      </c>
      <c r="H33" s="135">
        <v>7</v>
      </c>
      <c r="I33" s="135">
        <v>16</v>
      </c>
      <c r="J33" s="135">
        <v>8</v>
      </c>
      <c r="K33" s="7">
        <f t="shared" si="0"/>
        <v>77.828920880647289</v>
      </c>
      <c r="L33" s="7">
        <f t="shared" si="1"/>
        <v>75.26810323089255</v>
      </c>
      <c r="M33" s="7">
        <f t="shared" si="2"/>
        <v>78.529529454491893</v>
      </c>
      <c r="N33" s="7">
        <f t="shared" si="10"/>
        <v>77.208851188677244</v>
      </c>
      <c r="O33" s="136">
        <v>4</v>
      </c>
      <c r="P33" s="136"/>
      <c r="Q33" s="7">
        <f t="shared" si="11"/>
        <v>4</v>
      </c>
      <c r="R33" s="34"/>
      <c r="S33" s="35"/>
      <c r="T33" s="35"/>
      <c r="U33" s="36" t="e">
        <f t="shared" si="12"/>
        <v>#DIV/0!</v>
      </c>
      <c r="V33" s="34"/>
      <c r="W33" s="35"/>
      <c r="X33" s="35"/>
      <c r="Y33" s="45"/>
      <c r="Z33" s="37"/>
      <c r="AA33" s="38"/>
      <c r="AC33" s="3" t="str">
        <f t="shared" si="3"/>
        <v>BIEN</v>
      </c>
      <c r="AD33" s="3" t="str">
        <f t="shared" si="3"/>
        <v>BIEN</v>
      </c>
      <c r="AE33" s="3" t="str">
        <f t="shared" si="3"/>
        <v>BIEN</v>
      </c>
      <c r="AF33" s="4" t="str">
        <f t="shared" si="4"/>
        <v>BIEN</v>
      </c>
      <c r="AG33" s="4" t="str">
        <f t="shared" si="5"/>
        <v>BIEN</v>
      </c>
      <c r="AH33" s="4" t="str">
        <f t="shared" si="6"/>
        <v>BIEN</v>
      </c>
      <c r="AI33" s="4" t="str">
        <f t="shared" si="7"/>
        <v>BIEN</v>
      </c>
      <c r="AJ33" s="4" t="str">
        <f t="shared" si="8"/>
        <v>BIEN</v>
      </c>
      <c r="AK33" s="4" t="str">
        <f t="shared" si="9"/>
        <v>BIEN</v>
      </c>
      <c r="AL33" s="11" t="str">
        <f t="shared" si="13"/>
        <v>F</v>
      </c>
      <c r="AM33" s="11" t="str">
        <f t="shared" si="14"/>
        <v>V</v>
      </c>
      <c r="AN33" s="13" t="str">
        <f t="shared" si="15"/>
        <v>V</v>
      </c>
      <c r="AO33" s="13" t="str">
        <f t="shared" si="16"/>
        <v>V</v>
      </c>
      <c r="AP33" s="13" t="str">
        <f t="shared" si="17"/>
        <v>F</v>
      </c>
    </row>
    <row r="34" spans="1:42" x14ac:dyDescent="0.2">
      <c r="A34" s="15">
        <v>22</v>
      </c>
      <c r="B34" s="133">
        <v>16</v>
      </c>
      <c r="C34" s="133">
        <v>7</v>
      </c>
      <c r="D34" s="6">
        <v>8</v>
      </c>
      <c r="E34" s="6">
        <v>16</v>
      </c>
      <c r="F34" s="6">
        <v>10</v>
      </c>
      <c r="G34" s="7">
        <f t="shared" si="18"/>
        <v>11.333333333333334</v>
      </c>
      <c r="H34" s="135">
        <v>7</v>
      </c>
      <c r="I34" s="135">
        <v>15</v>
      </c>
      <c r="J34" s="135">
        <v>8</v>
      </c>
      <c r="K34" s="7">
        <f t="shared" si="0"/>
        <v>88.343887753464827</v>
      </c>
      <c r="L34" s="7">
        <f t="shared" si="1"/>
        <v>90.783072827293807</v>
      </c>
      <c r="M34" s="7">
        <f t="shared" si="2"/>
        <v>78.529529454491893</v>
      </c>
      <c r="N34" s="7">
        <f t="shared" si="10"/>
        <v>85.885496678416828</v>
      </c>
      <c r="O34" s="136"/>
      <c r="P34" s="136"/>
      <c r="Q34" s="7" t="str">
        <f t="shared" si="11"/>
        <v/>
      </c>
      <c r="R34" s="34"/>
      <c r="S34" s="35"/>
      <c r="T34" s="35"/>
      <c r="U34" s="36" t="e">
        <f t="shared" si="12"/>
        <v>#DIV/0!</v>
      </c>
      <c r="V34" s="34"/>
      <c r="W34" s="35"/>
      <c r="X34" s="35"/>
      <c r="Y34" s="45"/>
      <c r="Z34" s="37"/>
      <c r="AA34" s="38"/>
      <c r="AC34" s="3" t="str">
        <f t="shared" si="3"/>
        <v>BIEN</v>
      </c>
      <c r="AD34" s="3" t="str">
        <f t="shared" si="3"/>
        <v>BIEN</v>
      </c>
      <c r="AE34" s="3" t="str">
        <f t="shared" si="3"/>
        <v>BIEN</v>
      </c>
      <c r="AF34" s="4" t="str">
        <f t="shared" si="4"/>
        <v>BIEN</v>
      </c>
      <c r="AG34" s="4" t="str">
        <f t="shared" si="5"/>
        <v>BIEN</v>
      </c>
      <c r="AH34" s="4" t="str">
        <f t="shared" si="6"/>
        <v>BIEN</v>
      </c>
      <c r="AI34" s="4" t="str">
        <f t="shared" si="7"/>
        <v>BIEN</v>
      </c>
      <c r="AJ34" s="4" t="str">
        <f t="shared" si="8"/>
        <v>BIEN</v>
      </c>
      <c r="AK34" s="4" t="str">
        <f t="shared" si="9"/>
        <v>BIEN</v>
      </c>
      <c r="AL34" s="11" t="str">
        <f t="shared" si="13"/>
        <v>V</v>
      </c>
      <c r="AM34" s="11" t="str">
        <f t="shared" si="14"/>
        <v>F</v>
      </c>
      <c r="AN34" s="13" t="str">
        <f t="shared" si="15"/>
        <v>F</v>
      </c>
      <c r="AO34" s="13" t="str">
        <f t="shared" si="16"/>
        <v>F</v>
      </c>
      <c r="AP34" s="13" t="str">
        <f t="shared" si="17"/>
        <v>V</v>
      </c>
    </row>
    <row r="35" spans="1:42" x14ac:dyDescent="0.2">
      <c r="A35" s="15">
        <v>23</v>
      </c>
      <c r="B35" s="133">
        <v>17</v>
      </c>
      <c r="C35" s="133">
        <v>6</v>
      </c>
      <c r="D35" s="6">
        <v>7</v>
      </c>
      <c r="E35" s="6">
        <v>16</v>
      </c>
      <c r="F35" s="6">
        <v>11</v>
      </c>
      <c r="G35" s="7">
        <f t="shared" si="18"/>
        <v>11.333333333333334</v>
      </c>
      <c r="H35" s="135">
        <v>6</v>
      </c>
      <c r="I35" s="135">
        <v>14</v>
      </c>
      <c r="J35" s="135">
        <v>7</v>
      </c>
      <c r="K35" s="7">
        <f t="shared" si="0"/>
        <v>87.940168222094826</v>
      </c>
      <c r="L35" s="7">
        <f t="shared" si="1"/>
        <v>81.911063030049135</v>
      </c>
      <c r="M35" s="7">
        <f t="shared" si="2"/>
        <v>59.793067842538072</v>
      </c>
      <c r="N35" s="7">
        <f t="shared" si="10"/>
        <v>76.548099698227347</v>
      </c>
      <c r="O35" s="136"/>
      <c r="P35" s="136"/>
      <c r="Q35" s="7" t="str">
        <f t="shared" si="11"/>
        <v/>
      </c>
      <c r="R35" s="34"/>
      <c r="S35" s="35"/>
      <c r="T35" s="35"/>
      <c r="U35" s="36" t="e">
        <f t="shared" si="12"/>
        <v>#DIV/0!</v>
      </c>
      <c r="V35" s="34"/>
      <c r="W35" s="35"/>
      <c r="X35" s="35"/>
      <c r="Y35" s="45"/>
      <c r="Z35" s="37"/>
      <c r="AA35" s="38"/>
      <c r="AC35" s="3" t="str">
        <f t="shared" si="3"/>
        <v>BIEN</v>
      </c>
      <c r="AD35" s="3" t="str">
        <f t="shared" si="3"/>
        <v>BIEN</v>
      </c>
      <c r="AE35" s="3" t="str">
        <f t="shared" si="3"/>
        <v>BIEN</v>
      </c>
      <c r="AF35" s="4" t="str">
        <f t="shared" si="4"/>
        <v>BIEN</v>
      </c>
      <c r="AG35" s="4" t="str">
        <f t="shared" si="5"/>
        <v>BIEN</v>
      </c>
      <c r="AH35" s="4" t="str">
        <f t="shared" si="6"/>
        <v>BIEN</v>
      </c>
      <c r="AI35" s="4" t="str">
        <f t="shared" si="7"/>
        <v>BIEN</v>
      </c>
      <c r="AJ35" s="4" t="str">
        <f t="shared" si="8"/>
        <v>BIEN</v>
      </c>
      <c r="AK35" s="4" t="str">
        <f t="shared" si="9"/>
        <v>BIEN</v>
      </c>
      <c r="AL35" s="11" t="str">
        <f t="shared" si="13"/>
        <v>F</v>
      </c>
      <c r="AM35" s="11" t="str">
        <f t="shared" si="14"/>
        <v>F</v>
      </c>
      <c r="AN35" s="13" t="str">
        <f t="shared" si="15"/>
        <v>V</v>
      </c>
      <c r="AO35" s="13" t="str">
        <f t="shared" si="16"/>
        <v>F</v>
      </c>
      <c r="AP35" s="13" t="str">
        <f t="shared" si="17"/>
        <v>V</v>
      </c>
    </row>
    <row r="36" spans="1:42" x14ac:dyDescent="0.2">
      <c r="A36" s="15">
        <v>24</v>
      </c>
      <c r="B36" s="133">
        <v>18</v>
      </c>
      <c r="C36" s="133">
        <v>6</v>
      </c>
      <c r="D36" s="6">
        <v>7</v>
      </c>
      <c r="E36" s="6">
        <v>17</v>
      </c>
      <c r="F36" s="6">
        <v>12</v>
      </c>
      <c r="G36" s="7">
        <f t="shared" si="18"/>
        <v>12</v>
      </c>
      <c r="H36" s="135">
        <v>6</v>
      </c>
      <c r="I36" s="135">
        <v>15</v>
      </c>
      <c r="J36" s="135">
        <v>8</v>
      </c>
      <c r="K36" s="7">
        <f t="shared" si="0"/>
        <v>87.940168222094826</v>
      </c>
      <c r="L36" s="7">
        <f t="shared" si="1"/>
        <v>82.363528329627769</v>
      </c>
      <c r="M36" s="7">
        <f t="shared" si="2"/>
        <v>61.00145326720159</v>
      </c>
      <c r="N36" s="7">
        <f t="shared" si="10"/>
        <v>77.101716606308059</v>
      </c>
      <c r="O36" s="136"/>
      <c r="P36" s="136">
        <v>8</v>
      </c>
      <c r="Q36" s="7" t="str">
        <f t="shared" si="11"/>
        <v/>
      </c>
      <c r="R36" s="34"/>
      <c r="S36" s="35"/>
      <c r="T36" s="35"/>
      <c r="U36" s="36" t="e">
        <f t="shared" si="12"/>
        <v>#DIV/0!</v>
      </c>
      <c r="V36" s="34"/>
      <c r="W36" s="35"/>
      <c r="X36" s="35"/>
      <c r="Y36" s="45"/>
      <c r="Z36" s="37"/>
      <c r="AA36" s="38"/>
      <c r="AC36" s="3" t="str">
        <f t="shared" si="3"/>
        <v>BIEN</v>
      </c>
      <c r="AD36" s="3" t="str">
        <f t="shared" si="3"/>
        <v>BIEN</v>
      </c>
      <c r="AE36" s="3" t="str">
        <f t="shared" si="3"/>
        <v>BIEN</v>
      </c>
      <c r="AF36" s="4" t="str">
        <f t="shared" si="4"/>
        <v>BIEN</v>
      </c>
      <c r="AG36" s="4" t="str">
        <f t="shared" si="5"/>
        <v>BIEN</v>
      </c>
      <c r="AH36" s="4" t="str">
        <f t="shared" si="6"/>
        <v>BIEN</v>
      </c>
      <c r="AI36" s="4" t="str">
        <f t="shared" si="7"/>
        <v>BIEN</v>
      </c>
      <c r="AJ36" s="4" t="str">
        <f t="shared" si="8"/>
        <v>BIEN</v>
      </c>
      <c r="AK36" s="4" t="str">
        <f t="shared" si="9"/>
        <v>BIEN</v>
      </c>
      <c r="AL36" s="11" t="str">
        <f t="shared" si="13"/>
        <v>F</v>
      </c>
      <c r="AM36" s="11" t="str">
        <f t="shared" si="14"/>
        <v>F</v>
      </c>
      <c r="AN36" s="13" t="str">
        <f t="shared" si="15"/>
        <v>V</v>
      </c>
      <c r="AO36" s="13" t="str">
        <f t="shared" si="16"/>
        <v>F</v>
      </c>
      <c r="AP36" s="13" t="str">
        <f t="shared" si="17"/>
        <v>V</v>
      </c>
    </row>
    <row r="37" spans="1:42" x14ac:dyDescent="0.2">
      <c r="A37" s="15">
        <v>25</v>
      </c>
      <c r="B37" s="133">
        <v>20</v>
      </c>
      <c r="C37" s="133">
        <v>8</v>
      </c>
      <c r="D37" s="6">
        <v>9</v>
      </c>
      <c r="E37" s="6">
        <v>18</v>
      </c>
      <c r="F37" s="6">
        <v>10</v>
      </c>
      <c r="G37" s="7">
        <f t="shared" si="18"/>
        <v>12.333333333333334</v>
      </c>
      <c r="H37" s="135">
        <v>7</v>
      </c>
      <c r="I37" s="135">
        <v>14</v>
      </c>
      <c r="J37" s="135">
        <v>8</v>
      </c>
      <c r="K37" s="7">
        <f t="shared" si="0"/>
        <v>77.828920880647289</v>
      </c>
      <c r="L37" s="7">
        <f t="shared" si="1"/>
        <v>66.85557442112993</v>
      </c>
      <c r="M37" s="7">
        <f t="shared" si="2"/>
        <v>78.529529454491893</v>
      </c>
      <c r="N37" s="7">
        <f t="shared" si="10"/>
        <v>74.404674918756371</v>
      </c>
      <c r="O37" s="136"/>
      <c r="P37" s="136"/>
      <c r="Q37" s="7">
        <f t="shared" si="11"/>
        <v>8</v>
      </c>
      <c r="R37" s="34"/>
      <c r="S37" s="35"/>
      <c r="T37" s="35"/>
      <c r="U37" s="36" t="e">
        <f t="shared" si="12"/>
        <v>#DIV/0!</v>
      </c>
      <c r="V37" s="34"/>
      <c r="W37" s="35"/>
      <c r="X37" s="35"/>
      <c r="Y37" s="45"/>
      <c r="Z37" s="37"/>
      <c r="AA37" s="38"/>
      <c r="AC37" s="3" t="str">
        <f t="shared" si="3"/>
        <v>BIEN</v>
      </c>
      <c r="AD37" s="3" t="str">
        <f t="shared" si="3"/>
        <v>BIEN</v>
      </c>
      <c r="AE37" s="3" t="str">
        <f t="shared" si="3"/>
        <v>BIEN</v>
      </c>
      <c r="AF37" s="4" t="str">
        <f t="shared" si="4"/>
        <v>BIEN</v>
      </c>
      <c r="AG37" s="4" t="str">
        <f t="shared" si="5"/>
        <v>BIEN</v>
      </c>
      <c r="AH37" s="4" t="str">
        <f t="shared" si="6"/>
        <v>BIEN</v>
      </c>
      <c r="AI37" s="4" t="str">
        <f t="shared" si="7"/>
        <v>BIEN</v>
      </c>
      <c r="AJ37" s="4" t="str">
        <f t="shared" si="8"/>
        <v>BIEN</v>
      </c>
      <c r="AK37" s="4" t="str">
        <f t="shared" si="9"/>
        <v>BIEN</v>
      </c>
      <c r="AL37" s="11" t="str">
        <f t="shared" si="13"/>
        <v>F</v>
      </c>
      <c r="AM37" s="11" t="str">
        <f t="shared" si="14"/>
        <v>F</v>
      </c>
      <c r="AN37" s="13" t="str">
        <f t="shared" si="15"/>
        <v>V</v>
      </c>
      <c r="AO37" s="13" t="str">
        <f t="shared" si="16"/>
        <v>V</v>
      </c>
      <c r="AP37" s="13" t="str">
        <f t="shared" si="17"/>
        <v>F</v>
      </c>
    </row>
    <row r="38" spans="1:42" x14ac:dyDescent="0.2">
      <c r="A38" s="15">
        <v>26</v>
      </c>
      <c r="B38" s="133">
        <v>20</v>
      </c>
      <c r="C38" s="133">
        <v>8</v>
      </c>
      <c r="D38" s="6">
        <v>9</v>
      </c>
      <c r="E38" s="6">
        <v>19</v>
      </c>
      <c r="F38" s="6">
        <v>10</v>
      </c>
      <c r="G38" s="7">
        <f t="shared" si="18"/>
        <v>12.666666666666666</v>
      </c>
      <c r="H38" s="135">
        <v>7</v>
      </c>
      <c r="I38" s="135">
        <v>14</v>
      </c>
      <c r="J38" s="135">
        <v>8</v>
      </c>
      <c r="K38" s="7">
        <f t="shared" si="0"/>
        <v>77.828920880647289</v>
      </c>
      <c r="L38" s="7">
        <f t="shared" si="1"/>
        <v>60.301102017227983</v>
      </c>
      <c r="M38" s="7">
        <f t="shared" si="2"/>
        <v>78.529529454491893</v>
      </c>
      <c r="N38" s="7">
        <f t="shared" si="10"/>
        <v>72.219850784122386</v>
      </c>
      <c r="O38" s="136">
        <v>4</v>
      </c>
      <c r="P38" s="136"/>
      <c r="Q38" s="7">
        <f t="shared" si="11"/>
        <v>4</v>
      </c>
      <c r="R38" s="34"/>
      <c r="S38" s="35"/>
      <c r="T38" s="35"/>
      <c r="U38" s="36" t="e">
        <f t="shared" si="12"/>
        <v>#DIV/0!</v>
      </c>
      <c r="V38" s="34"/>
      <c r="W38" s="35"/>
      <c r="X38" s="35"/>
      <c r="Y38" s="45"/>
      <c r="Z38" s="37"/>
      <c r="AA38" s="38"/>
      <c r="AC38" s="3" t="str">
        <f t="shared" si="3"/>
        <v>BIEN</v>
      </c>
      <c r="AD38" s="3" t="str">
        <f t="shared" si="3"/>
        <v>BIEN</v>
      </c>
      <c r="AE38" s="3" t="str">
        <f t="shared" si="3"/>
        <v>BIEN</v>
      </c>
      <c r="AF38" s="4" t="str">
        <f t="shared" si="4"/>
        <v>BIEN</v>
      </c>
      <c r="AG38" s="4" t="str">
        <f t="shared" si="5"/>
        <v>BIEN</v>
      </c>
      <c r="AH38" s="4" t="str">
        <f t="shared" si="6"/>
        <v>BIEN</v>
      </c>
      <c r="AI38" s="4" t="str">
        <f t="shared" si="7"/>
        <v>BIEN</v>
      </c>
      <c r="AJ38" s="4" t="str">
        <f t="shared" si="8"/>
        <v>BIEN</v>
      </c>
      <c r="AK38" s="4" t="str">
        <f t="shared" si="9"/>
        <v>BIEN</v>
      </c>
      <c r="AL38" s="11" t="str">
        <f t="shared" si="13"/>
        <v>F</v>
      </c>
      <c r="AM38" s="11" t="str">
        <f t="shared" si="14"/>
        <v>F</v>
      </c>
      <c r="AN38" s="13" t="str">
        <f t="shared" si="15"/>
        <v>V</v>
      </c>
      <c r="AO38" s="13" t="str">
        <f t="shared" si="16"/>
        <v>V</v>
      </c>
      <c r="AP38" s="13" t="str">
        <f t="shared" si="17"/>
        <v>F</v>
      </c>
    </row>
    <row r="39" spans="1:42" x14ac:dyDescent="0.2">
      <c r="A39" s="15">
        <v>27</v>
      </c>
      <c r="B39" s="133">
        <v>19</v>
      </c>
      <c r="C39" s="133">
        <v>8</v>
      </c>
      <c r="D39" s="6">
        <v>12</v>
      </c>
      <c r="E39" s="6">
        <v>19</v>
      </c>
      <c r="F39" s="6">
        <v>9</v>
      </c>
      <c r="G39" s="7">
        <f t="shared" si="18"/>
        <v>13.333333333333334</v>
      </c>
      <c r="H39" s="135">
        <v>8</v>
      </c>
      <c r="I39" s="135">
        <v>15</v>
      </c>
      <c r="J39" s="135">
        <v>7</v>
      </c>
      <c r="K39" s="7">
        <f t="shared" si="0"/>
        <v>61.00145326720159</v>
      </c>
      <c r="L39" s="7">
        <f t="shared" si="1"/>
        <v>67.642042477575473</v>
      </c>
      <c r="M39" s="7">
        <f t="shared" si="2"/>
        <v>77.828920880647289</v>
      </c>
      <c r="N39" s="7">
        <f t="shared" si="10"/>
        <v>68.824138875141443</v>
      </c>
      <c r="O39" s="136"/>
      <c r="P39" s="136"/>
      <c r="Q39" s="7" t="str">
        <f t="shared" si="11"/>
        <v/>
      </c>
      <c r="R39" s="34"/>
      <c r="S39" s="35"/>
      <c r="T39" s="35"/>
      <c r="U39" s="36" t="e">
        <f t="shared" si="12"/>
        <v>#DIV/0!</v>
      </c>
      <c r="V39" s="34"/>
      <c r="W39" s="35"/>
      <c r="X39" s="35"/>
      <c r="Y39" s="45"/>
      <c r="Z39" s="37"/>
      <c r="AA39" s="38"/>
      <c r="AC39" s="3" t="str">
        <f t="shared" si="3"/>
        <v>BIEN</v>
      </c>
      <c r="AD39" s="3" t="str">
        <f t="shared" si="3"/>
        <v>BIEN</v>
      </c>
      <c r="AE39" s="3" t="str">
        <f t="shared" si="3"/>
        <v>BIEN</v>
      </c>
      <c r="AF39" s="4" t="str">
        <f t="shared" si="4"/>
        <v>BIEN</v>
      </c>
      <c r="AG39" s="4" t="str">
        <f t="shared" si="5"/>
        <v>BIEN</v>
      </c>
      <c r="AH39" s="4" t="str">
        <f t="shared" si="6"/>
        <v>BIEN</v>
      </c>
      <c r="AI39" s="4" t="str">
        <f t="shared" si="7"/>
        <v>BIEN</v>
      </c>
      <c r="AJ39" s="4" t="str">
        <f t="shared" si="8"/>
        <v>BIEN</v>
      </c>
      <c r="AK39" s="4" t="str">
        <f t="shared" si="9"/>
        <v>BIEN</v>
      </c>
      <c r="AL39" s="11" t="str">
        <f t="shared" si="13"/>
        <v>V</v>
      </c>
      <c r="AM39" s="11" t="str">
        <f t="shared" si="14"/>
        <v>F</v>
      </c>
      <c r="AN39" s="13" t="str">
        <f t="shared" si="15"/>
        <v>F</v>
      </c>
      <c r="AO39" s="13" t="str">
        <f t="shared" si="16"/>
        <v>V</v>
      </c>
      <c r="AP39" s="13" t="str">
        <f t="shared" si="17"/>
        <v>F</v>
      </c>
    </row>
    <row r="40" spans="1:42" s="12" customFormat="1" x14ac:dyDescent="0.2">
      <c r="A40" s="16">
        <v>28</v>
      </c>
      <c r="B40" s="133">
        <v>20</v>
      </c>
      <c r="C40" s="133">
        <v>8</v>
      </c>
      <c r="D40" s="14">
        <v>8</v>
      </c>
      <c r="E40" s="14">
        <v>18</v>
      </c>
      <c r="F40" s="14">
        <v>9</v>
      </c>
      <c r="G40" s="7">
        <f t="shared" si="18"/>
        <v>11.666666666666666</v>
      </c>
      <c r="H40" s="135">
        <v>7</v>
      </c>
      <c r="I40" s="135">
        <v>15</v>
      </c>
      <c r="J40" s="135">
        <v>8</v>
      </c>
      <c r="K40" s="7">
        <f t="shared" si="0"/>
        <v>88.343887753464827</v>
      </c>
      <c r="L40" s="7">
        <f t="shared" si="1"/>
        <v>74.671122122141014</v>
      </c>
      <c r="M40" s="7">
        <f t="shared" si="2"/>
        <v>88.721428047491585</v>
      </c>
      <c r="N40" s="7">
        <f t="shared" si="10"/>
        <v>83.912145974365799</v>
      </c>
      <c r="O40" s="136"/>
      <c r="P40" s="136">
        <v>9</v>
      </c>
      <c r="Q40" s="7" t="str">
        <f t="shared" si="11"/>
        <v/>
      </c>
      <c r="R40" s="34"/>
      <c r="S40" s="35"/>
      <c r="T40" s="35"/>
      <c r="U40" s="36" t="e">
        <f t="shared" si="12"/>
        <v>#DIV/0!</v>
      </c>
      <c r="V40" s="34"/>
      <c r="W40" s="35"/>
      <c r="X40" s="35"/>
      <c r="Y40" s="45"/>
      <c r="Z40" s="37"/>
      <c r="AA40" s="38"/>
      <c r="AC40" s="3" t="str">
        <f t="shared" si="3"/>
        <v>BIEN</v>
      </c>
      <c r="AD40" s="3" t="str">
        <f t="shared" si="3"/>
        <v>BIEN</v>
      </c>
      <c r="AE40" s="3" t="str">
        <f t="shared" si="3"/>
        <v>BIEN</v>
      </c>
      <c r="AF40" s="4" t="str">
        <f t="shared" si="4"/>
        <v>BIEN</v>
      </c>
      <c r="AG40" s="4" t="str">
        <f t="shared" si="5"/>
        <v>BIEN</v>
      </c>
      <c r="AH40" s="4" t="str">
        <f t="shared" si="6"/>
        <v>BIEN</v>
      </c>
      <c r="AI40" s="4" t="str">
        <f t="shared" si="7"/>
        <v>BIEN</v>
      </c>
      <c r="AJ40" s="4" t="str">
        <f t="shared" si="8"/>
        <v>BIEN</v>
      </c>
      <c r="AK40" s="4" t="str">
        <f t="shared" si="9"/>
        <v>BIEN</v>
      </c>
      <c r="AL40" s="11" t="str">
        <f t="shared" si="13"/>
        <v>F</v>
      </c>
      <c r="AM40" s="11" t="str">
        <f t="shared" si="14"/>
        <v>V</v>
      </c>
      <c r="AN40" s="13" t="str">
        <f t="shared" si="15"/>
        <v>V</v>
      </c>
      <c r="AO40" s="13" t="str">
        <f t="shared" si="16"/>
        <v>V</v>
      </c>
      <c r="AP40" s="13" t="str">
        <f t="shared" si="17"/>
        <v>F</v>
      </c>
    </row>
    <row r="41" spans="1:42" x14ac:dyDescent="0.2">
      <c r="A41" s="15">
        <v>29</v>
      </c>
      <c r="B41" s="133">
        <v>20</v>
      </c>
      <c r="C41" s="133">
        <v>5</v>
      </c>
      <c r="D41" s="6">
        <v>8</v>
      </c>
      <c r="E41" s="6">
        <v>17</v>
      </c>
      <c r="F41" s="6">
        <v>6</v>
      </c>
      <c r="G41" s="7">
        <f t="shared" si="18"/>
        <v>10.333333333333334</v>
      </c>
      <c r="H41" s="135">
        <v>6</v>
      </c>
      <c r="I41" s="135">
        <v>16</v>
      </c>
      <c r="J41" s="135">
        <v>5</v>
      </c>
      <c r="K41" s="7">
        <f t="shared" si="0"/>
        <v>77.080169029895728</v>
      </c>
      <c r="L41" s="7">
        <f t="shared" si="1"/>
        <v>91.01203325887866</v>
      </c>
      <c r="M41" s="7">
        <f t="shared" si="2"/>
        <v>87.508027054213841</v>
      </c>
      <c r="N41" s="7">
        <f t="shared" si="10"/>
        <v>85.200076447662738</v>
      </c>
      <c r="O41" s="136"/>
      <c r="P41" s="136"/>
      <c r="Q41" s="7">
        <f t="shared" si="11"/>
        <v>9</v>
      </c>
      <c r="R41" s="34"/>
      <c r="S41" s="35"/>
      <c r="T41" s="35"/>
      <c r="U41" s="36" t="e">
        <f t="shared" si="12"/>
        <v>#DIV/0!</v>
      </c>
      <c r="V41" s="34"/>
      <c r="W41" s="35"/>
      <c r="X41" s="35"/>
      <c r="Y41" s="45"/>
      <c r="Z41" s="37"/>
      <c r="AA41" s="38"/>
      <c r="AC41" s="3" t="str">
        <f t="shared" si="3"/>
        <v>BIEN</v>
      </c>
      <c r="AD41" s="3" t="str">
        <f t="shared" si="3"/>
        <v>BIEN</v>
      </c>
      <c r="AE41" s="3" t="str">
        <f t="shared" si="3"/>
        <v>BIEN</v>
      </c>
      <c r="AF41" s="4" t="str">
        <f t="shared" si="4"/>
        <v>BIEN</v>
      </c>
      <c r="AG41" s="4" t="str">
        <f t="shared" si="5"/>
        <v>BIEN</v>
      </c>
      <c r="AH41" s="4" t="str">
        <f t="shared" si="6"/>
        <v>BIEN</v>
      </c>
      <c r="AI41" s="4" t="str">
        <f t="shared" si="7"/>
        <v>BIEN</v>
      </c>
      <c r="AJ41" s="4" t="str">
        <f t="shared" si="8"/>
        <v>BIEN</v>
      </c>
      <c r="AK41" s="4" t="str">
        <f t="shared" si="9"/>
        <v>BIEN</v>
      </c>
      <c r="AL41" s="11" t="str">
        <f t="shared" si="13"/>
        <v>F</v>
      </c>
      <c r="AM41" s="11" t="str">
        <f t="shared" si="14"/>
        <v>F</v>
      </c>
      <c r="AN41" s="13" t="str">
        <f t="shared" si="15"/>
        <v>F</v>
      </c>
      <c r="AO41" s="13" t="str">
        <f t="shared" si="16"/>
        <v>F</v>
      </c>
      <c r="AP41" s="13" t="str">
        <f t="shared" si="17"/>
        <v>F</v>
      </c>
    </row>
    <row r="42" spans="1:42" x14ac:dyDescent="0.2">
      <c r="A42" s="15">
        <v>30</v>
      </c>
      <c r="B42" s="133">
        <v>21</v>
      </c>
      <c r="C42" s="133">
        <v>7</v>
      </c>
      <c r="D42" s="6">
        <v>8</v>
      </c>
      <c r="E42" s="6">
        <v>19</v>
      </c>
      <c r="F42" s="6">
        <v>10</v>
      </c>
      <c r="G42" s="7">
        <f t="shared" si="18"/>
        <v>12.333333333333334</v>
      </c>
      <c r="H42" s="135">
        <v>7</v>
      </c>
      <c r="I42" s="135">
        <v>18</v>
      </c>
      <c r="J42" s="135">
        <v>7</v>
      </c>
      <c r="K42" s="7">
        <f t="shared" si="0"/>
        <v>88.343887753464827</v>
      </c>
      <c r="L42" s="7">
        <f t="shared" si="1"/>
        <v>91.432231821727711</v>
      </c>
      <c r="M42" s="7">
        <f t="shared" si="2"/>
        <v>68.345044185646643</v>
      </c>
      <c r="N42" s="7">
        <f t="shared" si="10"/>
        <v>82.707054586946398</v>
      </c>
      <c r="O42" s="136">
        <v>6</v>
      </c>
      <c r="P42" s="136"/>
      <c r="Q42" s="7">
        <f t="shared" si="11"/>
        <v>6</v>
      </c>
      <c r="R42" s="34"/>
      <c r="S42" s="35"/>
      <c r="T42" s="35"/>
      <c r="U42" s="36" t="e">
        <f t="shared" si="12"/>
        <v>#DIV/0!</v>
      </c>
      <c r="V42" s="34"/>
      <c r="W42" s="35"/>
      <c r="X42" s="35"/>
      <c r="Y42" s="45"/>
      <c r="Z42" s="37"/>
      <c r="AA42" s="38"/>
      <c r="AC42" s="3" t="str">
        <f>IF(K42="","",IF(K42&gt;100,"MAL","BIEN"))</f>
        <v>BIEN</v>
      </c>
      <c r="AD42" s="3" t="str">
        <f t="shared" si="3"/>
        <v>BIEN</v>
      </c>
      <c r="AE42" s="3" t="str">
        <f t="shared" si="3"/>
        <v>BIEN</v>
      </c>
      <c r="AF42" s="4" t="str">
        <f t="shared" si="4"/>
        <v>BIEN</v>
      </c>
      <c r="AG42" s="4" t="str">
        <f t="shared" si="5"/>
        <v>BIEN</v>
      </c>
      <c r="AH42" s="4" t="str">
        <f t="shared" si="6"/>
        <v>BIEN</v>
      </c>
      <c r="AI42" s="4" t="str">
        <f t="shared" si="7"/>
        <v>BIEN</v>
      </c>
      <c r="AJ42" s="4" t="str">
        <f t="shared" si="8"/>
        <v>BIEN</v>
      </c>
      <c r="AK42" s="4" t="str">
        <f t="shared" si="9"/>
        <v>BIEN</v>
      </c>
      <c r="AL42" s="11" t="str">
        <f t="shared" si="13"/>
        <v>F</v>
      </c>
      <c r="AM42" s="11" t="str">
        <f t="shared" si="14"/>
        <v>F</v>
      </c>
      <c r="AN42" s="13" t="str">
        <f t="shared" si="15"/>
        <v>F</v>
      </c>
      <c r="AO42" s="13" t="str">
        <f t="shared" si="16"/>
        <v>F</v>
      </c>
      <c r="AP42" s="13" t="str">
        <f t="shared" si="17"/>
        <v>V</v>
      </c>
    </row>
    <row r="43" spans="1:42" x14ac:dyDescent="0.2">
      <c r="A43" s="15">
        <v>31</v>
      </c>
      <c r="B43" s="133">
        <v>21</v>
      </c>
      <c r="C43" s="133">
        <v>6</v>
      </c>
      <c r="D43" s="6">
        <v>7</v>
      </c>
      <c r="E43" s="6">
        <v>19</v>
      </c>
      <c r="F43" s="6">
        <v>10</v>
      </c>
      <c r="G43" s="7">
        <f t="shared" si="18"/>
        <v>12</v>
      </c>
      <c r="H43" s="135">
        <v>6</v>
      </c>
      <c r="I43" s="135">
        <v>18</v>
      </c>
      <c r="J43" s="135">
        <v>8</v>
      </c>
      <c r="K43" s="7">
        <f t="shared" si="0"/>
        <v>87.940168222094826</v>
      </c>
      <c r="L43" s="7">
        <f t="shared" si="1"/>
        <v>91.432231821727711</v>
      </c>
      <c r="M43" s="7">
        <f t="shared" si="2"/>
        <v>78.529529454491893</v>
      </c>
      <c r="N43" s="7">
        <f t="shared" si="10"/>
        <v>85.967309832771477</v>
      </c>
      <c r="O43" s="136"/>
      <c r="P43" s="136"/>
      <c r="Q43" s="7" t="str">
        <f t="shared" si="11"/>
        <v/>
      </c>
      <c r="R43" s="34"/>
      <c r="S43" s="35"/>
      <c r="T43" s="35"/>
      <c r="U43" s="36" t="e">
        <f t="shared" si="12"/>
        <v>#DIV/0!</v>
      </c>
      <c r="V43" s="34"/>
      <c r="W43" s="35"/>
      <c r="X43" s="35"/>
      <c r="Y43" s="45"/>
      <c r="Z43" s="37"/>
      <c r="AA43" s="38"/>
      <c r="AC43" s="3" t="str">
        <f t="shared" si="3"/>
        <v>BIEN</v>
      </c>
      <c r="AD43" s="3" t="str">
        <f t="shared" si="3"/>
        <v>BIEN</v>
      </c>
      <c r="AE43" s="3" t="str">
        <f t="shared" si="3"/>
        <v>BIEN</v>
      </c>
      <c r="AF43" s="4" t="str">
        <f t="shared" si="4"/>
        <v>BIEN</v>
      </c>
      <c r="AG43" s="4" t="str">
        <f t="shared" si="5"/>
        <v>BIEN</v>
      </c>
      <c r="AH43" s="4" t="str">
        <f t="shared" si="6"/>
        <v>BIEN</v>
      </c>
      <c r="AI43" s="4" t="str">
        <f t="shared" si="7"/>
        <v>BIEN</v>
      </c>
      <c r="AJ43" s="4" t="str">
        <f t="shared" si="8"/>
        <v>BIEN</v>
      </c>
      <c r="AK43" s="4" t="str">
        <f t="shared" si="9"/>
        <v>BIEN</v>
      </c>
      <c r="AL43" s="11" t="str">
        <f t="shared" si="13"/>
        <v>F</v>
      </c>
      <c r="AM43" s="11" t="str">
        <f t="shared" si="14"/>
        <v>F</v>
      </c>
      <c r="AN43" s="13" t="str">
        <f t="shared" si="15"/>
        <v>F</v>
      </c>
      <c r="AO43" s="13" t="str">
        <f t="shared" si="16"/>
        <v>F</v>
      </c>
      <c r="AP43" s="13" t="str">
        <f t="shared" si="17"/>
        <v>V</v>
      </c>
    </row>
    <row r="44" spans="1:42" s="11" customFormat="1" x14ac:dyDescent="0.2">
      <c r="A44" s="24" t="s">
        <v>6</v>
      </c>
      <c r="B44" s="164">
        <f>IF(SUM(B14:B43)=0,"", AVERAGE(B14:B43))</f>
        <v>18.316666666666666</v>
      </c>
      <c r="C44" s="164">
        <f>IF(SUM(C14:C43)=0,"", AVERAGE(C14:C43))</f>
        <v>7</v>
      </c>
      <c r="D44" s="157">
        <f>IF(SUM(D14:D43)=0,"", AVERAGE(D14:D43))</f>
        <v>8.4666666666666668</v>
      </c>
      <c r="E44" s="157">
        <f>IF(SUM(E14:E43)=0,"", AVERAGE(E14:E43))</f>
        <v>17.399999999999999</v>
      </c>
      <c r="F44" s="157">
        <f>IF(SUM(F14:F43)=0,"", AVERAGE(F14:F43))</f>
        <v>8.6999999999999993</v>
      </c>
      <c r="G44" s="157">
        <f>IF(SUM(G13:G43)=0,"", AVERAGE(G13:G43))</f>
        <v>11.526881720430104</v>
      </c>
      <c r="H44" s="157">
        <f>IF(SUM(H14:H43)=0,"", AVERAGE(H14:H43))</f>
        <v>6.6</v>
      </c>
      <c r="I44" s="157">
        <f>IF(SUM(I14:I43)=0,"", AVERAGE(I14:I43))</f>
        <v>15.233333333333333</v>
      </c>
      <c r="J44" s="157">
        <f>IF(SUM(J14:J43)=0,"", AVERAGE(J14:J43))</f>
        <v>7</v>
      </c>
      <c r="K44" s="141">
        <f>IF(SUM(K13:K43)=0,"",AVERAGE(K13:K43))</f>
        <v>79.407422745276364</v>
      </c>
      <c r="L44" s="141">
        <f>IF(SUM(L13:L43)=0,"",AVERAGE(L13:L43))</f>
        <v>80.951927989870342</v>
      </c>
      <c r="M44" s="141">
        <f>IF(SUM(M13:M43)=0,"",AVERAGE(M13:M43))</f>
        <v>81.317674064225898</v>
      </c>
      <c r="N44" s="141">
        <f>IF(SUM(N13:N43)=0,"",AVERAGE(N13:N43))</f>
        <v>80.559008266457525</v>
      </c>
      <c r="O44" s="137">
        <f>SUM(O14:O43)</f>
        <v>52</v>
      </c>
      <c r="P44" s="137">
        <f>SUM(P14:P43)</f>
        <v>55</v>
      </c>
      <c r="Q44" s="137">
        <f>SUM(Q14:Q43)</f>
        <v>107</v>
      </c>
      <c r="R44" s="155">
        <f>SUM(R15:R43)</f>
        <v>0</v>
      </c>
      <c r="S44" s="155">
        <f>SUM(S15:S43)</f>
        <v>0</v>
      </c>
      <c r="T44" s="155">
        <f>SUM(T15:T43)</f>
        <v>0</v>
      </c>
      <c r="U44" s="155" t="e">
        <f>SUM(U15:U43)</f>
        <v>#DIV/0!</v>
      </c>
      <c r="V44" s="39"/>
      <c r="W44" s="39"/>
      <c r="X44" s="39"/>
      <c r="Y44" s="39"/>
      <c r="Z44" s="39"/>
      <c r="AA44" s="27"/>
      <c r="AC44" s="3" t="str">
        <f t="shared" ref="AC44:AE45" si="19">IF(K44="","",IF(K44&gt;100,"MAL","BIEN"))</f>
        <v>BIEN</v>
      </c>
      <c r="AD44" s="3" t="str">
        <f t="shared" si="19"/>
        <v>BIEN</v>
      </c>
      <c r="AE44" s="3" t="str">
        <f t="shared" si="19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3"/>
        <v>F</v>
      </c>
      <c r="AM44" s="11" t="str">
        <f t="shared" si="14"/>
        <v>F</v>
      </c>
      <c r="AN44" s="11" t="str">
        <f t="shared" si="15"/>
        <v>F</v>
      </c>
      <c r="AO44" s="11" t="str">
        <f t="shared" si="16"/>
        <v>V</v>
      </c>
      <c r="AP44" s="11" t="str">
        <f t="shared" si="17"/>
        <v>F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19"/>
        <v/>
      </c>
      <c r="AD45" s="9" t="str">
        <f t="shared" si="19"/>
        <v/>
      </c>
      <c r="AE45" s="9" t="str">
        <f t="shared" si="19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COUNTIF(AC14:AK43,"MAL")</f>
        <v>0</v>
      </c>
    </row>
    <row r="46" spans="1:42" x14ac:dyDescent="0.2">
      <c r="A46" s="22" t="s">
        <v>26</v>
      </c>
      <c r="B46" s="26"/>
      <c r="J46" s="11"/>
      <c r="K46" s="22" t="s">
        <v>28</v>
      </c>
      <c r="M46" s="26"/>
    </row>
    <row r="47" spans="1:42" x14ac:dyDescent="0.2">
      <c r="A47" s="22" t="s">
        <v>27</v>
      </c>
      <c r="B47" s="26"/>
      <c r="K47" s="22" t="s">
        <v>29</v>
      </c>
      <c r="M47" s="26"/>
    </row>
  </sheetData>
  <mergeCells count="21">
    <mergeCell ref="AN10:AP12"/>
    <mergeCell ref="AF10:AH12"/>
    <mergeCell ref="AI10:AK12"/>
    <mergeCell ref="AL10:AL12"/>
    <mergeCell ref="AM10:AM12"/>
    <mergeCell ref="A10:A12"/>
    <mergeCell ref="B11:B12"/>
    <mergeCell ref="C11:C12"/>
    <mergeCell ref="G11:G12"/>
    <mergeCell ref="B10:G10"/>
    <mergeCell ref="H4:K4"/>
    <mergeCell ref="AC10:AE12"/>
    <mergeCell ref="H10:N10"/>
    <mergeCell ref="D11:F11"/>
    <mergeCell ref="H11:J11"/>
    <mergeCell ref="K11:N11"/>
    <mergeCell ref="O10:Q11"/>
    <mergeCell ref="R10:U11"/>
    <mergeCell ref="V10:Y11"/>
    <mergeCell ref="Z10:Z11"/>
    <mergeCell ref="AA10:AA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5"/>
  <sheetViews>
    <sheetView workbookViewId="0">
      <selection activeCell="E26" sqref="E26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3" width="7.7109375" customWidth="1"/>
    <col min="14" max="14" width="9.140625" customWidth="1"/>
    <col min="15" max="16" width="7.7109375" customWidth="1"/>
    <col min="18" max="20" width="7.7109375" customWidth="1"/>
    <col min="22" max="22" width="10.140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3" t="s">
        <v>65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62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63</v>
      </c>
      <c r="C4" s="2"/>
      <c r="D4" s="2"/>
      <c r="E4" s="2"/>
      <c r="F4" s="2"/>
      <c r="G4" s="2"/>
      <c r="H4" s="173">
        <v>2020</v>
      </c>
      <c r="I4" s="173"/>
      <c r="J4" s="173"/>
      <c r="K4" s="173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/>
      <c r="C5" s="132">
        <v>2641</v>
      </c>
      <c r="D5" s="2" t="s">
        <v>66</v>
      </c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v>0</v>
      </c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8" t="s">
        <v>4</v>
      </c>
      <c r="B10" s="199" t="s">
        <v>10</v>
      </c>
      <c r="C10" s="199"/>
      <c r="D10" s="199"/>
      <c r="E10" s="199"/>
      <c r="F10" s="199"/>
      <c r="G10" s="199"/>
      <c r="H10" s="183" t="s">
        <v>11</v>
      </c>
      <c r="I10" s="183"/>
      <c r="J10" s="183"/>
      <c r="K10" s="183"/>
      <c r="L10" s="183"/>
      <c r="M10" s="183"/>
      <c r="N10" s="183"/>
      <c r="O10" s="185" t="s">
        <v>25</v>
      </c>
      <c r="P10" s="185"/>
      <c r="Q10" s="185"/>
      <c r="R10" s="186" t="s">
        <v>30</v>
      </c>
      <c r="S10" s="187"/>
      <c r="T10" s="187"/>
      <c r="U10" s="187"/>
      <c r="V10" s="190" t="s">
        <v>53</v>
      </c>
      <c r="W10" s="191"/>
      <c r="X10" s="191"/>
      <c r="Y10" s="192"/>
      <c r="Z10" s="196" t="s">
        <v>31</v>
      </c>
      <c r="AA10" s="197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42" x14ac:dyDescent="0.2">
      <c r="A11" s="198"/>
      <c r="B11" s="198" t="s">
        <v>17</v>
      </c>
      <c r="C11" s="198" t="s">
        <v>18</v>
      </c>
      <c r="D11" s="184" t="s">
        <v>19</v>
      </c>
      <c r="E11" s="184"/>
      <c r="F11" s="184"/>
      <c r="G11" s="198" t="s">
        <v>5</v>
      </c>
      <c r="H11" s="184" t="s">
        <v>20</v>
      </c>
      <c r="I11" s="184"/>
      <c r="J11" s="184"/>
      <c r="K11" s="184" t="s">
        <v>21</v>
      </c>
      <c r="L11" s="184"/>
      <c r="M11" s="184"/>
      <c r="N11" s="184"/>
      <c r="O11" s="185"/>
      <c r="P11" s="185"/>
      <c r="Q11" s="185"/>
      <c r="R11" s="188"/>
      <c r="S11" s="189"/>
      <c r="T11" s="189"/>
      <c r="U11" s="189"/>
      <c r="V11" s="193"/>
      <c r="W11" s="194"/>
      <c r="X11" s="194"/>
      <c r="Y11" s="195"/>
      <c r="Z11" s="196"/>
      <c r="AA11" s="197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42" ht="13.5" thickBot="1" x14ac:dyDescent="0.25">
      <c r="A12" s="198"/>
      <c r="B12" s="198"/>
      <c r="C12" s="198"/>
      <c r="D12" s="5" t="s">
        <v>22</v>
      </c>
      <c r="E12" s="5" t="s">
        <v>23</v>
      </c>
      <c r="F12" s="5" t="s">
        <v>24</v>
      </c>
      <c r="G12" s="198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54</v>
      </c>
      <c r="W12" s="32"/>
      <c r="X12" s="43" t="s">
        <v>56</v>
      </c>
      <c r="Y12" s="44" t="s">
        <v>57</v>
      </c>
      <c r="Z12" s="33" t="s">
        <v>33</v>
      </c>
      <c r="AA12" s="197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42" x14ac:dyDescent="0.2">
      <c r="A13" s="15">
        <v>1</v>
      </c>
      <c r="B13" s="134">
        <v>19</v>
      </c>
      <c r="C13" s="134">
        <v>7</v>
      </c>
      <c r="D13" s="6">
        <v>12</v>
      </c>
      <c r="E13" s="6">
        <v>18</v>
      </c>
      <c r="F13" s="6">
        <v>8</v>
      </c>
      <c r="G13" s="7">
        <f>IF(SUM(D13:F13)=0,"",AVERAGE(D13:F13))</f>
        <v>12.666666666666666</v>
      </c>
      <c r="H13" s="134">
        <v>10</v>
      </c>
      <c r="I13" s="134">
        <v>14</v>
      </c>
      <c r="J13" s="134">
        <v>6</v>
      </c>
      <c r="K13" s="7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77.006526677595801</v>
      </c>
      <c r="L13" s="7">
        <f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>63.043764242294863</v>
      </c>
      <c r="M13" s="7">
        <f>IF(J13=0,"",(9.4216*POWER(10,23)*POWER(J13+273,-5.07712)*POWER(2.73,(-6801.2693/(J13+273)))-((0.24*1014.78*POWER(2.73,(-1.16852*POWER(10,-4)*$B$5))*((273+F13)-(273+J13))/(0.622*(597.3-0.56*F13)))))/(9.4216*POWER(10,23)*POWER(273+F13,-5.07712)*POWER(2.73,(-6801.2693/(F13+273))))*100)</f>
        <v>73.435557806301759</v>
      </c>
      <c r="N13" s="7">
        <f>IF(SUM(K13:M13)=0,"",AVERAGE(K13:M13))</f>
        <v>71.161949575397486</v>
      </c>
      <c r="O13" s="136"/>
      <c r="P13" s="136"/>
      <c r="Q13" s="7" t="str">
        <f>IF((O7+O13)=0,"",AVERAGE(O7+O13))</f>
        <v/>
      </c>
      <c r="R13" s="34"/>
      <c r="S13" s="35"/>
      <c r="T13" s="35"/>
      <c r="U13" s="7" t="str">
        <f>IF(SUM(R13:T13)=0,"",AVERAGE(R13:T13))</f>
        <v/>
      </c>
      <c r="V13" s="34"/>
      <c r="W13" s="35"/>
      <c r="X13" s="35"/>
      <c r="Y13" s="45"/>
      <c r="Z13" s="37"/>
      <c r="AA13" s="38"/>
      <c r="AC13" s="3" t="str">
        <f t="shared" ref="AC13:AE41" si="0">IF(K13="","",IF(K13&gt;100,"MAL","BIEN"))</f>
        <v>BIEN</v>
      </c>
      <c r="AD13" s="3" t="str">
        <f t="shared" si="0"/>
        <v>BIEN</v>
      </c>
      <c r="AE13" s="3" t="str">
        <f t="shared" si="0"/>
        <v>BIEN</v>
      </c>
      <c r="AF13" s="4" t="str">
        <f t="shared" ref="AF13:AF41" si="1">IF(B13="","",IF(D13&lt;=B13,"BIEN","MAL"))</f>
        <v>BIEN</v>
      </c>
      <c r="AG13" s="4" t="str">
        <f t="shared" ref="AG13:AG41" si="2">IF(B13="","",IF(E13&lt;=B13,"BIEN","MAL"))</f>
        <v>BIEN</v>
      </c>
      <c r="AH13" s="4" t="str">
        <f t="shared" ref="AH13:AH41" si="3">IF(B13="","",IF(F13&lt;=B13,"BIEN","MAL"))</f>
        <v>BIEN</v>
      </c>
      <c r="AI13" s="4" t="str">
        <f t="shared" ref="AI13:AI41" si="4">IF(C13="","",IF(C13&lt;=D13,"BIEN","MAL"))</f>
        <v>BIEN</v>
      </c>
      <c r="AJ13" s="4" t="str">
        <f t="shared" ref="AJ13:AJ41" si="5">IF(C13="","",IF(C13&lt;=E13,"BIEN","MAL"))</f>
        <v>BIEN</v>
      </c>
      <c r="AK13" s="4" t="str">
        <f t="shared" ref="AK13:AK41" si="6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42" x14ac:dyDescent="0.2">
      <c r="A14" s="15">
        <v>2</v>
      </c>
      <c r="B14" s="134">
        <v>18</v>
      </c>
      <c r="C14" s="134">
        <v>8</v>
      </c>
      <c r="D14" s="6">
        <v>9</v>
      </c>
      <c r="E14" s="6">
        <v>17</v>
      </c>
      <c r="F14" s="6">
        <v>9</v>
      </c>
      <c r="G14" s="7">
        <f>IF(SUM(D14:F14)=0,"",AVERAGE(D14:F14))</f>
        <v>11.666666666666666</v>
      </c>
      <c r="H14" s="134">
        <v>7</v>
      </c>
      <c r="I14" s="134">
        <v>14</v>
      </c>
      <c r="J14" s="134">
        <v>7</v>
      </c>
      <c r="K14" s="7">
        <f t="shared" ref="K14:K41" si="7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>74.421238342820146</v>
      </c>
      <c r="L14" s="7">
        <f t="shared" ref="L14:L41" si="8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>70.995302399911893</v>
      </c>
      <c r="M14" s="7">
        <f t="shared" ref="M14:M41" si="9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>74.421238342820146</v>
      </c>
      <c r="N14" s="7">
        <f t="shared" ref="N14:N41" si="10">IF(SUM(K14:M14)=0,"",AVERAGE(K14:M14))</f>
        <v>73.279259695184052</v>
      </c>
      <c r="O14" s="136"/>
      <c r="P14" s="136"/>
      <c r="Q14" s="7" t="str">
        <f>IF((P13+O14)=0,"",AVERAGE(P13+O14))</f>
        <v/>
      </c>
      <c r="R14" s="34"/>
      <c r="S14" s="35"/>
      <c r="T14" s="35"/>
      <c r="U14" s="7" t="str">
        <f>IF(SUM(R14:T14)=0,"",AVERAGE(R14:T14))</f>
        <v/>
      </c>
      <c r="V14" s="34"/>
      <c r="W14" s="35"/>
      <c r="X14" s="35"/>
      <c r="Y14" s="45"/>
      <c r="Z14" s="37"/>
      <c r="AA14" s="38"/>
      <c r="AC14" s="3" t="str">
        <f t="shared" si="0"/>
        <v>BIEN</v>
      </c>
      <c r="AD14" s="3" t="str">
        <f t="shared" si="0"/>
        <v>BIEN</v>
      </c>
      <c r="AE14" s="3" t="str">
        <f t="shared" si="0"/>
        <v>BIEN</v>
      </c>
      <c r="AF14" s="4" t="str">
        <f t="shared" si="1"/>
        <v>BIEN</v>
      </c>
      <c r="AG14" s="4" t="str">
        <f t="shared" si="2"/>
        <v>BIEN</v>
      </c>
      <c r="AH14" s="4" t="str">
        <f t="shared" si="3"/>
        <v>BIEN</v>
      </c>
      <c r="AI14" s="4" t="str">
        <f t="shared" si="4"/>
        <v>BIEN</v>
      </c>
      <c r="AJ14" s="4" t="str">
        <f t="shared" si="5"/>
        <v>BIEN</v>
      </c>
      <c r="AK14" s="4" t="str">
        <f t="shared" si="6"/>
        <v>BIEN</v>
      </c>
      <c r="AL14" s="11" t="str">
        <f t="shared" ref="AL14:AL42" si="11">IF(B14=E14,"V","F")</f>
        <v>F</v>
      </c>
      <c r="AM14" s="11" t="str">
        <f t="shared" ref="AM14:AM41" si="12">IF(C14=D14,"V","F")</f>
        <v>F</v>
      </c>
      <c r="AN14" s="13" t="str">
        <f t="shared" ref="AN14:AN42" si="13">IF(K14="","",IF(+K14&gt;L14,"V","F"))</f>
        <v>V</v>
      </c>
      <c r="AO14" s="13" t="str">
        <f t="shared" ref="AO14:AO42" si="14">IF(L14="","",IF(+L14&lt;M14,"V","F"))</f>
        <v>V</v>
      </c>
      <c r="AP14" s="13" t="str">
        <f t="shared" ref="AP14:AP42" si="15">IF(M14="","",IF(K14&gt;M14,"V","F"))</f>
        <v>F</v>
      </c>
    </row>
    <row r="15" spans="1:42" x14ac:dyDescent="0.2">
      <c r="A15" s="15">
        <v>3</v>
      </c>
      <c r="B15" s="134">
        <v>19</v>
      </c>
      <c r="C15" s="134">
        <v>8</v>
      </c>
      <c r="D15" s="6">
        <v>9</v>
      </c>
      <c r="E15" s="6">
        <v>18</v>
      </c>
      <c r="F15" s="6">
        <v>8</v>
      </c>
      <c r="G15" s="7">
        <f t="shared" ref="G15:G41" si="16">IF(SUM(D15:F15)=0,"",AVERAGE(D15:F15))</f>
        <v>11.666666666666666</v>
      </c>
      <c r="H15" s="134">
        <v>7</v>
      </c>
      <c r="I15" s="134">
        <v>15</v>
      </c>
      <c r="J15" s="134">
        <v>7</v>
      </c>
      <c r="K15" s="7">
        <f t="shared" si="7"/>
        <v>74.421238342820146</v>
      </c>
      <c r="L15" s="7">
        <f t="shared" si="8"/>
        <v>71.812264488014705</v>
      </c>
      <c r="M15" s="7">
        <f t="shared" si="9"/>
        <v>86.521582141667849</v>
      </c>
      <c r="N15" s="7">
        <f t="shared" si="10"/>
        <v>77.585028324167567</v>
      </c>
      <c r="O15" s="136">
        <v>5</v>
      </c>
      <c r="P15" s="136">
        <v>7</v>
      </c>
      <c r="Q15" s="7">
        <f t="shared" ref="Q15:Q40" si="17">IF((P14+O15)=0,"",AVERAGE(P14+O15))</f>
        <v>5</v>
      </c>
      <c r="R15" s="34"/>
      <c r="S15" s="35"/>
      <c r="T15" s="35"/>
      <c r="U15" s="7" t="str">
        <f t="shared" ref="U15:U41" si="18">IF(SUM(R15:T15)=0,"",AVERAGE(R15:T15))</f>
        <v/>
      </c>
      <c r="V15" s="34"/>
      <c r="W15" s="35"/>
      <c r="X15" s="35"/>
      <c r="Y15" s="45"/>
      <c r="Z15" s="37"/>
      <c r="AA15" s="38"/>
      <c r="AC15" s="3" t="str">
        <f t="shared" si="0"/>
        <v>BIEN</v>
      </c>
      <c r="AD15" s="3" t="str">
        <f t="shared" si="0"/>
        <v>BIEN</v>
      </c>
      <c r="AE15" s="3" t="str">
        <f t="shared" si="0"/>
        <v>BIEN</v>
      </c>
      <c r="AF15" s="4" t="str">
        <f t="shared" si="1"/>
        <v>BIEN</v>
      </c>
      <c r="AG15" s="4" t="str">
        <f t="shared" si="2"/>
        <v>BIEN</v>
      </c>
      <c r="AH15" s="4" t="str">
        <f t="shared" si="3"/>
        <v>BIEN</v>
      </c>
      <c r="AI15" s="4" t="str">
        <f t="shared" si="4"/>
        <v>BIEN</v>
      </c>
      <c r="AJ15" s="4" t="str">
        <f t="shared" si="5"/>
        <v>BIEN</v>
      </c>
      <c r="AK15" s="4" t="str">
        <f t="shared" si="6"/>
        <v>BIEN</v>
      </c>
      <c r="AL15" s="11" t="str">
        <f t="shared" si="11"/>
        <v>F</v>
      </c>
      <c r="AM15" s="11" t="str">
        <f t="shared" si="12"/>
        <v>F</v>
      </c>
      <c r="AN15" s="13" t="str">
        <f t="shared" si="13"/>
        <v>V</v>
      </c>
      <c r="AO15" s="13" t="str">
        <f t="shared" si="14"/>
        <v>V</v>
      </c>
      <c r="AP15" s="13" t="str">
        <f t="shared" si="15"/>
        <v>F</v>
      </c>
    </row>
    <row r="16" spans="1:42" x14ac:dyDescent="0.2">
      <c r="A16" s="15">
        <v>4</v>
      </c>
      <c r="B16" s="134">
        <v>16</v>
      </c>
      <c r="C16" s="134">
        <v>7</v>
      </c>
      <c r="D16" s="6">
        <v>8</v>
      </c>
      <c r="E16" s="6">
        <v>16</v>
      </c>
      <c r="F16" s="6">
        <v>8</v>
      </c>
      <c r="G16" s="7">
        <f t="shared" si="16"/>
        <v>10.666666666666666</v>
      </c>
      <c r="H16" s="134">
        <v>6</v>
      </c>
      <c r="I16" s="134">
        <v>15</v>
      </c>
      <c r="J16" s="134">
        <v>7</v>
      </c>
      <c r="K16" s="7">
        <f t="shared" si="7"/>
        <v>73.435557806301759</v>
      </c>
      <c r="L16" s="7">
        <f t="shared" si="8"/>
        <v>89.702674591599603</v>
      </c>
      <c r="M16" s="7">
        <f t="shared" si="9"/>
        <v>86.521582141667849</v>
      </c>
      <c r="N16" s="7">
        <f t="shared" si="10"/>
        <v>83.219938179856399</v>
      </c>
      <c r="O16" s="136">
        <v>88.8</v>
      </c>
      <c r="P16" s="136"/>
      <c r="Q16" s="7">
        <f t="shared" si="17"/>
        <v>95.8</v>
      </c>
      <c r="R16" s="34"/>
      <c r="S16" s="35"/>
      <c r="T16" s="35"/>
      <c r="U16" s="7" t="str">
        <f t="shared" si="18"/>
        <v/>
      </c>
      <c r="V16" s="34"/>
      <c r="W16" s="35"/>
      <c r="X16" s="35"/>
      <c r="Y16" s="45"/>
      <c r="Z16" s="37"/>
      <c r="AA16" s="38"/>
      <c r="AC16" s="3" t="str">
        <f t="shared" si="0"/>
        <v>BIEN</v>
      </c>
      <c r="AD16" s="3" t="str">
        <f t="shared" si="0"/>
        <v>BIEN</v>
      </c>
      <c r="AE16" s="3" t="str">
        <f t="shared" si="0"/>
        <v>BIEN</v>
      </c>
      <c r="AF16" s="4" t="str">
        <f t="shared" si="1"/>
        <v>BIEN</v>
      </c>
      <c r="AG16" s="4" t="str">
        <f t="shared" si="2"/>
        <v>BIEN</v>
      </c>
      <c r="AH16" s="4" t="str">
        <f t="shared" si="3"/>
        <v>BIEN</v>
      </c>
      <c r="AI16" s="4" t="str">
        <f t="shared" si="4"/>
        <v>BIEN</v>
      </c>
      <c r="AJ16" s="4" t="str">
        <f t="shared" si="5"/>
        <v>BIEN</v>
      </c>
      <c r="AK16" s="4" t="str">
        <f t="shared" si="6"/>
        <v>BIEN</v>
      </c>
      <c r="AL16" s="11" t="str">
        <f t="shared" si="11"/>
        <v>V</v>
      </c>
      <c r="AM16" s="11" t="str">
        <f t="shared" si="12"/>
        <v>F</v>
      </c>
      <c r="AN16" s="13" t="str">
        <f t="shared" si="13"/>
        <v>F</v>
      </c>
      <c r="AO16" s="13" t="str">
        <f t="shared" si="14"/>
        <v>F</v>
      </c>
      <c r="AP16" s="13" t="str">
        <f t="shared" si="15"/>
        <v>F</v>
      </c>
    </row>
    <row r="17" spans="1:42" x14ac:dyDescent="0.2">
      <c r="A17" s="15">
        <v>5</v>
      </c>
      <c r="B17" s="134">
        <v>17</v>
      </c>
      <c r="C17" s="134">
        <v>8</v>
      </c>
      <c r="D17" s="6">
        <v>9</v>
      </c>
      <c r="E17" s="6">
        <v>17</v>
      </c>
      <c r="F17" s="6">
        <v>9</v>
      </c>
      <c r="G17" s="7">
        <f t="shared" si="16"/>
        <v>11.666666666666666</v>
      </c>
      <c r="H17" s="134">
        <v>6</v>
      </c>
      <c r="I17" s="134">
        <v>16</v>
      </c>
      <c r="J17" s="134">
        <v>8</v>
      </c>
      <c r="K17" s="7">
        <f t="shared" si="7"/>
        <v>62.191428160327348</v>
      </c>
      <c r="L17" s="7">
        <f t="shared" si="8"/>
        <v>89.997610813703403</v>
      </c>
      <c r="M17" s="7">
        <f t="shared" si="9"/>
        <v>87.017586778578007</v>
      </c>
      <c r="N17" s="7">
        <f t="shared" si="10"/>
        <v>79.735541917536253</v>
      </c>
      <c r="O17" s="136">
        <v>7</v>
      </c>
      <c r="P17" s="136"/>
      <c r="Q17" s="7">
        <f t="shared" si="17"/>
        <v>7</v>
      </c>
      <c r="R17" s="34"/>
      <c r="S17" s="35"/>
      <c r="T17" s="35"/>
      <c r="U17" s="7" t="str">
        <f t="shared" si="18"/>
        <v/>
      </c>
      <c r="V17" s="34"/>
      <c r="W17" s="35"/>
      <c r="X17" s="35"/>
      <c r="Y17" s="45"/>
      <c r="Z17" s="37"/>
      <c r="AA17" s="38"/>
      <c r="AC17" s="3" t="str">
        <f t="shared" si="0"/>
        <v>BIEN</v>
      </c>
      <c r="AD17" s="3" t="str">
        <f t="shared" si="0"/>
        <v>BIEN</v>
      </c>
      <c r="AE17" s="3" t="str">
        <f t="shared" si="0"/>
        <v>BIEN</v>
      </c>
      <c r="AF17" s="4" t="str">
        <f t="shared" si="1"/>
        <v>BIEN</v>
      </c>
      <c r="AG17" s="4" t="str">
        <f t="shared" si="2"/>
        <v>BIEN</v>
      </c>
      <c r="AH17" s="4" t="str">
        <f t="shared" si="3"/>
        <v>BIEN</v>
      </c>
      <c r="AI17" s="4" t="str">
        <f t="shared" si="4"/>
        <v>BIEN</v>
      </c>
      <c r="AJ17" s="4" t="str">
        <f t="shared" si="5"/>
        <v>BIEN</v>
      </c>
      <c r="AK17" s="4" t="str">
        <f t="shared" si="6"/>
        <v>BIEN</v>
      </c>
      <c r="AL17" s="11" t="str">
        <f t="shared" si="11"/>
        <v>V</v>
      </c>
      <c r="AM17" s="11" t="str">
        <f t="shared" si="12"/>
        <v>F</v>
      </c>
      <c r="AN17" s="13" t="str">
        <f t="shared" si="13"/>
        <v>F</v>
      </c>
      <c r="AO17" s="13" t="str">
        <f t="shared" si="14"/>
        <v>F</v>
      </c>
      <c r="AP17" s="13" t="str">
        <f t="shared" si="15"/>
        <v>F</v>
      </c>
    </row>
    <row r="18" spans="1:42" x14ac:dyDescent="0.2">
      <c r="A18" s="15">
        <v>6</v>
      </c>
      <c r="B18" s="134">
        <v>17</v>
      </c>
      <c r="C18" s="134">
        <v>7</v>
      </c>
      <c r="D18" s="14">
        <v>8</v>
      </c>
      <c r="E18" s="6">
        <v>17</v>
      </c>
      <c r="F18" s="6">
        <v>9</v>
      </c>
      <c r="G18" s="7">
        <f t="shared" si="16"/>
        <v>11.333333333333334</v>
      </c>
      <c r="H18" s="134">
        <v>7</v>
      </c>
      <c r="I18" s="134">
        <v>16</v>
      </c>
      <c r="J18" s="134">
        <v>7</v>
      </c>
      <c r="K18" s="7">
        <f t="shared" si="7"/>
        <v>86.521582141667849</v>
      </c>
      <c r="L18" s="7">
        <f t="shared" si="8"/>
        <v>89.997610813703403</v>
      </c>
      <c r="M18" s="7">
        <f t="shared" si="9"/>
        <v>74.421238342820146</v>
      </c>
      <c r="N18" s="7">
        <f t="shared" si="10"/>
        <v>83.646810432730462</v>
      </c>
      <c r="O18" s="136"/>
      <c r="P18" s="136">
        <v>2</v>
      </c>
      <c r="Q18" s="7" t="str">
        <f t="shared" si="17"/>
        <v/>
      </c>
      <c r="R18" s="34"/>
      <c r="S18" s="35"/>
      <c r="T18" s="35"/>
      <c r="U18" s="7" t="str">
        <f t="shared" si="18"/>
        <v/>
      </c>
      <c r="V18" s="34"/>
      <c r="W18" s="35"/>
      <c r="X18" s="35"/>
      <c r="Y18" s="45"/>
      <c r="Z18" s="37"/>
      <c r="AA18" s="38"/>
      <c r="AC18" s="3" t="str">
        <f t="shared" si="0"/>
        <v>BIEN</v>
      </c>
      <c r="AD18" s="3" t="str">
        <f t="shared" si="0"/>
        <v>BIEN</v>
      </c>
      <c r="AE18" s="3" t="str">
        <f t="shared" si="0"/>
        <v>BIEN</v>
      </c>
      <c r="AF18" s="4" t="str">
        <f t="shared" si="1"/>
        <v>BIEN</v>
      </c>
      <c r="AG18" s="4" t="str">
        <f t="shared" si="2"/>
        <v>BIEN</v>
      </c>
      <c r="AH18" s="4" t="str">
        <f t="shared" si="3"/>
        <v>BIEN</v>
      </c>
      <c r="AI18" s="4" t="str">
        <f t="shared" si="4"/>
        <v>BIEN</v>
      </c>
      <c r="AJ18" s="4" t="str">
        <f t="shared" si="5"/>
        <v>BIEN</v>
      </c>
      <c r="AK18" s="4" t="str">
        <f t="shared" si="6"/>
        <v>BIEN</v>
      </c>
      <c r="AL18" s="11" t="str">
        <f t="shared" si="11"/>
        <v>V</v>
      </c>
      <c r="AM18" s="11" t="str">
        <f t="shared" si="12"/>
        <v>F</v>
      </c>
      <c r="AN18" s="13" t="str">
        <f t="shared" si="13"/>
        <v>F</v>
      </c>
      <c r="AO18" s="13" t="str">
        <f t="shared" si="14"/>
        <v>F</v>
      </c>
      <c r="AP18" s="13" t="str">
        <f t="shared" si="15"/>
        <v>V</v>
      </c>
    </row>
    <row r="19" spans="1:42" x14ac:dyDescent="0.2">
      <c r="A19" s="15">
        <v>7</v>
      </c>
      <c r="B19" s="134">
        <v>16</v>
      </c>
      <c r="C19" s="134">
        <v>7</v>
      </c>
      <c r="D19" s="14">
        <v>8</v>
      </c>
      <c r="E19" s="6">
        <v>16</v>
      </c>
      <c r="F19" s="6">
        <v>7</v>
      </c>
      <c r="G19" s="7">
        <f t="shared" si="16"/>
        <v>10.333333333333334</v>
      </c>
      <c r="H19" s="134">
        <v>7</v>
      </c>
      <c r="I19" s="134">
        <v>15</v>
      </c>
      <c r="J19" s="134">
        <v>7</v>
      </c>
      <c r="K19" s="7">
        <f t="shared" si="7"/>
        <v>86.521582141667849</v>
      </c>
      <c r="L19" s="7">
        <f t="shared" si="8"/>
        <v>89.702674591599603</v>
      </c>
      <c r="M19" s="7">
        <f t="shared" si="9"/>
        <v>100</v>
      </c>
      <c r="N19" s="7">
        <f t="shared" si="10"/>
        <v>92.074752244422484</v>
      </c>
      <c r="O19" s="136"/>
      <c r="P19" s="136"/>
      <c r="Q19" s="7">
        <f t="shared" si="17"/>
        <v>2</v>
      </c>
      <c r="R19" s="34"/>
      <c r="S19" s="35"/>
      <c r="T19" s="35"/>
      <c r="U19" s="7" t="str">
        <f t="shared" si="18"/>
        <v/>
      </c>
      <c r="V19" s="34"/>
      <c r="W19" s="35"/>
      <c r="X19" s="35"/>
      <c r="Y19" s="45"/>
      <c r="Z19" s="37"/>
      <c r="AA19" s="38"/>
      <c r="AC19" s="3" t="str">
        <f t="shared" si="0"/>
        <v>BIEN</v>
      </c>
      <c r="AD19" s="3" t="str">
        <f t="shared" si="0"/>
        <v>BIEN</v>
      </c>
      <c r="AE19" s="3" t="str">
        <f t="shared" si="0"/>
        <v>BIEN</v>
      </c>
      <c r="AF19" s="4" t="str">
        <f t="shared" si="1"/>
        <v>BIEN</v>
      </c>
      <c r="AG19" s="4" t="str">
        <f t="shared" si="2"/>
        <v>BIEN</v>
      </c>
      <c r="AH19" s="4" t="str">
        <f t="shared" si="3"/>
        <v>BIEN</v>
      </c>
      <c r="AI19" s="4" t="str">
        <f t="shared" si="4"/>
        <v>BIEN</v>
      </c>
      <c r="AJ19" s="4" t="str">
        <f t="shared" si="5"/>
        <v>BIEN</v>
      </c>
      <c r="AK19" s="4" t="str">
        <f t="shared" si="6"/>
        <v>BIEN</v>
      </c>
      <c r="AL19" s="11" t="str">
        <f t="shared" si="11"/>
        <v>V</v>
      </c>
      <c r="AM19" s="11" t="str">
        <f t="shared" si="12"/>
        <v>F</v>
      </c>
      <c r="AN19" s="13" t="str">
        <f t="shared" si="13"/>
        <v>F</v>
      </c>
      <c r="AO19" s="13" t="str">
        <f t="shared" si="14"/>
        <v>V</v>
      </c>
      <c r="AP19" s="13" t="str">
        <f t="shared" si="15"/>
        <v>F</v>
      </c>
    </row>
    <row r="20" spans="1:42" x14ac:dyDescent="0.2">
      <c r="A20" s="15">
        <v>8</v>
      </c>
      <c r="B20" s="134">
        <v>18</v>
      </c>
      <c r="C20" s="134">
        <v>7</v>
      </c>
      <c r="D20" s="14">
        <v>8</v>
      </c>
      <c r="E20" s="6">
        <v>17</v>
      </c>
      <c r="F20" s="6">
        <v>7</v>
      </c>
      <c r="G20" s="7">
        <f t="shared" si="16"/>
        <v>10.666666666666666</v>
      </c>
      <c r="H20" s="134">
        <v>7</v>
      </c>
      <c r="I20" s="134">
        <v>14</v>
      </c>
      <c r="J20" s="134">
        <v>6</v>
      </c>
      <c r="K20" s="7">
        <f t="shared" si="7"/>
        <v>86.521582141667849</v>
      </c>
      <c r="L20" s="7">
        <f t="shared" si="8"/>
        <v>70.995302399911893</v>
      </c>
      <c r="M20" s="7">
        <f t="shared" si="9"/>
        <v>85.99008497787581</v>
      </c>
      <c r="N20" s="7">
        <f t="shared" si="10"/>
        <v>81.168989839818508</v>
      </c>
      <c r="O20" s="136"/>
      <c r="P20" s="136">
        <v>6</v>
      </c>
      <c r="Q20" s="7" t="str">
        <f t="shared" si="17"/>
        <v/>
      </c>
      <c r="R20" s="34"/>
      <c r="S20" s="35"/>
      <c r="T20" s="35"/>
      <c r="U20" s="7" t="str">
        <f t="shared" si="18"/>
        <v/>
      </c>
      <c r="V20" s="34"/>
      <c r="W20" s="35"/>
      <c r="X20" s="35"/>
      <c r="Y20" s="45"/>
      <c r="Z20" s="37"/>
      <c r="AA20" s="38"/>
      <c r="AC20" s="3" t="str">
        <f t="shared" si="0"/>
        <v>BIEN</v>
      </c>
      <c r="AD20" s="3" t="str">
        <f t="shared" si="0"/>
        <v>BIEN</v>
      </c>
      <c r="AE20" s="3" t="str">
        <f t="shared" si="0"/>
        <v>BIEN</v>
      </c>
      <c r="AF20" s="4" t="str">
        <f t="shared" si="1"/>
        <v>BIEN</v>
      </c>
      <c r="AG20" s="4" t="str">
        <f t="shared" si="2"/>
        <v>BIEN</v>
      </c>
      <c r="AH20" s="4" t="str">
        <f t="shared" si="3"/>
        <v>BIEN</v>
      </c>
      <c r="AI20" s="4" t="str">
        <f t="shared" si="4"/>
        <v>BIEN</v>
      </c>
      <c r="AJ20" s="4" t="str">
        <f t="shared" si="5"/>
        <v>BIEN</v>
      </c>
      <c r="AK20" s="4" t="str">
        <f t="shared" si="6"/>
        <v>BIEN</v>
      </c>
      <c r="AL20" s="11" t="str">
        <f t="shared" si="11"/>
        <v>F</v>
      </c>
      <c r="AM20" s="11" t="str">
        <f t="shared" si="12"/>
        <v>F</v>
      </c>
      <c r="AN20" s="13" t="str">
        <f t="shared" si="13"/>
        <v>V</v>
      </c>
      <c r="AO20" s="13" t="str">
        <f t="shared" si="14"/>
        <v>V</v>
      </c>
      <c r="AP20" s="13" t="str">
        <f t="shared" si="15"/>
        <v>V</v>
      </c>
    </row>
    <row r="21" spans="1:42" x14ac:dyDescent="0.2">
      <c r="A21" s="15">
        <v>9</v>
      </c>
      <c r="B21" s="134">
        <v>17</v>
      </c>
      <c r="C21" s="134">
        <v>6</v>
      </c>
      <c r="D21" s="14">
        <v>7</v>
      </c>
      <c r="E21" s="6">
        <v>16</v>
      </c>
      <c r="F21" s="6">
        <v>6</v>
      </c>
      <c r="G21" s="7">
        <f t="shared" si="16"/>
        <v>9.6666666666666661</v>
      </c>
      <c r="H21" s="134">
        <v>6</v>
      </c>
      <c r="I21" s="134">
        <v>15</v>
      </c>
      <c r="J21" s="134">
        <v>6</v>
      </c>
      <c r="K21" s="7">
        <f t="shared" si="7"/>
        <v>85.99008497787581</v>
      </c>
      <c r="L21" s="7">
        <f t="shared" si="8"/>
        <v>89.702674591599603</v>
      </c>
      <c r="M21" s="7">
        <f t="shared" si="9"/>
        <v>100</v>
      </c>
      <c r="N21" s="7">
        <f t="shared" si="10"/>
        <v>91.897586523158466</v>
      </c>
      <c r="O21" s="136"/>
      <c r="P21" s="136"/>
      <c r="Q21" s="7">
        <f t="shared" si="17"/>
        <v>6</v>
      </c>
      <c r="R21" s="34"/>
      <c r="S21" s="35"/>
      <c r="T21" s="35"/>
      <c r="U21" s="7" t="str">
        <f t="shared" si="18"/>
        <v/>
      </c>
      <c r="V21" s="34"/>
      <c r="W21" s="35"/>
      <c r="X21" s="35"/>
      <c r="Y21" s="45"/>
      <c r="Z21" s="37"/>
      <c r="AA21" s="38"/>
      <c r="AC21" s="3" t="str">
        <f t="shared" si="0"/>
        <v>BIEN</v>
      </c>
      <c r="AD21" s="3" t="str">
        <f t="shared" si="0"/>
        <v>BIEN</v>
      </c>
      <c r="AE21" s="3" t="str">
        <f t="shared" si="0"/>
        <v>BIEN</v>
      </c>
      <c r="AF21" s="4" t="str">
        <f t="shared" si="1"/>
        <v>BIEN</v>
      </c>
      <c r="AG21" s="4" t="str">
        <f t="shared" si="2"/>
        <v>BIEN</v>
      </c>
      <c r="AH21" s="4" t="str">
        <f t="shared" si="3"/>
        <v>BIEN</v>
      </c>
      <c r="AI21" s="4" t="str">
        <f t="shared" si="4"/>
        <v>BIEN</v>
      </c>
      <c r="AJ21" s="4" t="str">
        <f t="shared" si="5"/>
        <v>BIEN</v>
      </c>
      <c r="AK21" s="4" t="str">
        <f t="shared" si="6"/>
        <v>BIEN</v>
      </c>
      <c r="AL21" s="11" t="str">
        <f t="shared" si="11"/>
        <v>F</v>
      </c>
      <c r="AM21" s="11" t="str">
        <f t="shared" si="12"/>
        <v>F</v>
      </c>
      <c r="AN21" s="13" t="str">
        <f t="shared" si="13"/>
        <v>F</v>
      </c>
      <c r="AO21" s="13" t="str">
        <f t="shared" si="14"/>
        <v>V</v>
      </c>
      <c r="AP21" s="13" t="str">
        <f t="shared" si="15"/>
        <v>F</v>
      </c>
    </row>
    <row r="22" spans="1:42" x14ac:dyDescent="0.2">
      <c r="A22" s="15">
        <v>10</v>
      </c>
      <c r="B22" s="134">
        <v>16</v>
      </c>
      <c r="C22" s="134">
        <v>6</v>
      </c>
      <c r="D22" s="14">
        <v>9</v>
      </c>
      <c r="E22" s="6">
        <v>16</v>
      </c>
      <c r="F22" s="6">
        <v>6</v>
      </c>
      <c r="G22" s="7">
        <f t="shared" si="16"/>
        <v>10.333333333333334</v>
      </c>
      <c r="H22" s="134">
        <v>6</v>
      </c>
      <c r="I22" s="134">
        <v>15</v>
      </c>
      <c r="J22" s="134">
        <v>6</v>
      </c>
      <c r="K22" s="7">
        <f t="shared" si="7"/>
        <v>62.191428160327348</v>
      </c>
      <c r="L22" s="7">
        <f t="shared" si="8"/>
        <v>89.702674591599603</v>
      </c>
      <c r="M22" s="7">
        <f t="shared" si="9"/>
        <v>100</v>
      </c>
      <c r="N22" s="7">
        <f t="shared" si="10"/>
        <v>83.964700917308974</v>
      </c>
      <c r="O22" s="136">
        <v>1.5</v>
      </c>
      <c r="P22" s="136"/>
      <c r="Q22" s="7">
        <f t="shared" si="17"/>
        <v>1.5</v>
      </c>
      <c r="R22" s="34"/>
      <c r="S22" s="35"/>
      <c r="T22" s="35"/>
      <c r="U22" s="7" t="str">
        <f t="shared" si="18"/>
        <v/>
      </c>
      <c r="V22" s="34"/>
      <c r="W22" s="35"/>
      <c r="X22" s="35"/>
      <c r="Y22" s="45"/>
      <c r="Z22" s="37"/>
      <c r="AA22" s="38"/>
      <c r="AC22" s="3" t="str">
        <f t="shared" si="0"/>
        <v>BIEN</v>
      </c>
      <c r="AD22" s="3" t="str">
        <f t="shared" si="0"/>
        <v>BIEN</v>
      </c>
      <c r="AE22" s="3" t="str">
        <f t="shared" si="0"/>
        <v>BIEN</v>
      </c>
      <c r="AF22" s="4" t="str">
        <f t="shared" si="1"/>
        <v>BIEN</v>
      </c>
      <c r="AG22" s="4" t="str">
        <f t="shared" si="2"/>
        <v>BIEN</v>
      </c>
      <c r="AH22" s="4" t="str">
        <f t="shared" si="3"/>
        <v>BIEN</v>
      </c>
      <c r="AI22" s="4" t="str">
        <f t="shared" si="4"/>
        <v>BIEN</v>
      </c>
      <c r="AJ22" s="4" t="str">
        <f t="shared" si="5"/>
        <v>BIEN</v>
      </c>
      <c r="AK22" s="4" t="str">
        <f t="shared" si="6"/>
        <v>BIEN</v>
      </c>
      <c r="AL22" s="11" t="str">
        <f t="shared" si="11"/>
        <v>V</v>
      </c>
      <c r="AM22" s="11" t="str">
        <f t="shared" si="12"/>
        <v>F</v>
      </c>
      <c r="AN22" s="13" t="str">
        <f t="shared" si="13"/>
        <v>F</v>
      </c>
      <c r="AO22" s="13" t="str">
        <f t="shared" si="14"/>
        <v>V</v>
      </c>
      <c r="AP22" s="13" t="str">
        <f t="shared" si="15"/>
        <v>F</v>
      </c>
    </row>
    <row r="23" spans="1:42" x14ac:dyDescent="0.2">
      <c r="A23" s="15">
        <v>11</v>
      </c>
      <c r="B23" s="134">
        <v>17</v>
      </c>
      <c r="C23" s="134">
        <v>7</v>
      </c>
      <c r="D23" s="14">
        <v>9</v>
      </c>
      <c r="E23" s="6">
        <v>17</v>
      </c>
      <c r="F23" s="6">
        <v>9</v>
      </c>
      <c r="G23" s="7">
        <f t="shared" si="16"/>
        <v>11.666666666666666</v>
      </c>
      <c r="H23" s="134">
        <v>7</v>
      </c>
      <c r="I23" s="134">
        <v>16</v>
      </c>
      <c r="J23" s="134">
        <v>7</v>
      </c>
      <c r="K23" s="7">
        <f t="shared" si="7"/>
        <v>74.421238342820146</v>
      </c>
      <c r="L23" s="7">
        <f t="shared" si="8"/>
        <v>89.997610813703403</v>
      </c>
      <c r="M23" s="7">
        <f t="shared" si="9"/>
        <v>74.421238342820146</v>
      </c>
      <c r="N23" s="7">
        <f t="shared" si="10"/>
        <v>79.613362499781232</v>
      </c>
      <c r="O23" s="136">
        <v>2</v>
      </c>
      <c r="P23" s="136"/>
      <c r="Q23" s="7">
        <f t="shared" si="17"/>
        <v>2</v>
      </c>
      <c r="R23" s="34"/>
      <c r="S23" s="35"/>
      <c r="T23" s="35"/>
      <c r="U23" s="7" t="str">
        <f t="shared" si="18"/>
        <v/>
      </c>
      <c r="V23" s="34"/>
      <c r="W23" s="35"/>
      <c r="X23" s="35"/>
      <c r="Y23" s="45"/>
      <c r="Z23" s="37"/>
      <c r="AA23" s="38"/>
      <c r="AC23" s="3" t="str">
        <f t="shared" si="0"/>
        <v>BIEN</v>
      </c>
      <c r="AD23" s="3" t="str">
        <f t="shared" si="0"/>
        <v>BIEN</v>
      </c>
      <c r="AE23" s="3" t="str">
        <f t="shared" si="0"/>
        <v>BIEN</v>
      </c>
      <c r="AF23" s="4" t="str">
        <f t="shared" si="1"/>
        <v>BIEN</v>
      </c>
      <c r="AG23" s="4" t="str">
        <f t="shared" si="2"/>
        <v>BIEN</v>
      </c>
      <c r="AH23" s="4" t="str">
        <f t="shared" si="3"/>
        <v>BIEN</v>
      </c>
      <c r="AI23" s="4" t="str">
        <f t="shared" si="4"/>
        <v>BIEN</v>
      </c>
      <c r="AJ23" s="4" t="str">
        <f t="shared" si="5"/>
        <v>BIEN</v>
      </c>
      <c r="AK23" s="4" t="str">
        <f t="shared" si="6"/>
        <v>BIEN</v>
      </c>
      <c r="AL23" s="11" t="str">
        <f t="shared" si="11"/>
        <v>V</v>
      </c>
      <c r="AM23" s="11" t="str">
        <f t="shared" si="12"/>
        <v>F</v>
      </c>
      <c r="AN23" s="13" t="str">
        <f t="shared" si="13"/>
        <v>F</v>
      </c>
      <c r="AO23" s="13" t="str">
        <f t="shared" si="14"/>
        <v>F</v>
      </c>
      <c r="AP23" s="13" t="str">
        <f t="shared" si="15"/>
        <v>F</v>
      </c>
    </row>
    <row r="24" spans="1:42" x14ac:dyDescent="0.2">
      <c r="A24" s="15">
        <v>12</v>
      </c>
      <c r="B24" s="134">
        <v>17</v>
      </c>
      <c r="C24" s="134">
        <v>8</v>
      </c>
      <c r="D24" s="14">
        <v>9</v>
      </c>
      <c r="E24" s="6">
        <v>17</v>
      </c>
      <c r="F24" s="6">
        <v>9</v>
      </c>
      <c r="G24" s="7">
        <f t="shared" si="16"/>
        <v>11.666666666666666</v>
      </c>
      <c r="H24" s="134">
        <v>8</v>
      </c>
      <c r="I24" s="134">
        <v>16</v>
      </c>
      <c r="J24" s="134">
        <v>8</v>
      </c>
      <c r="K24" s="7">
        <f t="shared" si="7"/>
        <v>87.017586778578007</v>
      </c>
      <c r="L24" s="7">
        <f t="shared" si="8"/>
        <v>89.997610813703403</v>
      </c>
      <c r="M24" s="7">
        <f t="shared" si="9"/>
        <v>87.017586778578007</v>
      </c>
      <c r="N24" s="7">
        <f t="shared" si="10"/>
        <v>88.010928123619806</v>
      </c>
      <c r="O24" s="136"/>
      <c r="P24" s="136"/>
      <c r="Q24" s="7" t="str">
        <f t="shared" si="17"/>
        <v/>
      </c>
      <c r="R24" s="34"/>
      <c r="S24" s="35"/>
      <c r="T24" s="35"/>
      <c r="U24" s="7" t="str">
        <f t="shared" si="18"/>
        <v/>
      </c>
      <c r="V24" s="34"/>
      <c r="W24" s="35"/>
      <c r="X24" s="35"/>
      <c r="Y24" s="45"/>
      <c r="Z24" s="37"/>
      <c r="AA24" s="38"/>
      <c r="AC24" s="3" t="str">
        <f t="shared" si="0"/>
        <v>BIEN</v>
      </c>
      <c r="AD24" s="3" t="str">
        <f t="shared" si="0"/>
        <v>BIEN</v>
      </c>
      <c r="AE24" s="3" t="str">
        <f t="shared" si="0"/>
        <v>BIEN</v>
      </c>
      <c r="AF24" s="4" t="str">
        <f t="shared" si="1"/>
        <v>BIEN</v>
      </c>
      <c r="AG24" s="4" t="str">
        <f t="shared" si="2"/>
        <v>BIEN</v>
      </c>
      <c r="AH24" s="4" t="str">
        <f t="shared" si="3"/>
        <v>BIEN</v>
      </c>
      <c r="AI24" s="4" t="str">
        <f t="shared" si="4"/>
        <v>BIEN</v>
      </c>
      <c r="AJ24" s="4" t="str">
        <f t="shared" si="5"/>
        <v>BIEN</v>
      </c>
      <c r="AK24" s="4" t="str">
        <f t="shared" si="6"/>
        <v>BIEN</v>
      </c>
      <c r="AL24" s="11" t="str">
        <f t="shared" si="11"/>
        <v>V</v>
      </c>
      <c r="AM24" s="11" t="str">
        <f t="shared" si="12"/>
        <v>F</v>
      </c>
      <c r="AN24" s="13" t="str">
        <f t="shared" si="13"/>
        <v>F</v>
      </c>
      <c r="AO24" s="13" t="str">
        <f t="shared" si="14"/>
        <v>F</v>
      </c>
      <c r="AP24" s="13" t="str">
        <f t="shared" si="15"/>
        <v>F</v>
      </c>
    </row>
    <row r="25" spans="1:42" x14ac:dyDescent="0.2">
      <c r="A25" s="15">
        <v>13</v>
      </c>
      <c r="B25" s="134">
        <v>20</v>
      </c>
      <c r="C25" s="134">
        <v>9</v>
      </c>
      <c r="D25" s="14">
        <v>9</v>
      </c>
      <c r="E25" s="6">
        <v>19</v>
      </c>
      <c r="F25" s="6">
        <v>10</v>
      </c>
      <c r="G25" s="7">
        <f>IF(SUM(D25:F25)=0,"",AVERAGE(D25:F25))</f>
        <v>12.666666666666666</v>
      </c>
      <c r="H25" s="134">
        <v>8</v>
      </c>
      <c r="I25" s="134">
        <v>17</v>
      </c>
      <c r="J25" s="134">
        <v>9</v>
      </c>
      <c r="K25" s="7">
        <f t="shared" si="7"/>
        <v>87.017586778578007</v>
      </c>
      <c r="L25" s="7">
        <f t="shared" si="8"/>
        <v>81.402007527798489</v>
      </c>
      <c r="M25" s="7">
        <f t="shared" si="9"/>
        <v>87.480889495377227</v>
      </c>
      <c r="N25" s="7">
        <f t="shared" si="10"/>
        <v>85.300161267251241</v>
      </c>
      <c r="O25" s="136"/>
      <c r="P25" s="136"/>
      <c r="Q25" s="7" t="str">
        <f t="shared" si="17"/>
        <v/>
      </c>
      <c r="R25" s="34"/>
      <c r="S25" s="35"/>
      <c r="T25" s="35"/>
      <c r="U25" s="7" t="str">
        <f t="shared" si="18"/>
        <v/>
      </c>
      <c r="V25" s="34"/>
      <c r="W25" s="35"/>
      <c r="X25" s="35"/>
      <c r="Y25" s="45"/>
      <c r="Z25" s="37"/>
      <c r="AA25" s="38"/>
      <c r="AC25" s="3" t="str">
        <f t="shared" si="0"/>
        <v>BIEN</v>
      </c>
      <c r="AD25" s="3" t="str">
        <f t="shared" si="0"/>
        <v>BIEN</v>
      </c>
      <c r="AE25" s="3" t="str">
        <f t="shared" si="0"/>
        <v>BIEN</v>
      </c>
      <c r="AF25" s="4" t="str">
        <f t="shared" si="1"/>
        <v>BIEN</v>
      </c>
      <c r="AG25" s="4" t="str">
        <f t="shared" si="2"/>
        <v>BIEN</v>
      </c>
      <c r="AH25" s="4" t="str">
        <f t="shared" si="3"/>
        <v>BIEN</v>
      </c>
      <c r="AI25" s="4" t="str">
        <f t="shared" si="4"/>
        <v>BIEN</v>
      </c>
      <c r="AJ25" s="4" t="str">
        <f t="shared" si="5"/>
        <v>BIEN</v>
      </c>
      <c r="AK25" s="4" t="str">
        <f t="shared" si="6"/>
        <v>BIEN</v>
      </c>
      <c r="AL25" s="11" t="str">
        <f t="shared" si="11"/>
        <v>F</v>
      </c>
      <c r="AM25" s="11" t="str">
        <f t="shared" si="12"/>
        <v>V</v>
      </c>
      <c r="AN25" s="13" t="str">
        <f t="shared" si="13"/>
        <v>V</v>
      </c>
      <c r="AO25" s="13" t="str">
        <f t="shared" si="14"/>
        <v>V</v>
      </c>
      <c r="AP25" s="13" t="str">
        <f t="shared" si="15"/>
        <v>F</v>
      </c>
    </row>
    <row r="26" spans="1:42" s="12" customFormat="1" x14ac:dyDescent="0.2">
      <c r="A26" s="16">
        <v>14</v>
      </c>
      <c r="B26" s="134">
        <v>16</v>
      </c>
      <c r="C26" s="134">
        <v>7</v>
      </c>
      <c r="D26" s="14">
        <v>8</v>
      </c>
      <c r="E26" s="6">
        <v>16</v>
      </c>
      <c r="F26" s="6">
        <v>10</v>
      </c>
      <c r="G26" s="7">
        <f t="shared" si="16"/>
        <v>11.333333333333334</v>
      </c>
      <c r="H26" s="134">
        <v>7</v>
      </c>
      <c r="I26" s="134">
        <v>15</v>
      </c>
      <c r="J26" s="134">
        <v>9</v>
      </c>
      <c r="K26" s="7">
        <f t="shared" si="7"/>
        <v>86.521582141667849</v>
      </c>
      <c r="L26" s="7">
        <f t="shared" si="8"/>
        <v>89.702674591599603</v>
      </c>
      <c r="M26" s="7">
        <f t="shared" si="9"/>
        <v>87.480889495377227</v>
      </c>
      <c r="N26" s="7">
        <f t="shared" si="10"/>
        <v>87.901715409548231</v>
      </c>
      <c r="O26" s="136">
        <v>5</v>
      </c>
      <c r="P26" s="136">
        <v>7</v>
      </c>
      <c r="Q26" s="7">
        <f t="shared" si="17"/>
        <v>5</v>
      </c>
      <c r="R26" s="34"/>
      <c r="S26" s="35"/>
      <c r="T26" s="35"/>
      <c r="U26" s="7" t="str">
        <f t="shared" si="18"/>
        <v/>
      </c>
      <c r="V26" s="34"/>
      <c r="W26" s="35"/>
      <c r="X26" s="35"/>
      <c r="Y26" s="45"/>
      <c r="Z26" s="37"/>
      <c r="AA26" s="38"/>
      <c r="AC26" s="3" t="str">
        <f t="shared" si="0"/>
        <v>BIEN</v>
      </c>
      <c r="AD26" s="3" t="str">
        <f t="shared" si="0"/>
        <v>BIEN</v>
      </c>
      <c r="AE26" s="3" t="str">
        <f t="shared" si="0"/>
        <v>BIEN</v>
      </c>
      <c r="AF26" s="4" t="str">
        <f t="shared" si="1"/>
        <v>BIEN</v>
      </c>
      <c r="AG26" s="4" t="str">
        <f t="shared" si="2"/>
        <v>BIEN</v>
      </c>
      <c r="AH26" s="4" t="str">
        <f t="shared" si="3"/>
        <v>BIEN</v>
      </c>
      <c r="AI26" s="4" t="str">
        <f t="shared" si="4"/>
        <v>BIEN</v>
      </c>
      <c r="AJ26" s="4" t="str">
        <f t="shared" si="5"/>
        <v>BIEN</v>
      </c>
      <c r="AK26" s="4" t="str">
        <f t="shared" si="6"/>
        <v>BIEN</v>
      </c>
      <c r="AL26" s="11" t="str">
        <f t="shared" si="11"/>
        <v>V</v>
      </c>
      <c r="AM26" s="11" t="str">
        <f t="shared" si="12"/>
        <v>F</v>
      </c>
      <c r="AN26" s="13" t="str">
        <f t="shared" si="13"/>
        <v>F</v>
      </c>
      <c r="AO26" s="13" t="str">
        <f t="shared" si="14"/>
        <v>F</v>
      </c>
      <c r="AP26" s="13" t="str">
        <f t="shared" si="15"/>
        <v>F</v>
      </c>
    </row>
    <row r="27" spans="1:42" s="12" customFormat="1" x14ac:dyDescent="0.2">
      <c r="A27" s="16">
        <v>15</v>
      </c>
      <c r="B27" s="134">
        <v>17</v>
      </c>
      <c r="C27" s="134">
        <v>6</v>
      </c>
      <c r="D27" s="14">
        <v>7</v>
      </c>
      <c r="E27" s="6">
        <v>16</v>
      </c>
      <c r="F27" s="6">
        <v>11</v>
      </c>
      <c r="G27" s="7">
        <f t="shared" si="16"/>
        <v>11.333333333333334</v>
      </c>
      <c r="H27" s="134">
        <v>6</v>
      </c>
      <c r="I27" s="134">
        <v>14</v>
      </c>
      <c r="J27" s="134">
        <v>9</v>
      </c>
      <c r="K27" s="7">
        <f t="shared" si="7"/>
        <v>85.99008497787581</v>
      </c>
      <c r="L27" s="7">
        <f t="shared" si="8"/>
        <v>79.750266558660726</v>
      </c>
      <c r="M27" s="7">
        <f t="shared" si="9"/>
        <v>76.201840244396607</v>
      </c>
      <c r="N27" s="7">
        <f t="shared" si="10"/>
        <v>80.647397260311052</v>
      </c>
      <c r="O27" s="136"/>
      <c r="P27" s="136"/>
      <c r="Q27" s="7">
        <f t="shared" si="17"/>
        <v>7</v>
      </c>
      <c r="R27" s="34"/>
      <c r="S27" s="35"/>
      <c r="T27" s="35"/>
      <c r="U27" s="7" t="str">
        <f t="shared" si="18"/>
        <v/>
      </c>
      <c r="V27" s="34"/>
      <c r="W27" s="35"/>
      <c r="X27" s="35"/>
      <c r="Y27" s="45"/>
      <c r="Z27" s="37"/>
      <c r="AA27" s="38"/>
      <c r="AC27" s="3" t="str">
        <f t="shared" si="0"/>
        <v>BIEN</v>
      </c>
      <c r="AD27" s="3" t="str">
        <f t="shared" si="0"/>
        <v>BIEN</v>
      </c>
      <c r="AE27" s="3" t="str">
        <f t="shared" si="0"/>
        <v>BIEN</v>
      </c>
      <c r="AF27" s="4" t="str">
        <f t="shared" si="1"/>
        <v>BIEN</v>
      </c>
      <c r="AG27" s="4" t="str">
        <f t="shared" si="2"/>
        <v>BIEN</v>
      </c>
      <c r="AH27" s="4" t="str">
        <f t="shared" si="3"/>
        <v>BIEN</v>
      </c>
      <c r="AI27" s="4" t="str">
        <f t="shared" si="4"/>
        <v>BIEN</v>
      </c>
      <c r="AJ27" s="4" t="str">
        <f t="shared" si="5"/>
        <v>BIEN</v>
      </c>
      <c r="AK27" s="4" t="str">
        <f t="shared" si="6"/>
        <v>BIEN</v>
      </c>
      <c r="AL27" s="11" t="str">
        <f t="shared" si="11"/>
        <v>F</v>
      </c>
      <c r="AM27" s="11" t="str">
        <f t="shared" si="12"/>
        <v>F</v>
      </c>
      <c r="AN27" s="13" t="str">
        <f t="shared" si="13"/>
        <v>V</v>
      </c>
      <c r="AO27" s="13" t="str">
        <f t="shared" si="14"/>
        <v>F</v>
      </c>
      <c r="AP27" s="13" t="str">
        <f t="shared" si="15"/>
        <v>V</v>
      </c>
    </row>
    <row r="28" spans="1:42" s="12" customFormat="1" x14ac:dyDescent="0.2">
      <c r="A28" s="16">
        <v>16</v>
      </c>
      <c r="B28" s="134">
        <v>18</v>
      </c>
      <c r="C28" s="134">
        <v>6</v>
      </c>
      <c r="D28" s="14">
        <v>7</v>
      </c>
      <c r="E28" s="6">
        <v>17</v>
      </c>
      <c r="F28" s="6">
        <v>12</v>
      </c>
      <c r="G28" s="7">
        <f t="shared" si="16"/>
        <v>12</v>
      </c>
      <c r="H28" s="134">
        <v>6</v>
      </c>
      <c r="I28" s="134">
        <v>15</v>
      </c>
      <c r="J28" s="134">
        <v>10</v>
      </c>
      <c r="K28" s="7">
        <f t="shared" si="7"/>
        <v>85.99008497787581</v>
      </c>
      <c r="L28" s="7">
        <f t="shared" si="8"/>
        <v>80.334683439277271</v>
      </c>
      <c r="M28" s="7">
        <f t="shared" si="9"/>
        <v>77.006526677595801</v>
      </c>
      <c r="N28" s="7">
        <f t="shared" si="10"/>
        <v>81.110431698249627</v>
      </c>
      <c r="O28" s="136"/>
      <c r="P28" s="136"/>
      <c r="Q28" s="7" t="str">
        <f t="shared" si="17"/>
        <v/>
      </c>
      <c r="R28" s="34"/>
      <c r="S28" s="35"/>
      <c r="T28" s="35"/>
      <c r="U28" s="7" t="str">
        <f t="shared" si="18"/>
        <v/>
      </c>
      <c r="V28" s="34"/>
      <c r="W28" s="35"/>
      <c r="X28" s="35"/>
      <c r="Y28" s="45"/>
      <c r="Z28" s="37"/>
      <c r="AA28" s="38"/>
      <c r="AC28" s="3" t="str">
        <f t="shared" si="0"/>
        <v>BIEN</v>
      </c>
      <c r="AD28" s="3" t="str">
        <f t="shared" si="0"/>
        <v>BIEN</v>
      </c>
      <c r="AE28" s="3" t="str">
        <f t="shared" si="0"/>
        <v>BIEN</v>
      </c>
      <c r="AF28" s="4" t="str">
        <f t="shared" si="1"/>
        <v>BIEN</v>
      </c>
      <c r="AG28" s="4" t="str">
        <f t="shared" si="2"/>
        <v>BIEN</v>
      </c>
      <c r="AH28" s="4" t="str">
        <f t="shared" si="3"/>
        <v>BIEN</v>
      </c>
      <c r="AI28" s="4" t="str">
        <f t="shared" si="4"/>
        <v>BIEN</v>
      </c>
      <c r="AJ28" s="4" t="str">
        <f t="shared" si="5"/>
        <v>BIEN</v>
      </c>
      <c r="AK28" s="4" t="str">
        <f t="shared" si="6"/>
        <v>BIEN</v>
      </c>
      <c r="AL28" s="11" t="str">
        <f t="shared" si="11"/>
        <v>F</v>
      </c>
      <c r="AM28" s="11" t="str">
        <f t="shared" si="12"/>
        <v>F</v>
      </c>
      <c r="AN28" s="13" t="str">
        <f t="shared" si="13"/>
        <v>V</v>
      </c>
      <c r="AO28" s="13" t="str">
        <f t="shared" si="14"/>
        <v>F</v>
      </c>
      <c r="AP28" s="13" t="str">
        <f t="shared" si="15"/>
        <v>V</v>
      </c>
    </row>
    <row r="29" spans="1:42" s="12" customFormat="1" x14ac:dyDescent="0.2">
      <c r="A29" s="16">
        <v>17</v>
      </c>
      <c r="B29" s="134">
        <v>20</v>
      </c>
      <c r="C29" s="134">
        <v>8</v>
      </c>
      <c r="D29" s="14">
        <v>9</v>
      </c>
      <c r="E29" s="6">
        <v>18</v>
      </c>
      <c r="F29" s="6">
        <v>10</v>
      </c>
      <c r="G29" s="7">
        <f t="shared" si="16"/>
        <v>12.333333333333334</v>
      </c>
      <c r="H29" s="134">
        <v>6</v>
      </c>
      <c r="I29" s="134">
        <v>15</v>
      </c>
      <c r="J29" s="134">
        <v>9</v>
      </c>
      <c r="K29" s="7">
        <f t="shared" si="7"/>
        <v>62.191428160327348</v>
      </c>
      <c r="L29" s="7">
        <f t="shared" si="8"/>
        <v>71.812264488014705</v>
      </c>
      <c r="M29" s="7">
        <f t="shared" si="9"/>
        <v>87.480889495377227</v>
      </c>
      <c r="N29" s="7">
        <f t="shared" si="10"/>
        <v>73.828194047906422</v>
      </c>
      <c r="O29" s="136">
        <v>1</v>
      </c>
      <c r="P29" s="136"/>
      <c r="Q29" s="7">
        <f t="shared" si="17"/>
        <v>1</v>
      </c>
      <c r="R29" s="34"/>
      <c r="S29" s="35"/>
      <c r="T29" s="35"/>
      <c r="U29" s="7" t="str">
        <f t="shared" si="18"/>
        <v/>
      </c>
      <c r="V29" s="34"/>
      <c r="W29" s="35"/>
      <c r="X29" s="35"/>
      <c r="Y29" s="45"/>
      <c r="Z29" s="37"/>
      <c r="AA29" s="38"/>
      <c r="AC29" s="3" t="str">
        <f t="shared" si="0"/>
        <v>BIEN</v>
      </c>
      <c r="AD29" s="3" t="str">
        <f t="shared" si="0"/>
        <v>BIEN</v>
      </c>
      <c r="AE29" s="3" t="str">
        <f t="shared" si="0"/>
        <v>BIEN</v>
      </c>
      <c r="AF29" s="4" t="str">
        <f t="shared" si="1"/>
        <v>BIEN</v>
      </c>
      <c r="AG29" s="4" t="str">
        <f t="shared" si="2"/>
        <v>BIEN</v>
      </c>
      <c r="AH29" s="4" t="str">
        <f t="shared" si="3"/>
        <v>BIEN</v>
      </c>
      <c r="AI29" s="4" t="str">
        <f t="shared" si="4"/>
        <v>BIEN</v>
      </c>
      <c r="AJ29" s="4" t="str">
        <f t="shared" si="5"/>
        <v>BIEN</v>
      </c>
      <c r="AK29" s="4" t="str">
        <f t="shared" si="6"/>
        <v>BIEN</v>
      </c>
      <c r="AL29" s="11" t="str">
        <f t="shared" si="11"/>
        <v>F</v>
      </c>
      <c r="AM29" s="11" t="str">
        <f t="shared" si="12"/>
        <v>F</v>
      </c>
      <c r="AN29" s="13" t="str">
        <f t="shared" si="13"/>
        <v>F</v>
      </c>
      <c r="AO29" s="13" t="str">
        <f t="shared" si="14"/>
        <v>V</v>
      </c>
      <c r="AP29" s="13" t="str">
        <f t="shared" si="15"/>
        <v>F</v>
      </c>
    </row>
    <row r="30" spans="1:42" s="12" customFormat="1" x14ac:dyDescent="0.2">
      <c r="A30" s="16">
        <v>18</v>
      </c>
      <c r="B30" s="134">
        <v>20</v>
      </c>
      <c r="C30" s="134">
        <v>8</v>
      </c>
      <c r="D30" s="6">
        <v>9</v>
      </c>
      <c r="E30" s="14">
        <v>19</v>
      </c>
      <c r="F30" s="6">
        <v>10</v>
      </c>
      <c r="G30" s="7">
        <f t="shared" si="16"/>
        <v>12.666666666666666</v>
      </c>
      <c r="H30" s="134">
        <v>7</v>
      </c>
      <c r="I30" s="134">
        <v>15</v>
      </c>
      <c r="J30" s="134">
        <v>9</v>
      </c>
      <c r="K30" s="7">
        <f t="shared" si="7"/>
        <v>74.421238342820146</v>
      </c>
      <c r="L30" s="7">
        <f t="shared" si="8"/>
        <v>64.059438434462237</v>
      </c>
      <c r="M30" s="7">
        <f t="shared" si="9"/>
        <v>87.480889495377227</v>
      </c>
      <c r="N30" s="7">
        <f t="shared" si="10"/>
        <v>75.320522090886541</v>
      </c>
      <c r="O30" s="136"/>
      <c r="P30" s="136">
        <v>5</v>
      </c>
      <c r="Q30" s="7" t="str">
        <f t="shared" si="17"/>
        <v/>
      </c>
      <c r="R30" s="34"/>
      <c r="S30" s="35"/>
      <c r="T30" s="35"/>
      <c r="U30" s="7" t="str">
        <f t="shared" si="18"/>
        <v/>
      </c>
      <c r="V30" s="34"/>
      <c r="W30" s="35"/>
      <c r="X30" s="35"/>
      <c r="Y30" s="45"/>
      <c r="Z30" s="37"/>
      <c r="AA30" s="38"/>
      <c r="AC30" s="3" t="str">
        <f t="shared" si="0"/>
        <v>BIEN</v>
      </c>
      <c r="AD30" s="3" t="str">
        <f t="shared" si="0"/>
        <v>BIEN</v>
      </c>
      <c r="AE30" s="3" t="str">
        <f t="shared" si="0"/>
        <v>BIEN</v>
      </c>
      <c r="AF30" s="4" t="str">
        <f t="shared" si="1"/>
        <v>BIEN</v>
      </c>
      <c r="AG30" s="4" t="str">
        <f t="shared" si="2"/>
        <v>BIEN</v>
      </c>
      <c r="AH30" s="4" t="str">
        <f t="shared" si="3"/>
        <v>BIEN</v>
      </c>
      <c r="AI30" s="4" t="str">
        <f t="shared" si="4"/>
        <v>BIEN</v>
      </c>
      <c r="AJ30" s="4" t="str">
        <f t="shared" si="5"/>
        <v>BIEN</v>
      </c>
      <c r="AK30" s="4" t="str">
        <f t="shared" si="6"/>
        <v>BIEN</v>
      </c>
      <c r="AL30" s="11" t="str">
        <f t="shared" si="11"/>
        <v>F</v>
      </c>
      <c r="AM30" s="11" t="str">
        <f t="shared" si="12"/>
        <v>F</v>
      </c>
      <c r="AN30" s="13" t="str">
        <f t="shared" si="13"/>
        <v>V</v>
      </c>
      <c r="AO30" s="13" t="str">
        <f t="shared" si="14"/>
        <v>V</v>
      </c>
      <c r="AP30" s="13" t="str">
        <f t="shared" si="15"/>
        <v>F</v>
      </c>
    </row>
    <row r="31" spans="1:42" s="12" customFormat="1" x14ac:dyDescent="0.2">
      <c r="A31" s="16">
        <v>19</v>
      </c>
      <c r="B31" s="134">
        <v>19</v>
      </c>
      <c r="C31" s="134">
        <v>8</v>
      </c>
      <c r="D31" s="6">
        <v>12</v>
      </c>
      <c r="E31" s="14">
        <v>19</v>
      </c>
      <c r="F31" s="6">
        <v>9</v>
      </c>
      <c r="G31" s="7">
        <f t="shared" si="16"/>
        <v>13.333333333333334</v>
      </c>
      <c r="H31" s="134">
        <v>8</v>
      </c>
      <c r="I31" s="134">
        <v>16</v>
      </c>
      <c r="J31" s="134">
        <v>8</v>
      </c>
      <c r="K31" s="7">
        <f t="shared" si="7"/>
        <v>55.412559366925493</v>
      </c>
      <c r="L31" s="7">
        <f t="shared" si="8"/>
        <v>72.581150198557637</v>
      </c>
      <c r="M31" s="7">
        <f t="shared" si="9"/>
        <v>87.017586778578007</v>
      </c>
      <c r="N31" s="7">
        <f t="shared" si="10"/>
        <v>71.670432114687046</v>
      </c>
      <c r="O31" s="136"/>
      <c r="P31" s="136"/>
      <c r="Q31" s="7">
        <f t="shared" si="17"/>
        <v>5</v>
      </c>
      <c r="R31" s="34"/>
      <c r="S31" s="35"/>
      <c r="T31" s="35"/>
      <c r="U31" s="7" t="str">
        <f t="shared" si="18"/>
        <v/>
      </c>
      <c r="V31" s="34"/>
      <c r="W31" s="35"/>
      <c r="X31" s="35"/>
      <c r="Y31" s="45"/>
      <c r="Z31" s="37"/>
      <c r="AA31" s="38"/>
      <c r="AC31" s="3" t="str">
        <f t="shared" si="0"/>
        <v>BIEN</v>
      </c>
      <c r="AD31" s="3" t="str">
        <f t="shared" si="0"/>
        <v>BIEN</v>
      </c>
      <c r="AE31" s="3" t="str">
        <f t="shared" si="0"/>
        <v>BIEN</v>
      </c>
      <c r="AF31" s="4" t="str">
        <f t="shared" si="1"/>
        <v>BIEN</v>
      </c>
      <c r="AG31" s="4" t="str">
        <f t="shared" si="2"/>
        <v>BIEN</v>
      </c>
      <c r="AH31" s="4" t="str">
        <f t="shared" si="3"/>
        <v>BIEN</v>
      </c>
      <c r="AI31" s="4" t="str">
        <f t="shared" si="4"/>
        <v>BIEN</v>
      </c>
      <c r="AJ31" s="4" t="str">
        <f t="shared" si="5"/>
        <v>BIEN</v>
      </c>
      <c r="AK31" s="4" t="str">
        <f t="shared" si="6"/>
        <v>BIEN</v>
      </c>
      <c r="AL31" s="11" t="str">
        <f t="shared" si="11"/>
        <v>V</v>
      </c>
      <c r="AM31" s="11" t="str">
        <f t="shared" si="12"/>
        <v>F</v>
      </c>
      <c r="AN31" s="13" t="str">
        <f t="shared" si="13"/>
        <v>F</v>
      </c>
      <c r="AO31" s="13" t="str">
        <f t="shared" si="14"/>
        <v>V</v>
      </c>
      <c r="AP31" s="13" t="str">
        <f t="shared" si="15"/>
        <v>F</v>
      </c>
    </row>
    <row r="32" spans="1:42" s="12" customFormat="1" x14ac:dyDescent="0.2">
      <c r="A32" s="16">
        <v>20</v>
      </c>
      <c r="B32" s="134">
        <v>20</v>
      </c>
      <c r="C32" s="134">
        <v>8</v>
      </c>
      <c r="D32" s="6">
        <v>8</v>
      </c>
      <c r="E32" s="14">
        <v>18</v>
      </c>
      <c r="F32" s="6">
        <v>9</v>
      </c>
      <c r="G32" s="7">
        <f t="shared" si="16"/>
        <v>11.666666666666666</v>
      </c>
      <c r="H32" s="134">
        <v>6</v>
      </c>
      <c r="I32" s="134">
        <v>16</v>
      </c>
      <c r="J32" s="134">
        <v>8</v>
      </c>
      <c r="K32" s="7">
        <f t="shared" si="7"/>
        <v>73.435557806301759</v>
      </c>
      <c r="L32" s="7">
        <f t="shared" si="8"/>
        <v>80.88441589276745</v>
      </c>
      <c r="M32" s="7">
        <f t="shared" si="9"/>
        <v>87.017586778578007</v>
      </c>
      <c r="N32" s="7">
        <f t="shared" si="10"/>
        <v>80.445853492549077</v>
      </c>
      <c r="O32" s="136">
        <v>6</v>
      </c>
      <c r="P32" s="136"/>
      <c r="Q32" s="7">
        <f t="shared" si="17"/>
        <v>6</v>
      </c>
      <c r="R32" s="34"/>
      <c r="S32" s="35"/>
      <c r="T32" s="35"/>
      <c r="U32" s="7" t="str">
        <f t="shared" si="18"/>
        <v/>
      </c>
      <c r="V32" s="34"/>
      <c r="W32" s="35"/>
      <c r="X32" s="35"/>
      <c r="Y32" s="45"/>
      <c r="Z32" s="37"/>
      <c r="AA32" s="38"/>
      <c r="AC32" s="3" t="str">
        <f t="shared" si="0"/>
        <v>BIEN</v>
      </c>
      <c r="AD32" s="3" t="str">
        <f t="shared" si="0"/>
        <v>BIEN</v>
      </c>
      <c r="AE32" s="3" t="str">
        <f t="shared" si="0"/>
        <v>BIEN</v>
      </c>
      <c r="AF32" s="4" t="str">
        <f t="shared" si="1"/>
        <v>BIEN</v>
      </c>
      <c r="AG32" s="4" t="str">
        <f t="shared" si="2"/>
        <v>BIEN</v>
      </c>
      <c r="AH32" s="4" t="str">
        <f t="shared" si="3"/>
        <v>BIEN</v>
      </c>
      <c r="AI32" s="4" t="str">
        <f t="shared" si="4"/>
        <v>BIEN</v>
      </c>
      <c r="AJ32" s="4" t="str">
        <f t="shared" si="5"/>
        <v>BIEN</v>
      </c>
      <c r="AK32" s="4" t="str">
        <f t="shared" si="6"/>
        <v>BIEN</v>
      </c>
      <c r="AL32" s="11" t="str">
        <f t="shared" si="11"/>
        <v>F</v>
      </c>
      <c r="AM32" s="11" t="str">
        <f t="shared" si="12"/>
        <v>V</v>
      </c>
      <c r="AN32" s="13" t="str">
        <f t="shared" si="13"/>
        <v>F</v>
      </c>
      <c r="AO32" s="13" t="str">
        <f t="shared" si="14"/>
        <v>V</v>
      </c>
      <c r="AP32" s="13" t="str">
        <f t="shared" si="15"/>
        <v>F</v>
      </c>
    </row>
    <row r="33" spans="1:42" x14ac:dyDescent="0.2">
      <c r="A33" s="15">
        <v>21</v>
      </c>
      <c r="B33" s="134">
        <v>20</v>
      </c>
      <c r="C33" s="134">
        <v>6</v>
      </c>
      <c r="D33" s="6">
        <v>8</v>
      </c>
      <c r="E33" s="6">
        <v>17</v>
      </c>
      <c r="F33" s="6">
        <v>6</v>
      </c>
      <c r="G33" s="7">
        <f>IF(SUM(D33:F33)=0,"",AVERAGE(D33:F33))</f>
        <v>10.333333333333334</v>
      </c>
      <c r="H33" s="134">
        <v>6</v>
      </c>
      <c r="I33" s="134">
        <v>16</v>
      </c>
      <c r="J33" s="134">
        <v>6</v>
      </c>
      <c r="K33" s="7">
        <f t="shared" si="7"/>
        <v>73.435557806301759</v>
      </c>
      <c r="L33" s="7">
        <f t="shared" si="8"/>
        <v>89.997610813703403</v>
      </c>
      <c r="M33" s="7">
        <f t="shared" si="9"/>
        <v>100</v>
      </c>
      <c r="N33" s="7">
        <f t="shared" si="10"/>
        <v>87.811056206668397</v>
      </c>
      <c r="O33" s="136"/>
      <c r="P33" s="136"/>
      <c r="Q33" s="7" t="str">
        <f t="shared" si="17"/>
        <v/>
      </c>
      <c r="R33" s="34"/>
      <c r="S33" s="35"/>
      <c r="T33" s="35"/>
      <c r="U33" s="7" t="str">
        <f t="shared" si="18"/>
        <v/>
      </c>
      <c r="V33" s="34"/>
      <c r="W33" s="35"/>
      <c r="X33" s="35"/>
      <c r="Y33" s="45"/>
      <c r="Z33" s="37"/>
      <c r="AA33" s="38"/>
      <c r="AC33" s="3" t="str">
        <f t="shared" si="0"/>
        <v>BIEN</v>
      </c>
      <c r="AD33" s="3" t="str">
        <f t="shared" si="0"/>
        <v>BIEN</v>
      </c>
      <c r="AE33" s="3" t="str">
        <f t="shared" si="0"/>
        <v>BIEN</v>
      </c>
      <c r="AF33" s="4" t="str">
        <f t="shared" si="1"/>
        <v>BIEN</v>
      </c>
      <c r="AG33" s="4" t="str">
        <f t="shared" si="2"/>
        <v>BIEN</v>
      </c>
      <c r="AH33" s="4" t="str">
        <f t="shared" si="3"/>
        <v>BIEN</v>
      </c>
      <c r="AI33" s="4" t="str">
        <f t="shared" si="4"/>
        <v>BIEN</v>
      </c>
      <c r="AJ33" s="4" t="str">
        <f t="shared" si="5"/>
        <v>BIEN</v>
      </c>
      <c r="AK33" s="4" t="str">
        <f t="shared" si="6"/>
        <v>BIEN</v>
      </c>
      <c r="AL33" s="11" t="str">
        <f t="shared" si="11"/>
        <v>F</v>
      </c>
      <c r="AM33" s="11" t="str">
        <f t="shared" si="12"/>
        <v>F</v>
      </c>
      <c r="AN33" s="13" t="str">
        <f t="shared" si="13"/>
        <v>F</v>
      </c>
      <c r="AO33" s="13" t="str">
        <f t="shared" si="14"/>
        <v>V</v>
      </c>
      <c r="AP33" s="13" t="str">
        <f t="shared" si="15"/>
        <v>F</v>
      </c>
    </row>
    <row r="34" spans="1:42" x14ac:dyDescent="0.2">
      <c r="A34" s="15">
        <v>22</v>
      </c>
      <c r="B34" s="134">
        <v>19</v>
      </c>
      <c r="C34" s="134">
        <v>7</v>
      </c>
      <c r="D34" s="6">
        <v>8</v>
      </c>
      <c r="E34" s="6">
        <v>18</v>
      </c>
      <c r="F34" s="6">
        <v>10</v>
      </c>
      <c r="G34" s="7">
        <f t="shared" si="16"/>
        <v>12</v>
      </c>
      <c r="H34" s="134">
        <v>7</v>
      </c>
      <c r="I34" s="134">
        <v>16</v>
      </c>
      <c r="J34" s="134">
        <v>8</v>
      </c>
      <c r="K34" s="7">
        <f t="shared" si="7"/>
        <v>86.521582141667849</v>
      </c>
      <c r="L34" s="7">
        <f t="shared" si="8"/>
        <v>80.88441589276745</v>
      </c>
      <c r="M34" s="7">
        <f t="shared" si="9"/>
        <v>75.341632521884591</v>
      </c>
      <c r="N34" s="7">
        <f t="shared" si="10"/>
        <v>80.915876852106635</v>
      </c>
      <c r="O34" s="136"/>
      <c r="P34" s="136"/>
      <c r="Q34" s="7" t="str">
        <f t="shared" si="17"/>
        <v/>
      </c>
      <c r="R34" s="34"/>
      <c r="S34" s="35"/>
      <c r="T34" s="35"/>
      <c r="U34" s="7" t="str">
        <f t="shared" si="18"/>
        <v/>
      </c>
      <c r="V34" s="34"/>
      <c r="W34" s="35"/>
      <c r="X34" s="35"/>
      <c r="Y34" s="45"/>
      <c r="Z34" s="37"/>
      <c r="AA34" s="38"/>
      <c r="AC34" s="3" t="str">
        <f t="shared" si="0"/>
        <v>BIEN</v>
      </c>
      <c r="AD34" s="3" t="str">
        <f t="shared" si="0"/>
        <v>BIEN</v>
      </c>
      <c r="AE34" s="3" t="str">
        <f t="shared" si="0"/>
        <v>BIEN</v>
      </c>
      <c r="AF34" s="4" t="str">
        <f t="shared" si="1"/>
        <v>BIEN</v>
      </c>
      <c r="AG34" s="4" t="str">
        <f t="shared" si="2"/>
        <v>BIEN</v>
      </c>
      <c r="AH34" s="4" t="str">
        <f t="shared" si="3"/>
        <v>BIEN</v>
      </c>
      <c r="AI34" s="4" t="str">
        <f t="shared" si="4"/>
        <v>BIEN</v>
      </c>
      <c r="AJ34" s="4" t="str">
        <f t="shared" si="5"/>
        <v>BIEN</v>
      </c>
      <c r="AK34" s="4" t="str">
        <f t="shared" si="6"/>
        <v>BIEN</v>
      </c>
      <c r="AL34" s="11" t="str">
        <f t="shared" si="11"/>
        <v>F</v>
      </c>
      <c r="AM34" s="11" t="str">
        <f t="shared" si="12"/>
        <v>F</v>
      </c>
      <c r="AN34" s="13" t="str">
        <f t="shared" si="13"/>
        <v>V</v>
      </c>
      <c r="AO34" s="13" t="str">
        <f t="shared" si="14"/>
        <v>F</v>
      </c>
      <c r="AP34" s="13" t="str">
        <f t="shared" si="15"/>
        <v>V</v>
      </c>
    </row>
    <row r="35" spans="1:42" x14ac:dyDescent="0.2">
      <c r="A35" s="15">
        <v>23</v>
      </c>
      <c r="B35" s="134">
        <v>19.5</v>
      </c>
      <c r="C35" s="134">
        <v>8</v>
      </c>
      <c r="D35" s="6">
        <v>9</v>
      </c>
      <c r="E35" s="6">
        <v>19</v>
      </c>
      <c r="F35" s="6">
        <v>9</v>
      </c>
      <c r="G35" s="7">
        <f t="shared" si="16"/>
        <v>12.333333333333334</v>
      </c>
      <c r="H35" s="134">
        <v>7</v>
      </c>
      <c r="I35" s="134">
        <v>17</v>
      </c>
      <c r="J35" s="134">
        <v>8</v>
      </c>
      <c r="K35" s="7">
        <f t="shared" si="7"/>
        <v>74.421238342820146</v>
      </c>
      <c r="L35" s="7">
        <f t="shared" si="8"/>
        <v>81.402007527798489</v>
      </c>
      <c r="M35" s="7">
        <f t="shared" si="9"/>
        <v>87.017586778578007</v>
      </c>
      <c r="N35" s="7">
        <f t="shared" si="10"/>
        <v>80.946944216398876</v>
      </c>
      <c r="O35" s="136"/>
      <c r="P35" s="136"/>
      <c r="Q35" s="7" t="str">
        <f t="shared" si="17"/>
        <v/>
      </c>
      <c r="R35" s="34"/>
      <c r="S35" s="35"/>
      <c r="T35" s="35"/>
      <c r="U35" s="7" t="str">
        <f t="shared" si="18"/>
        <v/>
      </c>
      <c r="V35" s="34"/>
      <c r="W35" s="35"/>
      <c r="X35" s="35"/>
      <c r="Y35" s="45"/>
      <c r="Z35" s="37"/>
      <c r="AA35" s="38"/>
      <c r="AC35" s="3" t="str">
        <f t="shared" si="0"/>
        <v>BIEN</v>
      </c>
      <c r="AD35" s="3" t="str">
        <f t="shared" si="0"/>
        <v>BIEN</v>
      </c>
      <c r="AE35" s="3" t="str">
        <f t="shared" si="0"/>
        <v>BIEN</v>
      </c>
      <c r="AF35" s="4" t="str">
        <f t="shared" si="1"/>
        <v>BIEN</v>
      </c>
      <c r="AG35" s="4" t="str">
        <f t="shared" si="2"/>
        <v>BIEN</v>
      </c>
      <c r="AH35" s="4" t="str">
        <f t="shared" si="3"/>
        <v>BIEN</v>
      </c>
      <c r="AI35" s="4" t="str">
        <f t="shared" si="4"/>
        <v>BIEN</v>
      </c>
      <c r="AJ35" s="4" t="str">
        <f t="shared" si="5"/>
        <v>BIEN</v>
      </c>
      <c r="AK35" s="4" t="str">
        <f t="shared" si="6"/>
        <v>BIEN</v>
      </c>
      <c r="AL35" s="11" t="str">
        <f t="shared" si="11"/>
        <v>F</v>
      </c>
      <c r="AM35" s="11" t="str">
        <f t="shared" si="12"/>
        <v>F</v>
      </c>
      <c r="AN35" s="13" t="str">
        <f t="shared" si="13"/>
        <v>F</v>
      </c>
      <c r="AO35" s="13" t="str">
        <f t="shared" si="14"/>
        <v>V</v>
      </c>
      <c r="AP35" s="13" t="str">
        <f t="shared" si="15"/>
        <v>F</v>
      </c>
    </row>
    <row r="36" spans="1:42" x14ac:dyDescent="0.2">
      <c r="A36" s="15">
        <v>24</v>
      </c>
      <c r="B36" s="134">
        <v>20</v>
      </c>
      <c r="C36" s="134">
        <v>6</v>
      </c>
      <c r="D36" s="6">
        <v>9</v>
      </c>
      <c r="E36" s="6">
        <v>18</v>
      </c>
      <c r="F36" s="6">
        <v>8</v>
      </c>
      <c r="G36" s="7">
        <f t="shared" si="16"/>
        <v>11.666666666666666</v>
      </c>
      <c r="H36" s="134">
        <v>8</v>
      </c>
      <c r="I36" s="134">
        <v>16</v>
      </c>
      <c r="J36" s="134">
        <v>7</v>
      </c>
      <c r="K36" s="7">
        <f t="shared" si="7"/>
        <v>87.017586778578007</v>
      </c>
      <c r="L36" s="7">
        <f t="shared" si="8"/>
        <v>80.88441589276745</v>
      </c>
      <c r="M36" s="7">
        <f t="shared" si="9"/>
        <v>86.521582141667849</v>
      </c>
      <c r="N36" s="7">
        <f t="shared" si="10"/>
        <v>84.807861604337759</v>
      </c>
      <c r="O36" s="136">
        <v>2</v>
      </c>
      <c r="P36" s="136"/>
      <c r="Q36" s="7">
        <f t="shared" si="17"/>
        <v>2</v>
      </c>
      <c r="R36" s="34"/>
      <c r="S36" s="35"/>
      <c r="T36" s="35"/>
      <c r="U36" s="7" t="str">
        <f t="shared" si="18"/>
        <v/>
      </c>
      <c r="V36" s="34"/>
      <c r="W36" s="35"/>
      <c r="X36" s="35"/>
      <c r="Y36" s="45"/>
      <c r="Z36" s="37"/>
      <c r="AA36" s="38"/>
      <c r="AC36" s="3" t="str">
        <f t="shared" si="0"/>
        <v>BIEN</v>
      </c>
      <c r="AD36" s="3" t="str">
        <f t="shared" si="0"/>
        <v>BIEN</v>
      </c>
      <c r="AE36" s="3" t="str">
        <f t="shared" si="0"/>
        <v>BIEN</v>
      </c>
      <c r="AF36" s="4" t="str">
        <f t="shared" si="1"/>
        <v>BIEN</v>
      </c>
      <c r="AG36" s="4" t="str">
        <f t="shared" si="2"/>
        <v>BIEN</v>
      </c>
      <c r="AH36" s="4" t="str">
        <f t="shared" si="3"/>
        <v>BIEN</v>
      </c>
      <c r="AI36" s="4" t="str">
        <f t="shared" si="4"/>
        <v>BIEN</v>
      </c>
      <c r="AJ36" s="4" t="str">
        <f t="shared" si="5"/>
        <v>BIEN</v>
      </c>
      <c r="AK36" s="4" t="str">
        <f t="shared" si="6"/>
        <v>BIEN</v>
      </c>
      <c r="AL36" s="11" t="str">
        <f t="shared" si="11"/>
        <v>F</v>
      </c>
      <c r="AM36" s="11" t="str">
        <f t="shared" si="12"/>
        <v>F</v>
      </c>
      <c r="AN36" s="13" t="str">
        <f t="shared" si="13"/>
        <v>V</v>
      </c>
      <c r="AO36" s="13" t="str">
        <f t="shared" si="14"/>
        <v>V</v>
      </c>
      <c r="AP36" s="13" t="str">
        <f t="shared" si="15"/>
        <v>V</v>
      </c>
    </row>
    <row r="37" spans="1:42" x14ac:dyDescent="0.2">
      <c r="A37" s="15">
        <v>25</v>
      </c>
      <c r="B37" s="134">
        <v>20</v>
      </c>
      <c r="C37" s="134">
        <v>6</v>
      </c>
      <c r="D37" s="6">
        <v>8</v>
      </c>
      <c r="E37" s="6">
        <v>18</v>
      </c>
      <c r="F37" s="6">
        <v>8</v>
      </c>
      <c r="G37" s="7">
        <f t="shared" si="16"/>
        <v>11.333333333333334</v>
      </c>
      <c r="H37" s="134">
        <v>6</v>
      </c>
      <c r="I37" s="134">
        <v>15</v>
      </c>
      <c r="J37" s="134">
        <v>8</v>
      </c>
      <c r="K37" s="7">
        <f t="shared" si="7"/>
        <v>73.435557806301759</v>
      </c>
      <c r="L37" s="7">
        <f t="shared" si="8"/>
        <v>71.812264488014705</v>
      </c>
      <c r="M37" s="7">
        <f t="shared" si="9"/>
        <v>100</v>
      </c>
      <c r="N37" s="7">
        <f t="shared" si="10"/>
        <v>81.749274098105488</v>
      </c>
      <c r="O37" s="136"/>
      <c r="P37" s="136"/>
      <c r="Q37" s="7" t="str">
        <f t="shared" si="17"/>
        <v/>
      </c>
      <c r="R37" s="34"/>
      <c r="S37" s="35"/>
      <c r="T37" s="35"/>
      <c r="U37" s="7" t="str">
        <f t="shared" si="18"/>
        <v/>
      </c>
      <c r="V37" s="34"/>
      <c r="W37" s="35"/>
      <c r="X37" s="35"/>
      <c r="Y37" s="45"/>
      <c r="Z37" s="37"/>
      <c r="AA37" s="38"/>
      <c r="AC37" s="3" t="str">
        <f t="shared" si="0"/>
        <v>BIEN</v>
      </c>
      <c r="AD37" s="3" t="str">
        <f t="shared" si="0"/>
        <v>BIEN</v>
      </c>
      <c r="AE37" s="3" t="str">
        <f t="shared" si="0"/>
        <v>BIEN</v>
      </c>
      <c r="AF37" s="4" t="str">
        <f t="shared" si="1"/>
        <v>BIEN</v>
      </c>
      <c r="AG37" s="4" t="str">
        <f t="shared" si="2"/>
        <v>BIEN</v>
      </c>
      <c r="AH37" s="4" t="str">
        <f t="shared" si="3"/>
        <v>BIEN</v>
      </c>
      <c r="AI37" s="4" t="str">
        <f t="shared" si="4"/>
        <v>BIEN</v>
      </c>
      <c r="AJ37" s="4" t="str">
        <f t="shared" si="5"/>
        <v>BIEN</v>
      </c>
      <c r="AK37" s="4" t="str">
        <f t="shared" si="6"/>
        <v>BIEN</v>
      </c>
      <c r="AL37" s="11" t="str">
        <f t="shared" si="11"/>
        <v>F</v>
      </c>
      <c r="AM37" s="11" t="str">
        <f t="shared" si="12"/>
        <v>F</v>
      </c>
      <c r="AN37" s="13" t="str">
        <f t="shared" si="13"/>
        <v>V</v>
      </c>
      <c r="AO37" s="13" t="str">
        <f t="shared" si="14"/>
        <v>V</v>
      </c>
      <c r="AP37" s="13" t="str">
        <f t="shared" si="15"/>
        <v>F</v>
      </c>
    </row>
    <row r="38" spans="1:42" x14ac:dyDescent="0.2">
      <c r="A38" s="15">
        <v>26</v>
      </c>
      <c r="B38" s="134">
        <v>18</v>
      </c>
      <c r="C38" s="134">
        <v>7</v>
      </c>
      <c r="D38" s="6">
        <v>8</v>
      </c>
      <c r="E38" s="6">
        <v>18</v>
      </c>
      <c r="F38" s="6">
        <v>9</v>
      </c>
      <c r="G38" s="7">
        <f t="shared" si="16"/>
        <v>11.666666666666666</v>
      </c>
      <c r="H38" s="134">
        <v>7</v>
      </c>
      <c r="I38" s="134">
        <v>14</v>
      </c>
      <c r="J38" s="134">
        <v>8</v>
      </c>
      <c r="K38" s="7">
        <f t="shared" si="7"/>
        <v>86.521582141667849</v>
      </c>
      <c r="L38" s="7">
        <f t="shared" si="8"/>
        <v>63.043764242294863</v>
      </c>
      <c r="M38" s="7">
        <f t="shared" si="9"/>
        <v>87.017586778578007</v>
      </c>
      <c r="N38" s="7">
        <f t="shared" si="10"/>
        <v>78.860977720846904</v>
      </c>
      <c r="O38" s="136"/>
      <c r="P38" s="136">
        <v>3</v>
      </c>
      <c r="Q38" s="7" t="str">
        <f t="shared" si="17"/>
        <v/>
      </c>
      <c r="R38" s="34"/>
      <c r="S38" s="35"/>
      <c r="T38" s="35"/>
      <c r="U38" s="7" t="str">
        <f t="shared" si="18"/>
        <v/>
      </c>
      <c r="V38" s="34"/>
      <c r="W38" s="35"/>
      <c r="X38" s="35"/>
      <c r="Y38" s="45"/>
      <c r="Z38" s="37"/>
      <c r="AA38" s="38"/>
      <c r="AC38" s="3" t="str">
        <f t="shared" si="0"/>
        <v>BIEN</v>
      </c>
      <c r="AD38" s="3" t="str">
        <f t="shared" si="0"/>
        <v>BIEN</v>
      </c>
      <c r="AE38" s="3" t="str">
        <f t="shared" si="0"/>
        <v>BIEN</v>
      </c>
      <c r="AF38" s="4" t="str">
        <f t="shared" si="1"/>
        <v>BIEN</v>
      </c>
      <c r="AG38" s="4" t="str">
        <f t="shared" si="2"/>
        <v>BIEN</v>
      </c>
      <c r="AH38" s="4" t="str">
        <f t="shared" si="3"/>
        <v>BIEN</v>
      </c>
      <c r="AI38" s="4" t="str">
        <f t="shared" si="4"/>
        <v>BIEN</v>
      </c>
      <c r="AJ38" s="4" t="str">
        <f t="shared" si="5"/>
        <v>BIEN</v>
      </c>
      <c r="AK38" s="4" t="str">
        <f t="shared" si="6"/>
        <v>BIEN</v>
      </c>
      <c r="AL38" s="11" t="str">
        <f t="shared" si="11"/>
        <v>V</v>
      </c>
      <c r="AM38" s="11" t="str">
        <f t="shared" si="12"/>
        <v>F</v>
      </c>
      <c r="AN38" s="13" t="str">
        <f t="shared" si="13"/>
        <v>V</v>
      </c>
      <c r="AO38" s="13" t="str">
        <f t="shared" si="14"/>
        <v>V</v>
      </c>
      <c r="AP38" s="13" t="str">
        <f t="shared" si="15"/>
        <v>F</v>
      </c>
    </row>
    <row r="39" spans="1:42" x14ac:dyDescent="0.2">
      <c r="A39" s="15">
        <v>27</v>
      </c>
      <c r="B39" s="134">
        <v>17</v>
      </c>
      <c r="C39" s="134">
        <v>7</v>
      </c>
      <c r="D39" s="6">
        <v>8</v>
      </c>
      <c r="E39" s="6">
        <v>17</v>
      </c>
      <c r="F39" s="6">
        <v>9</v>
      </c>
      <c r="G39" s="7">
        <f t="shared" si="16"/>
        <v>11.333333333333334</v>
      </c>
      <c r="H39" s="134">
        <v>7</v>
      </c>
      <c r="I39" s="134">
        <v>14</v>
      </c>
      <c r="J39" s="134">
        <v>8</v>
      </c>
      <c r="K39" s="7">
        <f t="shared" si="7"/>
        <v>86.521582141667849</v>
      </c>
      <c r="L39" s="7">
        <f t="shared" si="8"/>
        <v>70.995302399911893</v>
      </c>
      <c r="M39" s="7">
        <f t="shared" si="9"/>
        <v>87.017586778578007</v>
      </c>
      <c r="N39" s="7">
        <f t="shared" si="10"/>
        <v>81.511490440052583</v>
      </c>
      <c r="O39" s="136"/>
      <c r="P39" s="136"/>
      <c r="Q39" s="7">
        <f t="shared" si="17"/>
        <v>3</v>
      </c>
      <c r="R39" s="34"/>
      <c r="S39" s="35"/>
      <c r="T39" s="35"/>
      <c r="U39" s="7" t="str">
        <f t="shared" si="18"/>
        <v/>
      </c>
      <c r="V39" s="34"/>
      <c r="W39" s="35"/>
      <c r="X39" s="35"/>
      <c r="Y39" s="45"/>
      <c r="Z39" s="37"/>
      <c r="AA39" s="38"/>
      <c r="AB39">
        <v>77.900000000000006</v>
      </c>
      <c r="AC39" s="3" t="str">
        <f t="shared" si="0"/>
        <v>BIEN</v>
      </c>
      <c r="AD39" s="3" t="str">
        <f t="shared" si="0"/>
        <v>BIEN</v>
      </c>
      <c r="AE39" s="3" t="str">
        <f t="shared" si="0"/>
        <v>BIEN</v>
      </c>
      <c r="AF39" s="4" t="str">
        <f t="shared" si="1"/>
        <v>BIEN</v>
      </c>
      <c r="AG39" s="4" t="str">
        <f t="shared" si="2"/>
        <v>BIEN</v>
      </c>
      <c r="AH39" s="4" t="str">
        <f t="shared" si="3"/>
        <v>BIEN</v>
      </c>
      <c r="AI39" s="4" t="str">
        <f t="shared" si="4"/>
        <v>BIEN</v>
      </c>
      <c r="AJ39" s="4" t="str">
        <f t="shared" si="5"/>
        <v>BIEN</v>
      </c>
      <c r="AK39" s="4" t="str">
        <f t="shared" si="6"/>
        <v>BIEN</v>
      </c>
      <c r="AL39" s="11" t="str">
        <f t="shared" si="11"/>
        <v>V</v>
      </c>
      <c r="AM39" s="11" t="str">
        <f t="shared" si="12"/>
        <v>F</v>
      </c>
      <c r="AN39" s="13" t="str">
        <f t="shared" si="13"/>
        <v>V</v>
      </c>
      <c r="AO39" s="13" t="str">
        <f t="shared" si="14"/>
        <v>V</v>
      </c>
      <c r="AP39" s="13" t="str">
        <f t="shared" si="15"/>
        <v>F</v>
      </c>
    </row>
    <row r="40" spans="1:42" x14ac:dyDescent="0.2">
      <c r="A40" s="64">
        <v>28</v>
      </c>
      <c r="B40" s="134">
        <v>20</v>
      </c>
      <c r="C40" s="134">
        <v>8</v>
      </c>
      <c r="D40" s="6">
        <v>9</v>
      </c>
      <c r="E40" s="6">
        <v>18</v>
      </c>
      <c r="F40" s="6">
        <v>8</v>
      </c>
      <c r="G40" s="7">
        <f t="shared" si="16"/>
        <v>11.666666666666666</v>
      </c>
      <c r="H40" s="134">
        <v>8</v>
      </c>
      <c r="I40" s="134">
        <v>15</v>
      </c>
      <c r="J40" s="134">
        <v>7</v>
      </c>
      <c r="K40" s="7">
        <f t="shared" si="7"/>
        <v>87.017586778578007</v>
      </c>
      <c r="L40" s="7">
        <f t="shared" si="8"/>
        <v>71.812264488014705</v>
      </c>
      <c r="M40" s="7">
        <f t="shared" si="9"/>
        <v>86.521582141667849</v>
      </c>
      <c r="N40" s="7">
        <f t="shared" si="10"/>
        <v>81.783811136086854</v>
      </c>
      <c r="O40" s="136">
        <v>4</v>
      </c>
      <c r="P40" s="136"/>
      <c r="Q40" s="7">
        <f t="shared" si="17"/>
        <v>4</v>
      </c>
      <c r="R40" s="34"/>
      <c r="S40" s="35"/>
      <c r="T40" s="35"/>
      <c r="U40" s="7" t="str">
        <f t="shared" si="18"/>
        <v/>
      </c>
      <c r="V40" s="34"/>
      <c r="W40" s="35"/>
      <c r="X40" s="35"/>
      <c r="Y40" s="45"/>
      <c r="Z40" s="37"/>
      <c r="AA40" s="38"/>
      <c r="AC40" s="3" t="str">
        <f t="shared" si="0"/>
        <v>BIEN</v>
      </c>
      <c r="AD40" s="3" t="str">
        <f t="shared" si="0"/>
        <v>BIEN</v>
      </c>
      <c r="AE40" s="3" t="str">
        <f t="shared" si="0"/>
        <v>BIEN</v>
      </c>
      <c r="AF40" s="4" t="str">
        <f t="shared" si="1"/>
        <v>BIEN</v>
      </c>
      <c r="AG40" s="4" t="str">
        <f t="shared" si="2"/>
        <v>BIEN</v>
      </c>
      <c r="AH40" s="4" t="str">
        <f t="shared" si="3"/>
        <v>BIEN</v>
      </c>
      <c r="AI40" s="4" t="str">
        <f t="shared" si="4"/>
        <v>BIEN</v>
      </c>
      <c r="AJ40" s="4" t="str">
        <f t="shared" si="5"/>
        <v>BIEN</v>
      </c>
      <c r="AK40" s="4" t="str">
        <f t="shared" si="6"/>
        <v>BIEN</v>
      </c>
      <c r="AL40" s="11" t="str">
        <f t="shared" si="11"/>
        <v>F</v>
      </c>
      <c r="AM40" s="11" t="str">
        <f t="shared" si="12"/>
        <v>F</v>
      </c>
      <c r="AN40" s="13"/>
      <c r="AO40" s="13"/>
      <c r="AP40" s="13"/>
    </row>
    <row r="41" spans="1:42" s="12" customFormat="1" x14ac:dyDescent="0.2">
      <c r="A41" s="64">
        <v>29</v>
      </c>
      <c r="B41" s="6">
        <v>19</v>
      </c>
      <c r="C41" s="6">
        <v>7</v>
      </c>
      <c r="D41" s="6">
        <v>8</v>
      </c>
      <c r="E41" s="6">
        <v>18</v>
      </c>
      <c r="F41" s="6">
        <v>9</v>
      </c>
      <c r="G41" s="7">
        <f t="shared" si="16"/>
        <v>11.666666666666666</v>
      </c>
      <c r="H41" s="134">
        <v>7</v>
      </c>
      <c r="I41" s="134">
        <v>15</v>
      </c>
      <c r="J41" s="134">
        <v>8</v>
      </c>
      <c r="K41" s="7">
        <f t="shared" si="7"/>
        <v>86.521582141667849</v>
      </c>
      <c r="L41" s="7">
        <f t="shared" si="8"/>
        <v>71.812264488014705</v>
      </c>
      <c r="M41" s="7">
        <f t="shared" si="9"/>
        <v>87.017586778578007</v>
      </c>
      <c r="N41" s="7">
        <f t="shared" si="10"/>
        <v>81.783811136086854</v>
      </c>
      <c r="O41" s="136"/>
      <c r="P41" s="136"/>
      <c r="Q41" s="7" t="str">
        <f>IF((P39+O41)=0,"",AVERAGE(P39+O41))</f>
        <v/>
      </c>
      <c r="R41" s="34"/>
      <c r="S41" s="35"/>
      <c r="T41" s="35"/>
      <c r="U41" s="7" t="str">
        <f t="shared" si="18"/>
        <v/>
      </c>
      <c r="V41" s="34"/>
      <c r="W41" s="35"/>
      <c r="X41" s="35"/>
      <c r="Y41" s="45"/>
      <c r="Z41" s="37"/>
      <c r="AA41" s="38"/>
      <c r="AC41" s="3" t="str">
        <f t="shared" si="0"/>
        <v>BIEN</v>
      </c>
      <c r="AD41" s="3" t="str">
        <f t="shared" si="0"/>
        <v>BIEN</v>
      </c>
      <c r="AE41" s="3" t="str">
        <f t="shared" si="0"/>
        <v>BIEN</v>
      </c>
      <c r="AF41" s="4" t="str">
        <f t="shared" si="1"/>
        <v>BIEN</v>
      </c>
      <c r="AG41" s="4" t="str">
        <f t="shared" si="2"/>
        <v>BIEN</v>
      </c>
      <c r="AH41" s="4" t="str">
        <f t="shared" si="3"/>
        <v>BIEN</v>
      </c>
      <c r="AI41" s="4" t="str">
        <f t="shared" si="4"/>
        <v>BIEN</v>
      </c>
      <c r="AJ41" s="4" t="str">
        <f t="shared" si="5"/>
        <v>BIEN</v>
      </c>
      <c r="AK41" s="4" t="str">
        <f t="shared" si="6"/>
        <v>BIEN</v>
      </c>
      <c r="AL41" s="11" t="str">
        <f t="shared" si="11"/>
        <v>F</v>
      </c>
      <c r="AM41" s="11" t="str">
        <f t="shared" si="12"/>
        <v>F</v>
      </c>
      <c r="AN41" s="13" t="str">
        <f t="shared" si="13"/>
        <v>V</v>
      </c>
      <c r="AO41" s="13" t="str">
        <f t="shared" si="14"/>
        <v>V</v>
      </c>
      <c r="AP41" s="13" t="str">
        <f t="shared" si="15"/>
        <v>F</v>
      </c>
    </row>
    <row r="42" spans="1:42" s="11" customFormat="1" x14ac:dyDescent="0.2">
      <c r="A42" s="24" t="s">
        <v>6</v>
      </c>
      <c r="B42" s="156">
        <f>IF(SUM(B11:B41)=0,"", AVERAGE(B11:B41))</f>
        <v>18.258620689655171</v>
      </c>
      <c r="C42" s="156">
        <f t="shared" ref="C42:J42" si="19">IF(SUM(C11:C41)=0,"", AVERAGE(C11:C41))</f>
        <v>7.1724137931034484</v>
      </c>
      <c r="D42" s="156">
        <f t="shared" si="19"/>
        <v>8.5862068965517242</v>
      </c>
      <c r="E42" s="156">
        <f t="shared" si="19"/>
        <v>17.413793103448278</v>
      </c>
      <c r="F42" s="156">
        <f t="shared" si="19"/>
        <v>8.6896551724137936</v>
      </c>
      <c r="G42" s="163">
        <f>IF(SUM(G11:G41)=0,"", AVERAGE(G11:G41))</f>
        <v>11.563218390804598</v>
      </c>
      <c r="H42" s="157">
        <f t="shared" si="19"/>
        <v>6.931034482758621</v>
      </c>
      <c r="I42" s="157">
        <f t="shared" si="19"/>
        <v>15.241379310344827</v>
      </c>
      <c r="J42" s="157">
        <f t="shared" si="19"/>
        <v>7.6206896551724137</v>
      </c>
      <c r="K42" s="141">
        <f>IF(SUM(K13:K41)=0,"",AVERAGE(K13:K41))</f>
        <v>78.726036298141153</v>
      </c>
      <c r="L42" s="141">
        <f>IF(SUM(L13:L41)=0,"",AVERAGE(L13:L41))</f>
        <v>79.269620224681773</v>
      </c>
      <c r="M42" s="141">
        <f>IF(SUM(M13:M41)=0,"",AVERAGE(M13:M41))</f>
        <v>86.323790966666166</v>
      </c>
      <c r="N42" s="141">
        <f>IF(SUM(N13:N41)=0,"",AVERAGE(N13:N41))</f>
        <v>81.439815829829698</v>
      </c>
      <c r="O42" s="137">
        <f>SUM(O13:O41)</f>
        <v>122.3</v>
      </c>
      <c r="P42" s="137">
        <f>SUM(P13:P41)</f>
        <v>30</v>
      </c>
      <c r="Q42" s="137">
        <f>SUM(Q13:Q41)</f>
        <v>152.30000000000001</v>
      </c>
      <c r="R42" s="39"/>
      <c r="S42" s="39"/>
      <c r="T42" s="39"/>
      <c r="U42" s="21" t="str">
        <f>IF(SUM(U13:U41)=0,"",AVERAGE(U13:U41))</f>
        <v/>
      </c>
      <c r="V42" s="39"/>
      <c r="W42" s="39"/>
      <c r="X42" s="39"/>
      <c r="Y42" s="39"/>
      <c r="Z42" s="39"/>
      <c r="AA42" s="27"/>
      <c r="AC42" s="3" t="str">
        <f t="shared" ref="AC42:AE43" si="20">IF(K42="","",IF(K42&gt;100,"MAL","BIEN"))</f>
        <v>BIEN</v>
      </c>
      <c r="AD42" s="3" t="str">
        <f t="shared" si="20"/>
        <v>BIEN</v>
      </c>
      <c r="AE42" s="3" t="str">
        <f t="shared" si="20"/>
        <v>BIEN</v>
      </c>
      <c r="AF42" s="4" t="str">
        <f>IF(B42="","",IF(F42&lt;=B42,"BIEN","MAL"))</f>
        <v>BIEN</v>
      </c>
      <c r="AG42" s="4" t="str">
        <f>IF(B42="","",IF(E42&lt;=B42,"BIEN","MAL"))</f>
        <v>BIEN</v>
      </c>
      <c r="AH42" s="4" t="str">
        <f>IF(C42="","",IF(F42&lt;=C42,"BIEN","MAL"))</f>
        <v>MAL</v>
      </c>
      <c r="AI42" s="4" t="str">
        <f>IF(C42="","",IF(C42&lt;=F42,"BIEN","MAL"))</f>
        <v>BIEN</v>
      </c>
      <c r="AJ42" s="4" t="str">
        <f>IF(C42="","",IF(C42&lt;=E42,"BIEN","MAL"))</f>
        <v>BIEN</v>
      </c>
      <c r="AK42" s="4" t="str">
        <f>IF(F42="","",IF(I42&lt;=F42,"BIEN","MAL"))</f>
        <v>MAL</v>
      </c>
      <c r="AL42" s="11" t="str">
        <f t="shared" si="11"/>
        <v>F</v>
      </c>
      <c r="AM42" s="11" t="str">
        <f>IF(C42=F42,"V","F")</f>
        <v>F</v>
      </c>
      <c r="AN42" s="11" t="str">
        <f t="shared" si="13"/>
        <v>F</v>
      </c>
      <c r="AO42" s="11" t="str">
        <f t="shared" si="14"/>
        <v>V</v>
      </c>
      <c r="AP42" s="11" t="str">
        <f t="shared" si="15"/>
        <v>F</v>
      </c>
    </row>
    <row r="43" spans="1:42" x14ac:dyDescent="0.2">
      <c r="E43" s="8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9" t="str">
        <f t="shared" si="20"/>
        <v/>
      </c>
      <c r="AD43" s="9" t="str">
        <f t="shared" si="20"/>
        <v/>
      </c>
      <c r="AE43" s="9" t="str">
        <f t="shared" si="20"/>
        <v/>
      </c>
      <c r="AF43" s="10" t="str">
        <f>IF(B43=0,"",IF(D43&lt;=B43,"BIEN","MAL"))</f>
        <v/>
      </c>
      <c r="AG43" s="10" t="str">
        <f>IF(B43=0,"",IF(E43&lt;=B43,"BIEN","MAL"))</f>
        <v/>
      </c>
      <c r="AH43" s="10" t="str">
        <f>IF(B43=0,"",IF(F43&lt;=B43,"BIEN","MAL"))</f>
        <v/>
      </c>
      <c r="AI43" s="10" t="str">
        <f>IF(C43=0,"",IF(C43&lt;=D43,"BIEN","MAL"))</f>
        <v/>
      </c>
      <c r="AJ43" s="10" t="str">
        <f>IF(C43=0,"",IF(C43&lt;=E43,"BIEN","MAL"))</f>
        <v/>
      </c>
      <c r="AK43" s="10" t="str">
        <f>IF(C43=0,"",IF(C43&lt;=F43,"BIEN","MAL"))</f>
        <v/>
      </c>
      <c r="AN43" s="11">
        <f>COUNTIF(AC12:AK41,"MAL")</f>
        <v>0</v>
      </c>
    </row>
    <row r="44" spans="1:42" x14ac:dyDescent="0.2">
      <c r="A44" s="22" t="s">
        <v>26</v>
      </c>
      <c r="B44" s="26"/>
      <c r="J44" s="11"/>
      <c r="K44" s="22" t="s">
        <v>28</v>
      </c>
      <c r="M44" s="26"/>
    </row>
    <row r="45" spans="1:42" x14ac:dyDescent="0.2">
      <c r="A45" s="22" t="s">
        <v>27</v>
      </c>
      <c r="B45" s="26"/>
      <c r="K45" s="22" t="s">
        <v>29</v>
      </c>
      <c r="M45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workbookViewId="0">
      <selection activeCell="I41" sqref="I41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3" t="s">
        <v>65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62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63</v>
      </c>
      <c r="C4" s="2"/>
      <c r="D4" s="2"/>
      <c r="E4" s="2"/>
      <c r="F4" s="2"/>
      <c r="G4" s="2"/>
      <c r="H4" s="173" t="s">
        <v>80</v>
      </c>
      <c r="I4" s="173"/>
      <c r="J4" s="173"/>
      <c r="K4" s="173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C5" s="131">
        <v>2641</v>
      </c>
      <c r="D5" s="132" t="s">
        <v>66</v>
      </c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>
        <v>0</v>
      </c>
      <c r="P9" s="2"/>
    </row>
    <row r="10" spans="1:42" ht="12.75" customHeight="1" x14ac:dyDescent="0.2">
      <c r="A10" s="198" t="s">
        <v>4</v>
      </c>
      <c r="B10" s="199" t="s">
        <v>10</v>
      </c>
      <c r="C10" s="199"/>
      <c r="D10" s="199"/>
      <c r="E10" s="199"/>
      <c r="F10" s="199"/>
      <c r="G10" s="199"/>
      <c r="H10" s="183" t="s">
        <v>11</v>
      </c>
      <c r="I10" s="183"/>
      <c r="J10" s="183"/>
      <c r="K10" s="183"/>
      <c r="L10" s="183"/>
      <c r="M10" s="183"/>
      <c r="N10" s="183"/>
      <c r="O10" s="185" t="s">
        <v>25</v>
      </c>
      <c r="P10" s="185"/>
      <c r="Q10" s="185"/>
      <c r="R10" s="186" t="s">
        <v>30</v>
      </c>
      <c r="S10" s="187"/>
      <c r="T10" s="187"/>
      <c r="U10" s="187"/>
      <c r="V10" s="190" t="s">
        <v>53</v>
      </c>
      <c r="W10" s="191"/>
      <c r="X10" s="191"/>
      <c r="Y10" s="192"/>
      <c r="Z10" s="196" t="s">
        <v>31</v>
      </c>
      <c r="AA10" s="197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42" x14ac:dyDescent="0.2">
      <c r="A11" s="198"/>
      <c r="B11" s="198" t="s">
        <v>17</v>
      </c>
      <c r="C11" s="198" t="s">
        <v>18</v>
      </c>
      <c r="D11" s="184" t="s">
        <v>19</v>
      </c>
      <c r="E11" s="184"/>
      <c r="F11" s="184"/>
      <c r="G11" s="198" t="s">
        <v>5</v>
      </c>
      <c r="H11" s="184" t="s">
        <v>20</v>
      </c>
      <c r="I11" s="184"/>
      <c r="J11" s="184"/>
      <c r="K11" s="184" t="s">
        <v>21</v>
      </c>
      <c r="L11" s="184"/>
      <c r="M11" s="184"/>
      <c r="N11" s="184"/>
      <c r="O11" s="185"/>
      <c r="P11" s="185"/>
      <c r="Q11" s="185"/>
      <c r="R11" s="188"/>
      <c r="S11" s="189"/>
      <c r="T11" s="189"/>
      <c r="U11" s="189"/>
      <c r="V11" s="193"/>
      <c r="W11" s="194"/>
      <c r="X11" s="194"/>
      <c r="Y11" s="195"/>
      <c r="Z11" s="196"/>
      <c r="AA11" s="197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42" ht="13.5" thickBot="1" x14ac:dyDescent="0.25">
      <c r="A12" s="198"/>
      <c r="B12" s="198"/>
      <c r="C12" s="198"/>
      <c r="D12" s="5" t="s">
        <v>22</v>
      </c>
      <c r="E12" s="5" t="s">
        <v>23</v>
      </c>
      <c r="F12" s="5" t="s">
        <v>24</v>
      </c>
      <c r="G12" s="198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54</v>
      </c>
      <c r="W12" s="32" t="s">
        <v>55</v>
      </c>
      <c r="X12" s="43" t="s">
        <v>56</v>
      </c>
      <c r="Y12" s="44" t="s">
        <v>57</v>
      </c>
      <c r="Z12" s="33" t="s">
        <v>33</v>
      </c>
      <c r="AA12" s="197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42" x14ac:dyDescent="0.2">
      <c r="A13" s="15">
        <v>1</v>
      </c>
      <c r="B13" s="139">
        <v>20</v>
      </c>
      <c r="C13" s="140">
        <v>7</v>
      </c>
      <c r="D13" s="6">
        <v>9</v>
      </c>
      <c r="E13" s="6">
        <v>19</v>
      </c>
      <c r="F13" s="6">
        <v>8</v>
      </c>
      <c r="G13" s="7">
        <f>IF(SUM(D13:F13)=0,"",AVERAGE(D13:F13))</f>
        <v>12</v>
      </c>
      <c r="H13" s="6">
        <v>8</v>
      </c>
      <c r="I13" s="6">
        <v>13</v>
      </c>
      <c r="J13" s="6">
        <v>7</v>
      </c>
      <c r="K13" s="7">
        <f t="shared" ref="K13:K43" si="0">IF(H13=0,"",(9.4216*POWER(10,23)*POWER(H13+273,-5.07712)*POWER(2.73,(-6801.2693/(H13+273)))-((0.24*1014.78*POWER(2.73,(-1.16852*POWER(10,-4)*$C$5))*((273+D13)-(273+H13))/(0.622*(597.3-0.56*D13)))))/(9.4216*POWER(10,23)*POWER(273+D13,-5.07712)*POWER(2.73,(-6801.2693/(D13+273))))*100)</f>
        <v>88.721428047491585</v>
      </c>
      <c r="L13" s="7">
        <f t="shared" ref="L13:L43" si="1">IF(I13=0,"",(9.4216*POWER(10,23)*POWER(I13+273,-5.07712)*POWER(2.73,(-6801.2693/(I13+273)))-((0.24*1014.78*POWER(2.73,(-1.16852*POWER(10,-4)*$C$5))*((273+E13)-(273+I13))/(0.622*(597.3-0.56*E13)))))/(9.4216*POWER(10,23)*POWER(273+E13,-5.07712)*POWER(2.73,(-6801.2693/(E13+273))))*100)</f>
        <v>53.231787377315854</v>
      </c>
      <c r="M13" s="7">
        <f t="shared" ref="M13:M43" si="2">IF(J13=0,"",(9.4216*POWER(10,23)*POWER(J13+273,-5.07712)*POWER(2.73,(-6801.2693/(J13+273)))-((0.24*1014.78*POWER(2.73,(-1.16852*POWER(10,-4)*$C$5))*((273+F13)-(273+J13))/(0.622*(597.3-0.56*F13)))))/(9.4216*POWER(10,23)*POWER(273+F13,-5.07712)*POWER(2.73,(-6801.2693/(F13+273))))*100)</f>
        <v>88.343887753464827</v>
      </c>
      <c r="N13" s="7">
        <f>IF(SUM(K13:M13)=0,"",AVERAGE(K13:M13))</f>
        <v>76.765701059424089</v>
      </c>
      <c r="O13" s="14">
        <v>7</v>
      </c>
      <c r="P13" s="14"/>
      <c r="Q13" s="40">
        <f>IF((O9+O13)=0,"",AVERAGE(O9+O13))</f>
        <v>7</v>
      </c>
      <c r="R13" s="34"/>
      <c r="S13" s="35"/>
      <c r="T13" s="35"/>
      <c r="U13" s="36" t="e">
        <f>AVERAGE(R13:T13)</f>
        <v>#DIV/0!</v>
      </c>
      <c r="V13" s="34"/>
      <c r="W13" s="35"/>
      <c r="X13" s="35"/>
      <c r="Y13" s="45"/>
      <c r="Z13" s="37"/>
      <c r="AA13" s="38"/>
      <c r="AC13" s="3" t="str">
        <f t="shared" ref="AC13:AE43" si="3">IF(K13="","",IF(K13&gt;100,"MAL","BIEN"))</f>
        <v>BIEN</v>
      </c>
      <c r="AD13" s="3" t="str">
        <f t="shared" si="3"/>
        <v>BIEN</v>
      </c>
      <c r="AE13" s="3" t="str">
        <f t="shared" si="3"/>
        <v>BIEN</v>
      </c>
      <c r="AF13" s="4" t="str">
        <f t="shared" ref="AF13:AF43" si="4">IF(B13="","",IF(D13&lt;=B13,"BIEN","MAL"))</f>
        <v>BIEN</v>
      </c>
      <c r="AG13" s="4" t="str">
        <f t="shared" ref="AG13:AG43" si="5">IF(B13="","",IF(E13&lt;=B13,"BIEN","MAL"))</f>
        <v>BIEN</v>
      </c>
      <c r="AH13" s="4" t="str">
        <f t="shared" ref="AH13:AH43" si="6">IF(B13="","",IF(F13&lt;=B13,"BIEN","MAL"))</f>
        <v>BIEN</v>
      </c>
      <c r="AI13" s="4" t="str">
        <f t="shared" ref="AI13:AI43" si="7">IF(C13="","",IF(C13&lt;=D13,"BIEN","MAL"))</f>
        <v>BIEN</v>
      </c>
      <c r="AJ13" s="4" t="str">
        <f t="shared" ref="AJ13:AJ43" si="8">IF(C13="","",IF(C13&lt;=E13,"BIEN","MAL"))</f>
        <v>BIEN</v>
      </c>
      <c r="AK13" s="4" t="str">
        <f t="shared" ref="AK13:AK43" si="9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42" x14ac:dyDescent="0.2">
      <c r="A14" s="15">
        <v>2</v>
      </c>
      <c r="B14" s="139">
        <v>18</v>
      </c>
      <c r="C14" s="139">
        <v>8</v>
      </c>
      <c r="D14" s="6">
        <v>10</v>
      </c>
      <c r="E14" s="6">
        <v>17</v>
      </c>
      <c r="F14" s="6">
        <v>9</v>
      </c>
      <c r="G14" s="7">
        <f>IF(SUM(D14:F14)=0,"",AVERAGE(D14:F14))</f>
        <v>12</v>
      </c>
      <c r="H14" s="6">
        <v>7</v>
      </c>
      <c r="I14" s="6">
        <v>15</v>
      </c>
      <c r="J14" s="6">
        <v>7</v>
      </c>
      <c r="K14" s="7">
        <f t="shared" si="0"/>
        <v>68.345044185646643</v>
      </c>
      <c r="L14" s="7">
        <f t="shared" si="1"/>
        <v>82.363528329627769</v>
      </c>
      <c r="M14" s="7">
        <f t="shared" si="2"/>
        <v>77.828920880647289</v>
      </c>
      <c r="N14" s="7">
        <f>IF(SUM(K14:M14)=0,"",AVERAGE(K14:M14))</f>
        <v>76.179164465307224</v>
      </c>
      <c r="O14" s="14"/>
      <c r="P14" s="14">
        <v>5</v>
      </c>
      <c r="Q14" s="40" t="str">
        <f>IF((P13+O14)=0,"",AVERAGE(P13+O14))</f>
        <v/>
      </c>
      <c r="R14" s="34"/>
      <c r="S14" s="35"/>
      <c r="T14" s="35"/>
      <c r="U14" s="36" t="e">
        <f t="shared" ref="U14:U43" si="10">AVERAGE(R14:T14)</f>
        <v>#DIV/0!</v>
      </c>
      <c r="V14" s="34"/>
      <c r="W14" s="35"/>
      <c r="X14" s="35"/>
      <c r="Y14" s="45"/>
      <c r="Z14" s="37"/>
      <c r="AA14" s="38"/>
      <c r="AC14" s="3" t="str">
        <f t="shared" si="3"/>
        <v>BIEN</v>
      </c>
      <c r="AD14" s="3" t="str">
        <f t="shared" si="3"/>
        <v>BIEN</v>
      </c>
      <c r="AE14" s="3" t="str">
        <f t="shared" si="3"/>
        <v>BIEN</v>
      </c>
      <c r="AF14" s="4" t="str">
        <f t="shared" si="4"/>
        <v>BIEN</v>
      </c>
      <c r="AG14" s="4" t="str">
        <f t="shared" si="5"/>
        <v>BIEN</v>
      </c>
      <c r="AH14" s="4" t="str">
        <f t="shared" si="6"/>
        <v>BIEN</v>
      </c>
      <c r="AI14" s="4" t="str">
        <f t="shared" si="7"/>
        <v>BIEN</v>
      </c>
      <c r="AJ14" s="4" t="str">
        <f t="shared" si="8"/>
        <v>BIEN</v>
      </c>
      <c r="AK14" s="4" t="str">
        <f t="shared" si="9"/>
        <v>BIEN</v>
      </c>
      <c r="AL14" s="11" t="str">
        <f t="shared" ref="AL14:AL44" si="11">IF(B14=E14,"V","F")</f>
        <v>F</v>
      </c>
      <c r="AM14" s="11" t="str">
        <f t="shared" ref="AM14:AM44" si="12">IF(C14=D14,"V","F")</f>
        <v>F</v>
      </c>
      <c r="AN14" s="13" t="str">
        <f t="shared" ref="AN14:AN44" si="13">IF(K14="","",IF(+K14&gt;L14,"V","F"))</f>
        <v>F</v>
      </c>
      <c r="AO14" s="13" t="str">
        <f t="shared" ref="AO14:AO44" si="14">IF(L14="","",IF(+L14&lt;M14,"V","F"))</f>
        <v>F</v>
      </c>
      <c r="AP14" s="13" t="str">
        <f t="shared" ref="AP14:AP44" si="15">IF(M14="","",IF(K14&gt;M14,"V","F"))</f>
        <v>F</v>
      </c>
    </row>
    <row r="15" spans="1:42" x14ac:dyDescent="0.2">
      <c r="A15" s="15">
        <v>3</v>
      </c>
      <c r="B15" s="139">
        <v>16</v>
      </c>
      <c r="C15" s="139">
        <v>7</v>
      </c>
      <c r="D15" s="6">
        <v>12</v>
      </c>
      <c r="E15" s="6">
        <v>16</v>
      </c>
      <c r="F15" s="6">
        <v>11</v>
      </c>
      <c r="G15" s="7">
        <f>IF(SUM(D15:F15)=0,"",AVERAGE(D15:F15))</f>
        <v>13</v>
      </c>
      <c r="H15" s="6">
        <v>9</v>
      </c>
      <c r="I15" s="6">
        <v>14</v>
      </c>
      <c r="J15" s="6">
        <v>8</v>
      </c>
      <c r="K15" s="7">
        <f t="shared" si="0"/>
        <v>70.235042561246317</v>
      </c>
      <c r="L15" s="7">
        <f t="shared" si="1"/>
        <v>81.911063030049135</v>
      </c>
      <c r="M15" s="7">
        <f t="shared" si="2"/>
        <v>69.320696289956246</v>
      </c>
      <c r="N15" s="7">
        <f t="shared" ref="N15:N43" si="16">IF(SUM(K15:M15)=0,"",AVERAGE(K15:M15))</f>
        <v>73.822267293750556</v>
      </c>
      <c r="O15" s="14">
        <v>26</v>
      </c>
      <c r="P15" s="14">
        <v>3</v>
      </c>
      <c r="Q15" s="40">
        <f t="shared" ref="Q15:Q43" si="17">IF((P14+O15)=0,"",AVERAGE(P14+O15))</f>
        <v>31</v>
      </c>
      <c r="R15" s="34"/>
      <c r="S15" s="35"/>
      <c r="T15" s="35"/>
      <c r="U15" s="36" t="e">
        <f t="shared" si="10"/>
        <v>#DIV/0!</v>
      </c>
      <c r="V15" s="34"/>
      <c r="W15" s="35"/>
      <c r="X15" s="35"/>
      <c r="Y15" s="45"/>
      <c r="Z15" s="37"/>
      <c r="AA15" s="38"/>
      <c r="AC15" s="3" t="str">
        <f t="shared" si="3"/>
        <v>BIEN</v>
      </c>
      <c r="AD15" s="3" t="str">
        <f t="shared" si="3"/>
        <v>BIEN</v>
      </c>
      <c r="AE15" s="3" t="str">
        <f t="shared" si="3"/>
        <v>BIEN</v>
      </c>
      <c r="AF15" s="4" t="str">
        <f t="shared" si="4"/>
        <v>BIEN</v>
      </c>
      <c r="AG15" s="4" t="str">
        <f t="shared" si="5"/>
        <v>BIEN</v>
      </c>
      <c r="AH15" s="4" t="str">
        <f t="shared" si="6"/>
        <v>BIEN</v>
      </c>
      <c r="AI15" s="4" t="str">
        <f t="shared" si="7"/>
        <v>BIEN</v>
      </c>
      <c r="AJ15" s="4" t="str">
        <f t="shared" si="8"/>
        <v>BIEN</v>
      </c>
      <c r="AK15" s="4" t="str">
        <f t="shared" si="9"/>
        <v>BIEN</v>
      </c>
      <c r="AL15" s="11" t="str">
        <f t="shared" si="11"/>
        <v>V</v>
      </c>
      <c r="AM15" s="11" t="str">
        <f t="shared" si="12"/>
        <v>F</v>
      </c>
      <c r="AN15" s="13" t="str">
        <f t="shared" si="13"/>
        <v>F</v>
      </c>
      <c r="AO15" s="13" t="str">
        <f t="shared" si="14"/>
        <v>F</v>
      </c>
      <c r="AP15" s="13" t="str">
        <f t="shared" si="15"/>
        <v>V</v>
      </c>
    </row>
    <row r="16" spans="1:42" x14ac:dyDescent="0.2">
      <c r="A16" s="15">
        <v>4</v>
      </c>
      <c r="B16" s="139">
        <v>19</v>
      </c>
      <c r="C16" s="139">
        <v>7</v>
      </c>
      <c r="D16" s="6">
        <v>9</v>
      </c>
      <c r="E16" s="6">
        <v>17</v>
      </c>
      <c r="F16" s="6">
        <v>9</v>
      </c>
      <c r="G16" s="7">
        <f t="shared" ref="G16:G43" si="18">IF(SUM(D16:F16)=0,"",AVERAGE(D16:F16))</f>
        <v>11.666666666666666</v>
      </c>
      <c r="H16" s="6">
        <v>6</v>
      </c>
      <c r="I16" s="6">
        <v>15</v>
      </c>
      <c r="J16" s="6">
        <v>6</v>
      </c>
      <c r="K16" s="7">
        <f t="shared" si="0"/>
        <v>67.302951967068054</v>
      </c>
      <c r="L16" s="7">
        <f t="shared" si="1"/>
        <v>82.363528329627769</v>
      </c>
      <c r="M16" s="7">
        <f t="shared" si="2"/>
        <v>67.302951967068054</v>
      </c>
      <c r="N16" s="7">
        <f t="shared" si="16"/>
        <v>72.323144087921293</v>
      </c>
      <c r="O16" s="14"/>
      <c r="P16" s="14"/>
      <c r="Q16" s="40">
        <f t="shared" si="17"/>
        <v>3</v>
      </c>
      <c r="R16" s="34"/>
      <c r="S16" s="35"/>
      <c r="T16" s="35"/>
      <c r="U16" s="36" t="e">
        <f t="shared" si="10"/>
        <v>#DIV/0!</v>
      </c>
      <c r="V16" s="34"/>
      <c r="W16" s="35"/>
      <c r="X16" s="35"/>
      <c r="Y16" s="45"/>
      <c r="Z16" s="37"/>
      <c r="AA16" s="38"/>
      <c r="AC16" s="3" t="str">
        <f t="shared" si="3"/>
        <v>BIEN</v>
      </c>
      <c r="AD16" s="3" t="str">
        <f t="shared" si="3"/>
        <v>BIEN</v>
      </c>
      <c r="AE16" s="3" t="str">
        <f t="shared" si="3"/>
        <v>BIEN</v>
      </c>
      <c r="AF16" s="4" t="str">
        <f t="shared" si="4"/>
        <v>BIEN</v>
      </c>
      <c r="AG16" s="4" t="str">
        <f t="shared" si="5"/>
        <v>BIEN</v>
      </c>
      <c r="AH16" s="4" t="str">
        <f t="shared" si="6"/>
        <v>BIEN</v>
      </c>
      <c r="AI16" s="4" t="str">
        <f t="shared" si="7"/>
        <v>BIEN</v>
      </c>
      <c r="AJ16" s="4" t="str">
        <f t="shared" si="8"/>
        <v>BIEN</v>
      </c>
      <c r="AK16" s="4" t="str">
        <f t="shared" si="9"/>
        <v>BIEN</v>
      </c>
      <c r="AL16" s="11" t="str">
        <f t="shared" si="11"/>
        <v>F</v>
      </c>
      <c r="AM16" s="11" t="str">
        <f t="shared" si="12"/>
        <v>F</v>
      </c>
      <c r="AN16" s="13" t="str">
        <f t="shared" si="13"/>
        <v>F</v>
      </c>
      <c r="AO16" s="13" t="str">
        <f t="shared" si="14"/>
        <v>F</v>
      </c>
      <c r="AP16" s="13" t="str">
        <f t="shared" si="15"/>
        <v>F</v>
      </c>
    </row>
    <row r="17" spans="1:42" x14ac:dyDescent="0.2">
      <c r="A17" s="15">
        <v>5</v>
      </c>
      <c r="B17" s="139">
        <v>19</v>
      </c>
      <c r="C17" s="139">
        <v>8</v>
      </c>
      <c r="D17" s="6">
        <v>10</v>
      </c>
      <c r="E17" s="6">
        <v>17</v>
      </c>
      <c r="F17" s="6">
        <v>9</v>
      </c>
      <c r="G17" s="7">
        <f t="shared" si="18"/>
        <v>12</v>
      </c>
      <c r="H17" s="6">
        <v>6</v>
      </c>
      <c r="I17" s="6">
        <v>15</v>
      </c>
      <c r="J17" s="6">
        <v>6</v>
      </c>
      <c r="K17" s="7">
        <f t="shared" si="0"/>
        <v>58.503132299381321</v>
      </c>
      <c r="L17" s="7">
        <f t="shared" si="1"/>
        <v>82.363528329627769</v>
      </c>
      <c r="M17" s="7">
        <f t="shared" si="2"/>
        <v>67.302951967068054</v>
      </c>
      <c r="N17" s="7">
        <f t="shared" si="16"/>
        <v>69.389870865359043</v>
      </c>
      <c r="O17" s="14"/>
      <c r="P17" s="14"/>
      <c r="Q17" s="40" t="str">
        <f t="shared" si="17"/>
        <v/>
      </c>
      <c r="R17" s="34"/>
      <c r="S17" s="35"/>
      <c r="T17" s="35"/>
      <c r="U17" s="36" t="e">
        <f t="shared" si="10"/>
        <v>#DIV/0!</v>
      </c>
      <c r="V17" s="34"/>
      <c r="W17" s="35"/>
      <c r="X17" s="35"/>
      <c r="Y17" s="45"/>
      <c r="Z17" s="37"/>
      <c r="AA17" s="38"/>
      <c r="AC17" s="3" t="str">
        <f t="shared" si="3"/>
        <v>BIEN</v>
      </c>
      <c r="AD17" s="3" t="str">
        <f t="shared" si="3"/>
        <v>BIEN</v>
      </c>
      <c r="AE17" s="3" t="str">
        <f t="shared" si="3"/>
        <v>BIEN</v>
      </c>
      <c r="AF17" s="4" t="str">
        <f t="shared" si="4"/>
        <v>BIEN</v>
      </c>
      <c r="AG17" s="4" t="str">
        <f t="shared" si="5"/>
        <v>BIEN</v>
      </c>
      <c r="AH17" s="4" t="str">
        <f t="shared" si="6"/>
        <v>BIEN</v>
      </c>
      <c r="AI17" s="4" t="str">
        <f t="shared" si="7"/>
        <v>BIEN</v>
      </c>
      <c r="AJ17" s="4" t="str">
        <f t="shared" si="8"/>
        <v>BIEN</v>
      </c>
      <c r="AK17" s="4" t="str">
        <f t="shared" si="9"/>
        <v>BIEN</v>
      </c>
      <c r="AL17" s="11" t="str">
        <f t="shared" si="11"/>
        <v>F</v>
      </c>
      <c r="AM17" s="11" t="str">
        <f t="shared" si="12"/>
        <v>F</v>
      </c>
      <c r="AN17" s="13" t="str">
        <f t="shared" si="13"/>
        <v>F</v>
      </c>
      <c r="AO17" s="13" t="str">
        <f t="shared" si="14"/>
        <v>F</v>
      </c>
      <c r="AP17" s="13" t="str">
        <f t="shared" si="15"/>
        <v>F</v>
      </c>
    </row>
    <row r="18" spans="1:42" x14ac:dyDescent="0.2">
      <c r="A18" s="15">
        <v>6</v>
      </c>
      <c r="B18" s="139">
        <v>20</v>
      </c>
      <c r="C18" s="139">
        <v>8</v>
      </c>
      <c r="D18" s="6">
        <v>9</v>
      </c>
      <c r="E18" s="6">
        <v>18</v>
      </c>
      <c r="F18" s="6">
        <v>8</v>
      </c>
      <c r="G18" s="7">
        <f t="shared" si="18"/>
        <v>11.666666666666666</v>
      </c>
      <c r="H18" s="6">
        <v>7</v>
      </c>
      <c r="I18" s="6">
        <v>16</v>
      </c>
      <c r="J18" s="6">
        <v>7</v>
      </c>
      <c r="K18" s="7">
        <f t="shared" si="0"/>
        <v>77.828920880647289</v>
      </c>
      <c r="L18" s="7">
        <f t="shared" si="1"/>
        <v>82.79032098218498</v>
      </c>
      <c r="M18" s="7">
        <f t="shared" si="2"/>
        <v>88.343887753464827</v>
      </c>
      <c r="N18" s="7">
        <f t="shared" si="16"/>
        <v>82.987709872099032</v>
      </c>
      <c r="O18" s="14"/>
      <c r="P18" s="14"/>
      <c r="Q18" s="40" t="str">
        <f t="shared" si="17"/>
        <v/>
      </c>
      <c r="R18" s="34"/>
      <c r="S18" s="35"/>
      <c r="T18" s="35"/>
      <c r="U18" s="36" t="e">
        <f t="shared" si="10"/>
        <v>#DIV/0!</v>
      </c>
      <c r="V18" s="34"/>
      <c r="W18" s="35"/>
      <c r="X18" s="35"/>
      <c r="Y18" s="45"/>
      <c r="Z18" s="37"/>
      <c r="AA18" s="38"/>
      <c r="AC18" s="3" t="str">
        <f t="shared" si="3"/>
        <v>BIEN</v>
      </c>
      <c r="AD18" s="3" t="str">
        <f t="shared" si="3"/>
        <v>BIEN</v>
      </c>
      <c r="AE18" s="3" t="str">
        <f t="shared" si="3"/>
        <v>BIEN</v>
      </c>
      <c r="AF18" s="4" t="str">
        <f t="shared" si="4"/>
        <v>BIEN</v>
      </c>
      <c r="AG18" s="4" t="str">
        <f t="shared" si="5"/>
        <v>BIEN</v>
      </c>
      <c r="AH18" s="4" t="str">
        <f t="shared" si="6"/>
        <v>BIEN</v>
      </c>
      <c r="AI18" s="4" t="str">
        <f t="shared" si="7"/>
        <v>BIEN</v>
      </c>
      <c r="AJ18" s="4" t="str">
        <f t="shared" si="8"/>
        <v>BIEN</v>
      </c>
      <c r="AK18" s="4" t="str">
        <f t="shared" si="9"/>
        <v>BIEN</v>
      </c>
      <c r="AL18" s="11" t="str">
        <f t="shared" si="11"/>
        <v>F</v>
      </c>
      <c r="AM18" s="11" t="str">
        <f t="shared" si="12"/>
        <v>F</v>
      </c>
      <c r="AN18" s="13" t="str">
        <f t="shared" si="13"/>
        <v>F</v>
      </c>
      <c r="AO18" s="13" t="str">
        <f t="shared" si="14"/>
        <v>V</v>
      </c>
      <c r="AP18" s="13" t="str">
        <f t="shared" si="15"/>
        <v>F</v>
      </c>
    </row>
    <row r="19" spans="1:42" x14ac:dyDescent="0.2">
      <c r="A19" s="15">
        <v>7</v>
      </c>
      <c r="B19" s="139">
        <v>20</v>
      </c>
      <c r="C19" s="139">
        <v>6</v>
      </c>
      <c r="D19" s="6">
        <v>9</v>
      </c>
      <c r="E19" s="6">
        <v>19</v>
      </c>
      <c r="F19" s="6">
        <v>8</v>
      </c>
      <c r="G19" s="7">
        <f t="shared" si="18"/>
        <v>12</v>
      </c>
      <c r="H19" s="6">
        <v>8</v>
      </c>
      <c r="I19" s="6">
        <v>16</v>
      </c>
      <c r="J19" s="6">
        <v>6</v>
      </c>
      <c r="K19" s="7">
        <f t="shared" si="0"/>
        <v>88.721428047491585</v>
      </c>
      <c r="L19" s="7">
        <f t="shared" si="1"/>
        <v>75.26810323089255</v>
      </c>
      <c r="M19" s="7">
        <f t="shared" si="2"/>
        <v>77.080169029895728</v>
      </c>
      <c r="N19" s="7">
        <f t="shared" si="16"/>
        <v>80.356566769426621</v>
      </c>
      <c r="O19" s="14"/>
      <c r="P19" s="14"/>
      <c r="Q19" s="40" t="str">
        <f t="shared" si="17"/>
        <v/>
      </c>
      <c r="R19" s="34"/>
      <c r="S19" s="35"/>
      <c r="T19" s="35"/>
      <c r="U19" s="36" t="e">
        <f t="shared" si="10"/>
        <v>#DIV/0!</v>
      </c>
      <c r="V19" s="34"/>
      <c r="W19" s="35"/>
      <c r="X19" s="35"/>
      <c r="Y19" s="45"/>
      <c r="Z19" s="37"/>
      <c r="AA19" s="38"/>
      <c r="AC19" s="3" t="str">
        <f t="shared" si="3"/>
        <v>BIEN</v>
      </c>
      <c r="AD19" s="3" t="str">
        <f t="shared" si="3"/>
        <v>BIEN</v>
      </c>
      <c r="AE19" s="3" t="str">
        <f t="shared" si="3"/>
        <v>BIEN</v>
      </c>
      <c r="AF19" s="4" t="str">
        <f t="shared" si="4"/>
        <v>BIEN</v>
      </c>
      <c r="AG19" s="4" t="str">
        <f t="shared" si="5"/>
        <v>BIEN</v>
      </c>
      <c r="AH19" s="4" t="str">
        <f t="shared" si="6"/>
        <v>BIEN</v>
      </c>
      <c r="AI19" s="4" t="str">
        <f t="shared" si="7"/>
        <v>BIEN</v>
      </c>
      <c r="AJ19" s="4" t="str">
        <f t="shared" si="8"/>
        <v>BIEN</v>
      </c>
      <c r="AK19" s="4" t="str">
        <f t="shared" si="9"/>
        <v>BIEN</v>
      </c>
      <c r="AL19" s="11" t="str">
        <f t="shared" si="11"/>
        <v>F</v>
      </c>
      <c r="AM19" s="11" t="str">
        <f t="shared" si="12"/>
        <v>F</v>
      </c>
      <c r="AN19" s="13" t="str">
        <f t="shared" si="13"/>
        <v>V</v>
      </c>
      <c r="AO19" s="13" t="str">
        <f t="shared" si="14"/>
        <v>V</v>
      </c>
      <c r="AP19" s="13" t="str">
        <f t="shared" si="15"/>
        <v>V</v>
      </c>
    </row>
    <row r="20" spans="1:42" x14ac:dyDescent="0.2">
      <c r="A20" s="15">
        <v>8</v>
      </c>
      <c r="B20" s="139">
        <v>19</v>
      </c>
      <c r="C20" s="139">
        <v>6</v>
      </c>
      <c r="D20" s="6">
        <v>8</v>
      </c>
      <c r="E20" s="6">
        <v>18</v>
      </c>
      <c r="F20" s="6">
        <v>7</v>
      </c>
      <c r="G20" s="7">
        <v>8</v>
      </c>
      <c r="H20" s="6">
        <v>6</v>
      </c>
      <c r="I20" s="6">
        <v>17</v>
      </c>
      <c r="J20" s="6">
        <v>6</v>
      </c>
      <c r="K20" s="7">
        <f>IF(H20=0,"",(9.4216*POWER(10,23)*POWER(H20+273,-5.07712)*POWER(2.73,(-6801.2693/(H20+273)))-((0.24*1014.78*POWER(2.73,(-1.16852*POWER(10,-4)*$C$5))*((273+D20)-(273+H20))/(0.622*(597.3-0.56*D20)))))/(9.4216*POWER(10,23)*POWER(273+D20,-5.07712)*POWER(2.73,(-6801.2693/(D20+273))))*100)</f>
        <v>77.080169029895728</v>
      </c>
      <c r="L20" s="7">
        <f>IF(I20=0,"",(9.4216*POWER(10,23)*POWER(I20+273,-5.07712)*POWER(2.73,(-6801.2693/(I20+273)))-((0.24*1014.78*POWER(2.73,(-1.16852*POWER(10,-4)*$C$5))*((273+E20)-(273+I20))/(0.622*(597.3-0.56*E20)))))/(9.4216*POWER(10,23)*POWER(273+E20,-5.07712)*POWER(2.73,(-6801.2693/(E20+273))))*100)</f>
        <v>91.228107820060686</v>
      </c>
      <c r="M20" s="7">
        <f t="shared" si="2"/>
        <v>87.940168222094826</v>
      </c>
      <c r="N20" s="7">
        <f t="shared" si="16"/>
        <v>85.416148357350423</v>
      </c>
      <c r="O20" s="14"/>
      <c r="P20" s="14"/>
      <c r="Q20" s="40" t="str">
        <f t="shared" si="17"/>
        <v/>
      </c>
      <c r="R20" s="34"/>
      <c r="S20" s="35"/>
      <c r="T20" s="35"/>
      <c r="U20" s="36" t="e">
        <f t="shared" si="10"/>
        <v>#DIV/0!</v>
      </c>
      <c r="V20" s="34"/>
      <c r="W20" s="35"/>
      <c r="X20" s="35"/>
      <c r="Y20" s="45"/>
      <c r="Z20" s="37"/>
      <c r="AA20" s="38"/>
      <c r="AC20" s="3" t="str">
        <f t="shared" si="3"/>
        <v>BIEN</v>
      </c>
      <c r="AD20" s="3" t="str">
        <f t="shared" si="3"/>
        <v>BIEN</v>
      </c>
      <c r="AE20" s="3" t="str">
        <f t="shared" si="3"/>
        <v>BIEN</v>
      </c>
      <c r="AF20" s="4" t="str">
        <f>IF(B20="","",IF(D20&lt;=B20,"BIEN","MAL"))</f>
        <v>BIEN</v>
      </c>
      <c r="AG20" s="4" t="str">
        <f>IF(B20="","",IF(E20&lt;=B20,"BIEN","MAL"))</f>
        <v>BIEN</v>
      </c>
      <c r="AH20" s="4" t="str">
        <f t="shared" si="6"/>
        <v>BIEN</v>
      </c>
      <c r="AI20" s="4" t="str">
        <f>IF(C20="","",IF(C20&lt;=D20,"BIEN","MAL"))</f>
        <v>BIEN</v>
      </c>
      <c r="AJ20" s="4" t="str">
        <f>IF(C20="","",IF(C20&lt;=E20,"BIEN","MAL"))</f>
        <v>BIEN</v>
      </c>
      <c r="AK20" s="4" t="str">
        <f>IF(C20="","",IF(C20&lt;=F20,"BIEN","MAL"))</f>
        <v>BIEN</v>
      </c>
      <c r="AL20" s="11" t="str">
        <f>IF(B20=E20,"V","F")</f>
        <v>F</v>
      </c>
      <c r="AM20" s="11" t="str">
        <f>IF(C20=D20,"V","F")</f>
        <v>F</v>
      </c>
      <c r="AN20" s="13" t="str">
        <f t="shared" si="13"/>
        <v>F</v>
      </c>
      <c r="AO20" s="13" t="str">
        <f t="shared" si="14"/>
        <v>F</v>
      </c>
      <c r="AP20" s="13" t="str">
        <f t="shared" si="15"/>
        <v>F</v>
      </c>
    </row>
    <row r="21" spans="1:42" x14ac:dyDescent="0.2">
      <c r="A21" s="15">
        <v>9</v>
      </c>
      <c r="B21" s="139">
        <v>20</v>
      </c>
      <c r="C21" s="139">
        <v>6</v>
      </c>
      <c r="D21" s="139">
        <v>8</v>
      </c>
      <c r="E21" s="6">
        <v>18</v>
      </c>
      <c r="F21" s="6">
        <v>7</v>
      </c>
      <c r="G21" s="7">
        <f t="shared" si="18"/>
        <v>11</v>
      </c>
      <c r="H21" s="6">
        <v>7</v>
      </c>
      <c r="I21" s="6">
        <v>15</v>
      </c>
      <c r="J21" s="6">
        <v>6</v>
      </c>
      <c r="K21" s="7">
        <f>IF(H21=0,"",(9.4216*POWER(10,23)*POWER(H21+273,-5.07712)*POWER(2.73,(-6801.2693/(H21+273)))-((0.24*1014.78*POWER(2.73,(-1.16852*POWER(10,-4)*$C$5))*((273+D21)-(273+H21))/(0.622*(597.3-0.56*D21)))))/(9.4216*POWER(10,23)*POWER(273+D21,-5.07712)*POWER(2.73,(-6801.2693/(D21+273))))*100)</f>
        <v>88.343887753464827</v>
      </c>
      <c r="L21" s="7">
        <f t="shared" si="1"/>
        <v>74.671122122141014</v>
      </c>
      <c r="M21" s="7">
        <f t="shared" si="2"/>
        <v>87.940168222094826</v>
      </c>
      <c r="N21" s="7">
        <f t="shared" si="16"/>
        <v>83.651726032566884</v>
      </c>
      <c r="O21" s="14">
        <v>3</v>
      </c>
      <c r="P21" s="14"/>
      <c r="Q21" s="40">
        <f t="shared" si="17"/>
        <v>3</v>
      </c>
      <c r="R21" s="34"/>
      <c r="S21" s="35"/>
      <c r="T21" s="35"/>
      <c r="U21" s="36" t="e">
        <f t="shared" si="10"/>
        <v>#DIV/0!</v>
      </c>
      <c r="V21" s="34"/>
      <c r="W21" s="35"/>
      <c r="X21" s="35"/>
      <c r="Y21" s="45"/>
      <c r="Z21" s="37"/>
      <c r="AA21" s="38"/>
      <c r="AC21" s="3" t="str">
        <f t="shared" si="3"/>
        <v>BIEN</v>
      </c>
      <c r="AD21" s="3" t="str">
        <f t="shared" si="3"/>
        <v>BIEN</v>
      </c>
      <c r="AE21" s="3" t="str">
        <f t="shared" si="3"/>
        <v>BIEN</v>
      </c>
      <c r="AF21" s="4" t="str">
        <f>IF(B21="","",IF(D21&lt;=B21,"BIEN","MAL"))</f>
        <v>BIEN</v>
      </c>
      <c r="AG21" s="4" t="str">
        <f>IF(B21="","",IF(E21&lt;=B21,"BIEN","MAL"))</f>
        <v>BIEN</v>
      </c>
      <c r="AH21" s="4" t="str">
        <f>IF(B21="","",IF(F21&lt;=B21,"BIEN","MAL"))</f>
        <v>BIEN</v>
      </c>
      <c r="AI21" s="4" t="str">
        <f>IF(C21="","",IF(C21&lt;=D21,"BIEN","MAL"))</f>
        <v>BIEN</v>
      </c>
      <c r="AJ21" s="4" t="str">
        <f>IF(C21="","",IF(C21&lt;=E21,"BIEN","MAL"))</f>
        <v>BIEN</v>
      </c>
      <c r="AK21" s="4" t="str">
        <f>IF(C21="","",IF(C21&lt;=F21,"BIEN","MAL"))</f>
        <v>BIEN</v>
      </c>
      <c r="AL21" s="11" t="str">
        <f>IF(B21=E21,"V","F")</f>
        <v>F</v>
      </c>
      <c r="AM21" s="11" t="str">
        <f>IF(C21=D21,"V","F")</f>
        <v>F</v>
      </c>
      <c r="AN21" s="13" t="str">
        <f t="shared" si="13"/>
        <v>V</v>
      </c>
      <c r="AO21" s="13" t="str">
        <f t="shared" si="14"/>
        <v>V</v>
      </c>
      <c r="AP21" s="13" t="str">
        <f t="shared" si="15"/>
        <v>V</v>
      </c>
    </row>
    <row r="22" spans="1:42" x14ac:dyDescent="0.2">
      <c r="A22" s="15">
        <v>10</v>
      </c>
      <c r="B22" s="139">
        <v>19</v>
      </c>
      <c r="C22" s="139">
        <v>7</v>
      </c>
      <c r="D22" s="6">
        <v>10</v>
      </c>
      <c r="E22" s="6">
        <v>17</v>
      </c>
      <c r="F22" s="6">
        <v>8</v>
      </c>
      <c r="G22" s="7">
        <f t="shared" si="18"/>
        <v>11.666666666666666</v>
      </c>
      <c r="H22" s="6">
        <v>6</v>
      </c>
      <c r="I22" s="6">
        <v>14</v>
      </c>
      <c r="J22" s="6">
        <v>7</v>
      </c>
      <c r="K22" s="7">
        <f t="shared" si="0"/>
        <v>58.503132299381321</v>
      </c>
      <c r="L22" s="7">
        <f t="shared" si="1"/>
        <v>74.038569735437605</v>
      </c>
      <c r="M22" s="7">
        <f t="shared" si="2"/>
        <v>88.343887753464827</v>
      </c>
      <c r="N22" s="7">
        <f t="shared" si="16"/>
        <v>73.628529929427913</v>
      </c>
      <c r="O22" s="14">
        <v>2</v>
      </c>
      <c r="P22" s="14">
        <v>2</v>
      </c>
      <c r="Q22" s="40">
        <f t="shared" si="17"/>
        <v>2</v>
      </c>
      <c r="R22" s="34"/>
      <c r="S22" s="35"/>
      <c r="T22" s="35"/>
      <c r="U22" s="36" t="e">
        <f t="shared" si="10"/>
        <v>#DIV/0!</v>
      </c>
      <c r="V22" s="34"/>
      <c r="W22" s="35"/>
      <c r="X22" s="35"/>
      <c r="Y22" s="45"/>
      <c r="Z22" s="37"/>
      <c r="AA22" s="38"/>
      <c r="AC22" s="3" t="str">
        <f t="shared" si="3"/>
        <v>BIEN</v>
      </c>
      <c r="AD22" s="3" t="str">
        <f t="shared" si="3"/>
        <v>BIEN</v>
      </c>
      <c r="AE22" s="3" t="str">
        <f t="shared" si="3"/>
        <v>BIEN</v>
      </c>
      <c r="AF22" s="4" t="str">
        <f t="shared" si="4"/>
        <v>BIEN</v>
      </c>
      <c r="AG22" s="4" t="str">
        <f t="shared" si="5"/>
        <v>BIEN</v>
      </c>
      <c r="AH22" s="4" t="str">
        <f t="shared" si="6"/>
        <v>BIEN</v>
      </c>
      <c r="AI22" s="4" t="str">
        <f t="shared" si="7"/>
        <v>BIEN</v>
      </c>
      <c r="AJ22" s="4" t="str">
        <f t="shared" si="8"/>
        <v>BIEN</v>
      </c>
      <c r="AK22" s="4" t="str">
        <f t="shared" si="9"/>
        <v>BIEN</v>
      </c>
      <c r="AL22" s="11" t="str">
        <f t="shared" si="11"/>
        <v>F</v>
      </c>
      <c r="AM22" s="11" t="str">
        <f t="shared" si="12"/>
        <v>F</v>
      </c>
      <c r="AN22" s="13" t="str">
        <f t="shared" si="13"/>
        <v>F</v>
      </c>
      <c r="AO22" s="13" t="str">
        <f t="shared" si="14"/>
        <v>V</v>
      </c>
      <c r="AP22" s="13" t="str">
        <f t="shared" si="15"/>
        <v>F</v>
      </c>
    </row>
    <row r="23" spans="1:42" x14ac:dyDescent="0.2">
      <c r="A23" s="15">
        <v>11</v>
      </c>
      <c r="B23" s="139">
        <v>19</v>
      </c>
      <c r="C23" s="139">
        <v>7</v>
      </c>
      <c r="D23" s="6">
        <v>9</v>
      </c>
      <c r="E23" s="6">
        <v>18</v>
      </c>
      <c r="F23" s="6">
        <v>8</v>
      </c>
      <c r="G23" s="7">
        <f t="shared" si="18"/>
        <v>11.666666666666666</v>
      </c>
      <c r="H23" s="6">
        <v>6</v>
      </c>
      <c r="I23" s="6">
        <v>15</v>
      </c>
      <c r="J23" s="6">
        <v>7</v>
      </c>
      <c r="K23" s="7">
        <f t="shared" si="0"/>
        <v>67.302951967068054</v>
      </c>
      <c r="L23" s="7">
        <f t="shared" si="1"/>
        <v>74.671122122141014</v>
      </c>
      <c r="M23" s="7">
        <f t="shared" si="2"/>
        <v>88.343887753464827</v>
      </c>
      <c r="N23" s="7">
        <f t="shared" si="16"/>
        <v>76.77265394755797</v>
      </c>
      <c r="O23" s="14">
        <v>17</v>
      </c>
      <c r="P23" s="14"/>
      <c r="Q23" s="40">
        <f t="shared" si="17"/>
        <v>19</v>
      </c>
      <c r="R23" s="34"/>
      <c r="S23" s="35"/>
      <c r="T23" s="35"/>
      <c r="U23" s="36" t="e">
        <f t="shared" si="10"/>
        <v>#DIV/0!</v>
      </c>
      <c r="V23" s="34"/>
      <c r="W23" s="35"/>
      <c r="X23" s="35"/>
      <c r="Y23" s="45"/>
      <c r="Z23" s="37"/>
      <c r="AA23" s="38"/>
      <c r="AC23" s="3" t="str">
        <f t="shared" si="3"/>
        <v>BIEN</v>
      </c>
      <c r="AD23" s="3" t="str">
        <f t="shared" si="3"/>
        <v>BIEN</v>
      </c>
      <c r="AE23" s="3" t="str">
        <f t="shared" si="3"/>
        <v>BIEN</v>
      </c>
      <c r="AF23" s="4" t="str">
        <f t="shared" si="4"/>
        <v>BIEN</v>
      </c>
      <c r="AG23" s="4" t="str">
        <f t="shared" si="5"/>
        <v>BIEN</v>
      </c>
      <c r="AH23" s="4" t="str">
        <f t="shared" si="6"/>
        <v>BIEN</v>
      </c>
      <c r="AI23" s="4" t="str">
        <f t="shared" si="7"/>
        <v>BIEN</v>
      </c>
      <c r="AJ23" s="4" t="str">
        <f t="shared" si="8"/>
        <v>BIEN</v>
      </c>
      <c r="AK23" s="4" t="str">
        <f t="shared" si="9"/>
        <v>BIEN</v>
      </c>
      <c r="AL23" s="11" t="str">
        <f t="shared" si="11"/>
        <v>F</v>
      </c>
      <c r="AM23" s="11" t="str">
        <f t="shared" si="12"/>
        <v>F</v>
      </c>
      <c r="AN23" s="13" t="str">
        <f t="shared" si="13"/>
        <v>F</v>
      </c>
      <c r="AO23" s="13" t="str">
        <f t="shared" si="14"/>
        <v>V</v>
      </c>
      <c r="AP23" s="13" t="str">
        <f t="shared" si="15"/>
        <v>F</v>
      </c>
    </row>
    <row r="24" spans="1:42" x14ac:dyDescent="0.2">
      <c r="A24" s="15">
        <v>12</v>
      </c>
      <c r="B24" s="139">
        <v>19</v>
      </c>
      <c r="C24" s="139">
        <v>7</v>
      </c>
      <c r="D24" s="6">
        <v>8</v>
      </c>
      <c r="E24" s="6">
        <v>18</v>
      </c>
      <c r="F24" s="6">
        <v>10</v>
      </c>
      <c r="G24" s="7">
        <f t="shared" si="18"/>
        <v>12</v>
      </c>
      <c r="H24" s="6">
        <v>6</v>
      </c>
      <c r="I24" s="6">
        <v>15</v>
      </c>
      <c r="J24" s="6">
        <v>9</v>
      </c>
      <c r="K24" s="7">
        <f t="shared" si="0"/>
        <v>77.080169029895728</v>
      </c>
      <c r="L24" s="7">
        <f t="shared" si="1"/>
        <v>74.671122122141014</v>
      </c>
      <c r="M24" s="7">
        <f t="shared" si="2"/>
        <v>89.074837961680871</v>
      </c>
      <c r="N24" s="7">
        <f t="shared" si="16"/>
        <v>80.275376371239204</v>
      </c>
      <c r="O24" s="14">
        <v>15</v>
      </c>
      <c r="P24" s="14"/>
      <c r="Q24" s="40">
        <f t="shared" si="17"/>
        <v>15</v>
      </c>
      <c r="R24" s="34"/>
      <c r="S24" s="35"/>
      <c r="T24" s="35"/>
      <c r="U24" s="36" t="e">
        <f t="shared" si="10"/>
        <v>#DIV/0!</v>
      </c>
      <c r="V24" s="34"/>
      <c r="W24" s="35"/>
      <c r="X24" s="35"/>
      <c r="Y24" s="45"/>
      <c r="Z24" s="37"/>
      <c r="AA24" s="38"/>
      <c r="AC24" s="3" t="str">
        <f t="shared" si="3"/>
        <v>BIEN</v>
      </c>
      <c r="AD24" s="3" t="str">
        <f t="shared" si="3"/>
        <v>BIEN</v>
      </c>
      <c r="AE24" s="3" t="str">
        <f t="shared" si="3"/>
        <v>BIEN</v>
      </c>
      <c r="AF24" s="4" t="str">
        <f t="shared" si="4"/>
        <v>BIEN</v>
      </c>
      <c r="AG24" s="4" t="str">
        <f t="shared" si="5"/>
        <v>BIEN</v>
      </c>
      <c r="AH24" s="4" t="str">
        <f t="shared" si="6"/>
        <v>BIEN</v>
      </c>
      <c r="AI24" s="4" t="str">
        <f t="shared" si="7"/>
        <v>BIEN</v>
      </c>
      <c r="AJ24" s="4" t="str">
        <f t="shared" si="8"/>
        <v>BIEN</v>
      </c>
      <c r="AK24" s="4" t="str">
        <f t="shared" si="9"/>
        <v>BIEN</v>
      </c>
      <c r="AL24" s="11" t="str">
        <f t="shared" si="11"/>
        <v>F</v>
      </c>
      <c r="AM24" s="11" t="str">
        <f t="shared" si="12"/>
        <v>F</v>
      </c>
      <c r="AN24" s="13" t="str">
        <f t="shared" si="13"/>
        <v>V</v>
      </c>
      <c r="AO24" s="13" t="str">
        <f t="shared" si="14"/>
        <v>V</v>
      </c>
      <c r="AP24" s="13" t="str">
        <f t="shared" si="15"/>
        <v>F</v>
      </c>
    </row>
    <row r="25" spans="1:42" x14ac:dyDescent="0.2">
      <c r="A25" s="15">
        <v>13</v>
      </c>
      <c r="B25" s="139">
        <v>18</v>
      </c>
      <c r="C25" s="139">
        <v>7</v>
      </c>
      <c r="D25" s="6">
        <v>8</v>
      </c>
      <c r="E25" s="6">
        <v>18</v>
      </c>
      <c r="F25" s="6">
        <v>11</v>
      </c>
      <c r="G25" s="7">
        <f t="shared" si="18"/>
        <v>12.333333333333334</v>
      </c>
      <c r="H25" s="6">
        <v>7</v>
      </c>
      <c r="I25" s="6">
        <v>15</v>
      </c>
      <c r="J25" s="6">
        <v>9</v>
      </c>
      <c r="K25" s="7">
        <f t="shared" si="0"/>
        <v>88.343887753464827</v>
      </c>
      <c r="L25" s="7">
        <f t="shared" si="1"/>
        <v>74.671122122141014</v>
      </c>
      <c r="M25" s="7">
        <f t="shared" si="2"/>
        <v>79.185738696011043</v>
      </c>
      <c r="N25" s="7">
        <f t="shared" si="16"/>
        <v>80.733582857205633</v>
      </c>
      <c r="O25" s="14"/>
      <c r="P25" s="14">
        <v>5</v>
      </c>
      <c r="Q25" s="40" t="str">
        <f t="shared" si="17"/>
        <v/>
      </c>
      <c r="R25" s="34"/>
      <c r="S25" s="35"/>
      <c r="T25" s="35"/>
      <c r="U25" s="36" t="e">
        <f t="shared" si="10"/>
        <v>#DIV/0!</v>
      </c>
      <c r="V25" s="34"/>
      <c r="W25" s="35"/>
      <c r="X25" s="35"/>
      <c r="Y25" s="45"/>
      <c r="Z25" s="37"/>
      <c r="AA25" s="38"/>
      <c r="AC25" s="3" t="str">
        <f t="shared" si="3"/>
        <v>BIEN</v>
      </c>
      <c r="AD25" s="3" t="str">
        <f t="shared" si="3"/>
        <v>BIEN</v>
      </c>
      <c r="AE25" s="3" t="str">
        <f t="shared" si="3"/>
        <v>BIEN</v>
      </c>
      <c r="AF25" s="4" t="str">
        <f t="shared" si="4"/>
        <v>BIEN</v>
      </c>
      <c r="AG25" s="4" t="str">
        <f t="shared" si="5"/>
        <v>BIEN</v>
      </c>
      <c r="AH25" s="4" t="str">
        <f t="shared" si="6"/>
        <v>BIEN</v>
      </c>
      <c r="AI25" s="4" t="str">
        <f t="shared" si="7"/>
        <v>BIEN</v>
      </c>
      <c r="AJ25" s="4" t="str">
        <f t="shared" si="8"/>
        <v>BIEN</v>
      </c>
      <c r="AK25" s="4" t="str">
        <f t="shared" si="9"/>
        <v>BIEN</v>
      </c>
      <c r="AL25" s="11" t="str">
        <f t="shared" si="11"/>
        <v>V</v>
      </c>
      <c r="AM25" s="11" t="str">
        <f t="shared" si="12"/>
        <v>F</v>
      </c>
      <c r="AN25" s="13" t="str">
        <f t="shared" si="13"/>
        <v>V</v>
      </c>
      <c r="AO25" s="13" t="str">
        <f t="shared" si="14"/>
        <v>V</v>
      </c>
      <c r="AP25" s="13" t="str">
        <f t="shared" si="15"/>
        <v>V</v>
      </c>
    </row>
    <row r="26" spans="1:42" s="12" customFormat="1" x14ac:dyDescent="0.2">
      <c r="A26" s="16">
        <v>14</v>
      </c>
      <c r="B26" s="139">
        <v>19</v>
      </c>
      <c r="C26" s="139">
        <v>6</v>
      </c>
      <c r="D26" s="14">
        <v>8</v>
      </c>
      <c r="E26" s="14">
        <v>19</v>
      </c>
      <c r="F26" s="14">
        <v>10</v>
      </c>
      <c r="G26" s="7">
        <f t="shared" si="18"/>
        <v>12.333333333333334</v>
      </c>
      <c r="H26" s="14">
        <v>6</v>
      </c>
      <c r="I26" s="14">
        <v>16</v>
      </c>
      <c r="J26" s="14">
        <v>8</v>
      </c>
      <c r="K26" s="7">
        <f t="shared" si="0"/>
        <v>77.080169029895728</v>
      </c>
      <c r="L26" s="7">
        <f t="shared" si="1"/>
        <v>75.26810323089255</v>
      </c>
      <c r="M26" s="7">
        <f t="shared" si="2"/>
        <v>78.529529454491893</v>
      </c>
      <c r="N26" s="7">
        <f t="shared" si="16"/>
        <v>76.959267238426733</v>
      </c>
      <c r="O26" s="14"/>
      <c r="P26" s="14"/>
      <c r="Q26" s="40">
        <f t="shared" si="17"/>
        <v>5</v>
      </c>
      <c r="R26" s="34"/>
      <c r="S26" s="35"/>
      <c r="T26" s="35"/>
      <c r="U26" s="36" t="e">
        <f t="shared" si="10"/>
        <v>#DIV/0!</v>
      </c>
      <c r="V26" s="34"/>
      <c r="W26" s="35"/>
      <c r="X26" s="35"/>
      <c r="Y26" s="45"/>
      <c r="Z26" s="37"/>
      <c r="AA26" s="38"/>
      <c r="AC26" s="3" t="str">
        <f t="shared" si="3"/>
        <v>BIEN</v>
      </c>
      <c r="AD26" s="3" t="str">
        <f t="shared" si="3"/>
        <v>BIEN</v>
      </c>
      <c r="AE26" s="3" t="str">
        <f t="shared" si="3"/>
        <v>BIEN</v>
      </c>
      <c r="AF26" s="4" t="str">
        <f t="shared" si="4"/>
        <v>BIEN</v>
      </c>
      <c r="AG26" s="4" t="str">
        <f t="shared" si="5"/>
        <v>BIEN</v>
      </c>
      <c r="AH26" s="4" t="str">
        <f t="shared" si="6"/>
        <v>BIEN</v>
      </c>
      <c r="AI26" s="4" t="str">
        <f t="shared" si="7"/>
        <v>BIEN</v>
      </c>
      <c r="AJ26" s="4" t="str">
        <f t="shared" si="8"/>
        <v>BIEN</v>
      </c>
      <c r="AK26" s="4" t="str">
        <f t="shared" si="9"/>
        <v>BIEN</v>
      </c>
      <c r="AL26" s="11" t="str">
        <f t="shared" si="11"/>
        <v>V</v>
      </c>
      <c r="AM26" s="11" t="str">
        <f t="shared" si="12"/>
        <v>F</v>
      </c>
      <c r="AN26" s="13" t="str">
        <f t="shared" si="13"/>
        <v>V</v>
      </c>
      <c r="AO26" s="13" t="str">
        <f t="shared" si="14"/>
        <v>V</v>
      </c>
      <c r="AP26" s="13" t="str">
        <f t="shared" si="15"/>
        <v>F</v>
      </c>
    </row>
    <row r="27" spans="1:42" s="12" customFormat="1" x14ac:dyDescent="0.2">
      <c r="A27" s="16">
        <v>15</v>
      </c>
      <c r="B27" s="139">
        <v>18</v>
      </c>
      <c r="C27" s="139">
        <v>7</v>
      </c>
      <c r="D27" s="14">
        <v>8</v>
      </c>
      <c r="E27" s="14">
        <v>18</v>
      </c>
      <c r="F27" s="14">
        <v>9</v>
      </c>
      <c r="G27" s="7">
        <f t="shared" si="18"/>
        <v>11.666666666666666</v>
      </c>
      <c r="H27" s="14">
        <v>7</v>
      </c>
      <c r="I27" s="14">
        <v>16</v>
      </c>
      <c r="J27" s="14">
        <v>7</v>
      </c>
      <c r="K27" s="7">
        <f t="shared" si="0"/>
        <v>88.343887753464827</v>
      </c>
      <c r="L27" s="7">
        <f t="shared" si="1"/>
        <v>82.79032098218498</v>
      </c>
      <c r="M27" s="7">
        <f t="shared" si="2"/>
        <v>77.828920880647289</v>
      </c>
      <c r="N27" s="7">
        <f t="shared" si="16"/>
        <v>82.987709872099018</v>
      </c>
      <c r="O27" s="14"/>
      <c r="P27" s="14"/>
      <c r="Q27" s="40" t="str">
        <f t="shared" si="17"/>
        <v/>
      </c>
      <c r="R27" s="34"/>
      <c r="S27" s="35"/>
      <c r="T27" s="35"/>
      <c r="U27" s="36" t="e">
        <f t="shared" si="10"/>
        <v>#DIV/0!</v>
      </c>
      <c r="V27" s="34"/>
      <c r="W27" s="35"/>
      <c r="X27" s="35"/>
      <c r="Y27" s="45"/>
      <c r="Z27" s="37"/>
      <c r="AA27" s="38"/>
      <c r="AC27" s="3" t="str">
        <f t="shared" si="3"/>
        <v>BIEN</v>
      </c>
      <c r="AD27" s="3" t="str">
        <f t="shared" si="3"/>
        <v>BIEN</v>
      </c>
      <c r="AE27" s="3" t="str">
        <f t="shared" si="3"/>
        <v>BIEN</v>
      </c>
      <c r="AF27" s="4" t="str">
        <f t="shared" si="4"/>
        <v>BIEN</v>
      </c>
      <c r="AG27" s="4" t="str">
        <f t="shared" si="5"/>
        <v>BIEN</v>
      </c>
      <c r="AH27" s="4" t="str">
        <f t="shared" si="6"/>
        <v>BIEN</v>
      </c>
      <c r="AI27" s="4" t="str">
        <f t="shared" si="7"/>
        <v>BIEN</v>
      </c>
      <c r="AJ27" s="4" t="str">
        <f t="shared" si="8"/>
        <v>BIEN</v>
      </c>
      <c r="AK27" s="4" t="str">
        <f t="shared" si="9"/>
        <v>BIEN</v>
      </c>
      <c r="AL27" s="11" t="str">
        <f t="shared" si="11"/>
        <v>V</v>
      </c>
      <c r="AM27" s="11" t="str">
        <f t="shared" si="12"/>
        <v>F</v>
      </c>
      <c r="AN27" s="13" t="str">
        <f t="shared" si="13"/>
        <v>V</v>
      </c>
      <c r="AO27" s="13" t="str">
        <f t="shared" si="14"/>
        <v>F</v>
      </c>
      <c r="AP27" s="13" t="str">
        <f t="shared" si="15"/>
        <v>V</v>
      </c>
    </row>
    <row r="28" spans="1:42" s="12" customFormat="1" x14ac:dyDescent="0.2">
      <c r="A28" s="16">
        <v>16</v>
      </c>
      <c r="B28" s="139">
        <v>17</v>
      </c>
      <c r="C28" s="139">
        <v>7</v>
      </c>
      <c r="D28" s="14">
        <v>9</v>
      </c>
      <c r="E28" s="14">
        <v>17</v>
      </c>
      <c r="F28" s="14">
        <v>9</v>
      </c>
      <c r="G28" s="7">
        <f t="shared" si="18"/>
        <v>11.666666666666666</v>
      </c>
      <c r="H28" s="14">
        <v>8</v>
      </c>
      <c r="I28" s="14">
        <v>16</v>
      </c>
      <c r="J28" s="14">
        <v>8</v>
      </c>
      <c r="K28" s="7">
        <f t="shared" si="0"/>
        <v>88.721428047491585</v>
      </c>
      <c r="L28" s="7">
        <f t="shared" si="1"/>
        <v>91.01203325887866</v>
      </c>
      <c r="M28" s="7">
        <f t="shared" si="2"/>
        <v>88.721428047491585</v>
      </c>
      <c r="N28" s="7">
        <f t="shared" si="16"/>
        <v>89.484963117953953</v>
      </c>
      <c r="O28" s="14"/>
      <c r="P28" s="14"/>
      <c r="Q28" s="40" t="str">
        <f t="shared" si="17"/>
        <v/>
      </c>
      <c r="R28" s="34"/>
      <c r="S28" s="35"/>
      <c r="T28" s="35"/>
      <c r="U28" s="36" t="e">
        <f t="shared" si="10"/>
        <v>#DIV/0!</v>
      </c>
      <c r="V28" s="34"/>
      <c r="W28" s="35"/>
      <c r="X28" s="35"/>
      <c r="Y28" s="45"/>
      <c r="Z28" s="37"/>
      <c r="AA28" s="38"/>
      <c r="AC28" s="3" t="str">
        <f t="shared" si="3"/>
        <v>BIEN</v>
      </c>
      <c r="AD28" s="3" t="str">
        <f t="shared" si="3"/>
        <v>BIEN</v>
      </c>
      <c r="AE28" s="3" t="str">
        <f t="shared" si="3"/>
        <v>BIEN</v>
      </c>
      <c r="AF28" s="4" t="str">
        <f t="shared" si="4"/>
        <v>BIEN</v>
      </c>
      <c r="AG28" s="4" t="str">
        <f t="shared" si="5"/>
        <v>BIEN</v>
      </c>
      <c r="AH28" s="4" t="str">
        <f t="shared" si="6"/>
        <v>BIEN</v>
      </c>
      <c r="AI28" s="4" t="str">
        <f t="shared" si="7"/>
        <v>BIEN</v>
      </c>
      <c r="AJ28" s="4" t="str">
        <f t="shared" si="8"/>
        <v>BIEN</v>
      </c>
      <c r="AK28" s="4" t="str">
        <f t="shared" si="9"/>
        <v>BIEN</v>
      </c>
      <c r="AL28" s="11" t="str">
        <f t="shared" si="11"/>
        <v>V</v>
      </c>
      <c r="AM28" s="11" t="str">
        <f t="shared" si="12"/>
        <v>F</v>
      </c>
      <c r="AN28" s="13" t="str">
        <f t="shared" si="13"/>
        <v>F</v>
      </c>
      <c r="AO28" s="13" t="str">
        <f t="shared" si="14"/>
        <v>F</v>
      </c>
      <c r="AP28" s="13" t="str">
        <f t="shared" si="15"/>
        <v>F</v>
      </c>
    </row>
    <row r="29" spans="1:42" s="12" customFormat="1" x14ac:dyDescent="0.2">
      <c r="A29" s="16">
        <v>17</v>
      </c>
      <c r="B29" s="139">
        <v>18</v>
      </c>
      <c r="C29" s="139">
        <v>6</v>
      </c>
      <c r="D29" s="14">
        <v>8</v>
      </c>
      <c r="E29" s="14">
        <v>17</v>
      </c>
      <c r="F29" s="14">
        <v>10</v>
      </c>
      <c r="G29" s="7">
        <f t="shared" si="18"/>
        <v>11.666666666666666</v>
      </c>
      <c r="H29" s="14">
        <v>7</v>
      </c>
      <c r="I29" s="14">
        <v>14</v>
      </c>
      <c r="J29" s="14">
        <v>9</v>
      </c>
      <c r="K29" s="7">
        <f t="shared" si="0"/>
        <v>88.343887753464827</v>
      </c>
      <c r="L29" s="7">
        <f t="shared" si="1"/>
        <v>74.038569735437605</v>
      </c>
      <c r="M29" s="7">
        <f t="shared" si="2"/>
        <v>89.074837961680871</v>
      </c>
      <c r="N29" s="7">
        <f t="shared" si="16"/>
        <v>83.819098483527782</v>
      </c>
      <c r="O29" s="14"/>
      <c r="P29" s="14"/>
      <c r="Q29" s="40" t="str">
        <f t="shared" si="17"/>
        <v/>
      </c>
      <c r="R29" s="34"/>
      <c r="S29" s="35"/>
      <c r="T29" s="35"/>
      <c r="U29" s="36" t="e">
        <f t="shared" si="10"/>
        <v>#DIV/0!</v>
      </c>
      <c r="V29" s="34"/>
      <c r="W29" s="35"/>
      <c r="X29" s="35"/>
      <c r="Y29" s="45"/>
      <c r="Z29" s="37"/>
      <c r="AA29" s="38"/>
      <c r="AC29" s="3" t="str">
        <f t="shared" si="3"/>
        <v>BIEN</v>
      </c>
      <c r="AD29" s="3" t="str">
        <f t="shared" si="3"/>
        <v>BIEN</v>
      </c>
      <c r="AE29" s="3" t="str">
        <f t="shared" si="3"/>
        <v>BIEN</v>
      </c>
      <c r="AF29" s="4" t="str">
        <f t="shared" si="4"/>
        <v>BIEN</v>
      </c>
      <c r="AG29" s="4" t="str">
        <f t="shared" si="5"/>
        <v>BIEN</v>
      </c>
      <c r="AH29" s="4" t="str">
        <f t="shared" si="6"/>
        <v>BIEN</v>
      </c>
      <c r="AI29" s="4" t="str">
        <f t="shared" si="7"/>
        <v>BIEN</v>
      </c>
      <c r="AJ29" s="4" t="str">
        <f t="shared" si="8"/>
        <v>BIEN</v>
      </c>
      <c r="AK29" s="4" t="str">
        <f t="shared" si="9"/>
        <v>BIEN</v>
      </c>
      <c r="AL29" s="11" t="str">
        <f t="shared" si="11"/>
        <v>F</v>
      </c>
      <c r="AM29" s="11" t="str">
        <f t="shared" si="12"/>
        <v>F</v>
      </c>
      <c r="AN29" s="13" t="str">
        <f t="shared" si="13"/>
        <v>V</v>
      </c>
      <c r="AO29" s="13" t="str">
        <f t="shared" si="14"/>
        <v>V</v>
      </c>
      <c r="AP29" s="13" t="str">
        <f t="shared" si="15"/>
        <v>F</v>
      </c>
    </row>
    <row r="30" spans="1:42" s="12" customFormat="1" x14ac:dyDescent="0.2">
      <c r="A30" s="16">
        <v>18</v>
      </c>
      <c r="B30" s="139">
        <v>17</v>
      </c>
      <c r="C30" s="139">
        <v>7</v>
      </c>
      <c r="D30" s="14">
        <v>9</v>
      </c>
      <c r="E30" s="14">
        <v>17</v>
      </c>
      <c r="F30" s="14">
        <v>10</v>
      </c>
      <c r="G30" s="7">
        <f t="shared" si="18"/>
        <v>12</v>
      </c>
      <c r="H30" s="14">
        <v>7</v>
      </c>
      <c r="I30" s="14">
        <v>15</v>
      </c>
      <c r="J30" s="14">
        <v>9</v>
      </c>
      <c r="K30" s="7">
        <f t="shared" si="0"/>
        <v>77.828920880647289</v>
      </c>
      <c r="L30" s="7">
        <f t="shared" si="1"/>
        <v>82.363528329627769</v>
      </c>
      <c r="M30" s="7">
        <f t="shared" si="2"/>
        <v>89.074837961680871</v>
      </c>
      <c r="N30" s="7">
        <f t="shared" si="16"/>
        <v>83.089095723985324</v>
      </c>
      <c r="O30" s="14"/>
      <c r="P30" s="14"/>
      <c r="Q30" s="40" t="str">
        <f t="shared" si="17"/>
        <v/>
      </c>
      <c r="R30" s="34"/>
      <c r="S30" s="35"/>
      <c r="T30" s="35"/>
      <c r="U30" s="36" t="e">
        <f t="shared" si="10"/>
        <v>#DIV/0!</v>
      </c>
      <c r="V30" s="34"/>
      <c r="W30" s="35"/>
      <c r="X30" s="35"/>
      <c r="Y30" s="45"/>
      <c r="Z30" s="37"/>
      <c r="AA30" s="38"/>
      <c r="AC30" s="3" t="str">
        <f t="shared" si="3"/>
        <v>BIEN</v>
      </c>
      <c r="AD30" s="3" t="str">
        <f t="shared" si="3"/>
        <v>BIEN</v>
      </c>
      <c r="AE30" s="3" t="str">
        <f t="shared" si="3"/>
        <v>BIEN</v>
      </c>
      <c r="AF30" s="4" t="str">
        <f t="shared" si="4"/>
        <v>BIEN</v>
      </c>
      <c r="AG30" s="4" t="str">
        <f t="shared" si="5"/>
        <v>BIEN</v>
      </c>
      <c r="AH30" s="4" t="str">
        <f t="shared" si="6"/>
        <v>BIEN</v>
      </c>
      <c r="AI30" s="4" t="str">
        <f t="shared" si="7"/>
        <v>BIEN</v>
      </c>
      <c r="AJ30" s="4" t="str">
        <f t="shared" si="8"/>
        <v>BIEN</v>
      </c>
      <c r="AK30" s="4" t="str">
        <f t="shared" si="9"/>
        <v>BIEN</v>
      </c>
      <c r="AL30" s="11" t="str">
        <f t="shared" si="11"/>
        <v>V</v>
      </c>
      <c r="AM30" s="11" t="str">
        <f t="shared" si="12"/>
        <v>F</v>
      </c>
      <c r="AN30" s="13" t="str">
        <f t="shared" si="13"/>
        <v>F</v>
      </c>
      <c r="AO30" s="13" t="str">
        <f t="shared" si="14"/>
        <v>V</v>
      </c>
      <c r="AP30" s="13" t="str">
        <f t="shared" si="15"/>
        <v>F</v>
      </c>
    </row>
    <row r="31" spans="1:42" s="12" customFormat="1" x14ac:dyDescent="0.2">
      <c r="A31" s="16">
        <v>19</v>
      </c>
      <c r="B31" s="139">
        <v>16</v>
      </c>
      <c r="C31" s="139">
        <v>8</v>
      </c>
      <c r="D31" s="14">
        <v>9</v>
      </c>
      <c r="E31" s="14">
        <v>16</v>
      </c>
      <c r="F31" s="14">
        <v>9</v>
      </c>
      <c r="G31" s="7">
        <f t="shared" si="18"/>
        <v>11.333333333333334</v>
      </c>
      <c r="H31" s="14">
        <v>8</v>
      </c>
      <c r="I31" s="14">
        <v>14</v>
      </c>
      <c r="J31" s="14">
        <v>7</v>
      </c>
      <c r="K31" s="7">
        <f t="shared" si="0"/>
        <v>88.721428047491585</v>
      </c>
      <c r="L31" s="7">
        <f t="shared" si="1"/>
        <v>81.911063030049135</v>
      </c>
      <c r="M31" s="7">
        <f t="shared" si="2"/>
        <v>77.828920880647289</v>
      </c>
      <c r="N31" s="7">
        <f t="shared" si="16"/>
        <v>82.820470652729341</v>
      </c>
      <c r="O31" s="14"/>
      <c r="P31" s="14"/>
      <c r="Q31" s="40" t="str">
        <f t="shared" si="17"/>
        <v/>
      </c>
      <c r="R31" s="34"/>
      <c r="S31" s="35"/>
      <c r="T31" s="35"/>
      <c r="U31" s="36" t="e">
        <f t="shared" si="10"/>
        <v>#DIV/0!</v>
      </c>
      <c r="V31" s="34"/>
      <c r="W31" s="35"/>
      <c r="X31" s="35"/>
      <c r="Y31" s="45"/>
      <c r="Z31" s="37"/>
      <c r="AA31" s="38"/>
      <c r="AC31" s="3" t="str">
        <f t="shared" si="3"/>
        <v>BIEN</v>
      </c>
      <c r="AD31" s="3" t="str">
        <f t="shared" si="3"/>
        <v>BIEN</v>
      </c>
      <c r="AE31" s="3" t="str">
        <f t="shared" si="3"/>
        <v>BIEN</v>
      </c>
      <c r="AF31" s="4" t="str">
        <f t="shared" si="4"/>
        <v>BIEN</v>
      </c>
      <c r="AG31" s="4" t="str">
        <f t="shared" si="5"/>
        <v>BIEN</v>
      </c>
      <c r="AH31" s="4" t="str">
        <f t="shared" si="6"/>
        <v>BIEN</v>
      </c>
      <c r="AI31" s="4" t="str">
        <f t="shared" si="7"/>
        <v>BIEN</v>
      </c>
      <c r="AJ31" s="4" t="str">
        <f t="shared" si="8"/>
        <v>BIEN</v>
      </c>
      <c r="AK31" s="4" t="str">
        <f t="shared" si="9"/>
        <v>BIEN</v>
      </c>
      <c r="AL31" s="11" t="str">
        <f t="shared" si="11"/>
        <v>V</v>
      </c>
      <c r="AM31" s="11" t="str">
        <f t="shared" si="12"/>
        <v>F</v>
      </c>
      <c r="AN31" s="13" t="str">
        <f t="shared" si="13"/>
        <v>V</v>
      </c>
      <c r="AO31" s="13" t="str">
        <f t="shared" si="14"/>
        <v>F</v>
      </c>
      <c r="AP31" s="13" t="str">
        <f t="shared" si="15"/>
        <v>V</v>
      </c>
    </row>
    <row r="32" spans="1:42" s="12" customFormat="1" x14ac:dyDescent="0.2">
      <c r="A32" s="16">
        <v>20</v>
      </c>
      <c r="B32" s="139">
        <v>19</v>
      </c>
      <c r="C32" s="139">
        <v>7</v>
      </c>
      <c r="D32" s="14">
        <v>9</v>
      </c>
      <c r="E32" s="14">
        <v>19</v>
      </c>
      <c r="F32" s="14">
        <v>12</v>
      </c>
      <c r="G32" s="7">
        <f t="shared" si="18"/>
        <v>13.333333333333334</v>
      </c>
      <c r="H32" s="14">
        <v>7</v>
      </c>
      <c r="I32" s="14">
        <v>14</v>
      </c>
      <c r="J32" s="14">
        <v>8</v>
      </c>
      <c r="K32" s="7">
        <f t="shared" si="0"/>
        <v>77.828920880647289</v>
      </c>
      <c r="L32" s="7">
        <f t="shared" si="1"/>
        <v>60.301102017227983</v>
      </c>
      <c r="M32" s="7">
        <f t="shared" si="2"/>
        <v>61.00145326720159</v>
      </c>
      <c r="N32" s="7">
        <f t="shared" si="16"/>
        <v>66.377158721692282</v>
      </c>
      <c r="O32" s="14"/>
      <c r="P32" s="14"/>
      <c r="Q32" s="40" t="str">
        <f t="shared" si="17"/>
        <v/>
      </c>
      <c r="R32" s="34"/>
      <c r="S32" s="35"/>
      <c r="T32" s="35"/>
      <c r="U32" s="36" t="e">
        <f t="shared" si="10"/>
        <v>#DIV/0!</v>
      </c>
      <c r="V32" s="34"/>
      <c r="W32" s="35"/>
      <c r="X32" s="35"/>
      <c r="Y32" s="45"/>
      <c r="Z32" s="37"/>
      <c r="AA32" s="38"/>
      <c r="AC32" s="3" t="str">
        <f t="shared" si="3"/>
        <v>BIEN</v>
      </c>
      <c r="AD32" s="3" t="str">
        <f t="shared" si="3"/>
        <v>BIEN</v>
      </c>
      <c r="AE32" s="3" t="str">
        <f t="shared" si="3"/>
        <v>BIEN</v>
      </c>
      <c r="AF32" s="4" t="str">
        <f t="shared" si="4"/>
        <v>BIEN</v>
      </c>
      <c r="AG32" s="4" t="str">
        <f t="shared" si="5"/>
        <v>BIEN</v>
      </c>
      <c r="AH32" s="4" t="str">
        <f t="shared" si="6"/>
        <v>BIEN</v>
      </c>
      <c r="AI32" s="4" t="str">
        <f t="shared" si="7"/>
        <v>BIEN</v>
      </c>
      <c r="AJ32" s="4" t="str">
        <f t="shared" si="8"/>
        <v>BIEN</v>
      </c>
      <c r="AK32" s="4" t="str">
        <f t="shared" si="9"/>
        <v>BIEN</v>
      </c>
      <c r="AL32" s="11" t="str">
        <f t="shared" si="11"/>
        <v>V</v>
      </c>
      <c r="AM32" s="11" t="str">
        <f t="shared" si="12"/>
        <v>F</v>
      </c>
      <c r="AN32" s="13" t="str">
        <f t="shared" si="13"/>
        <v>V</v>
      </c>
      <c r="AO32" s="13" t="str">
        <f t="shared" si="14"/>
        <v>V</v>
      </c>
      <c r="AP32" s="13" t="str">
        <f t="shared" si="15"/>
        <v>V</v>
      </c>
    </row>
    <row r="33" spans="1:42" x14ac:dyDescent="0.2">
      <c r="A33" s="15">
        <v>21</v>
      </c>
      <c r="B33" s="139">
        <v>27</v>
      </c>
      <c r="C33" s="139">
        <v>6</v>
      </c>
      <c r="D33" s="6">
        <v>9</v>
      </c>
      <c r="E33" s="6">
        <v>24</v>
      </c>
      <c r="F33" s="6">
        <v>11</v>
      </c>
      <c r="G33" s="7">
        <f t="shared" si="18"/>
        <v>14.666666666666666</v>
      </c>
      <c r="H33" s="6">
        <v>6.5</v>
      </c>
      <c r="I33" s="6">
        <v>16</v>
      </c>
      <c r="J33" s="6">
        <v>9</v>
      </c>
      <c r="K33" s="7">
        <f t="shared" si="0"/>
        <v>72.521307619013157</v>
      </c>
      <c r="L33" s="7">
        <f t="shared" si="1"/>
        <v>46.206177322307461</v>
      </c>
      <c r="M33" s="7">
        <f t="shared" si="2"/>
        <v>79.185738696011043</v>
      </c>
      <c r="N33" s="7">
        <f t="shared" si="16"/>
        <v>65.971074545777228</v>
      </c>
      <c r="O33" s="14"/>
      <c r="P33" s="14"/>
      <c r="Q33" s="40" t="str">
        <f t="shared" si="17"/>
        <v/>
      </c>
      <c r="R33" s="34"/>
      <c r="S33" s="35"/>
      <c r="T33" s="35"/>
      <c r="U33" s="36" t="e">
        <f t="shared" si="10"/>
        <v>#DIV/0!</v>
      </c>
      <c r="V33" s="34"/>
      <c r="W33" s="35"/>
      <c r="X33" s="35"/>
      <c r="Y33" s="45"/>
      <c r="Z33" s="37"/>
      <c r="AA33" s="38"/>
      <c r="AC33" s="3" t="str">
        <f t="shared" si="3"/>
        <v>BIEN</v>
      </c>
      <c r="AD33" s="3" t="str">
        <f t="shared" si="3"/>
        <v>BIEN</v>
      </c>
      <c r="AE33" s="3" t="str">
        <f t="shared" si="3"/>
        <v>BIEN</v>
      </c>
      <c r="AF33" s="4" t="str">
        <f t="shared" si="4"/>
        <v>BIEN</v>
      </c>
      <c r="AG33" s="4" t="str">
        <f t="shared" si="5"/>
        <v>BIEN</v>
      </c>
      <c r="AH33" s="4" t="str">
        <f t="shared" si="6"/>
        <v>BIEN</v>
      </c>
      <c r="AI33" s="4" t="str">
        <f t="shared" si="7"/>
        <v>BIEN</v>
      </c>
      <c r="AJ33" s="4" t="str">
        <f t="shared" si="8"/>
        <v>BIEN</v>
      </c>
      <c r="AK33" s="4" t="str">
        <f t="shared" si="9"/>
        <v>BIEN</v>
      </c>
      <c r="AL33" s="11" t="str">
        <f t="shared" si="11"/>
        <v>F</v>
      </c>
      <c r="AM33" s="11" t="str">
        <f t="shared" si="12"/>
        <v>F</v>
      </c>
      <c r="AN33" s="13" t="str">
        <f t="shared" si="13"/>
        <v>V</v>
      </c>
      <c r="AO33" s="13" t="str">
        <f t="shared" si="14"/>
        <v>V</v>
      </c>
      <c r="AP33" s="13" t="str">
        <f t="shared" si="15"/>
        <v>F</v>
      </c>
    </row>
    <row r="34" spans="1:42" x14ac:dyDescent="0.2">
      <c r="A34" s="15">
        <v>22</v>
      </c>
      <c r="B34" s="139">
        <v>16</v>
      </c>
      <c r="C34" s="139">
        <v>3</v>
      </c>
      <c r="D34" s="6">
        <v>6</v>
      </c>
      <c r="E34" s="6">
        <v>16</v>
      </c>
      <c r="F34" s="6">
        <v>10</v>
      </c>
      <c r="G34" s="7">
        <f t="shared" si="18"/>
        <v>10.666666666666666</v>
      </c>
      <c r="H34" s="6">
        <v>4</v>
      </c>
      <c r="I34" s="6">
        <v>12</v>
      </c>
      <c r="J34" s="6">
        <v>8</v>
      </c>
      <c r="K34" s="7">
        <f t="shared" si="0"/>
        <v>75.421467855741369</v>
      </c>
      <c r="L34" s="7">
        <f t="shared" si="1"/>
        <v>65.137122083642566</v>
      </c>
      <c r="M34" s="7">
        <f t="shared" si="2"/>
        <v>78.529529454491893</v>
      </c>
      <c r="N34" s="7">
        <f t="shared" si="16"/>
        <v>73.029373131291933</v>
      </c>
      <c r="O34" s="14"/>
      <c r="P34" s="14"/>
      <c r="Q34" s="40" t="str">
        <f t="shared" si="17"/>
        <v/>
      </c>
      <c r="R34" s="34"/>
      <c r="S34" s="35"/>
      <c r="T34" s="35"/>
      <c r="U34" s="36" t="e">
        <f t="shared" si="10"/>
        <v>#DIV/0!</v>
      </c>
      <c r="V34" s="34"/>
      <c r="W34" s="35"/>
      <c r="X34" s="35"/>
      <c r="Y34" s="45"/>
      <c r="Z34" s="37"/>
      <c r="AA34" s="38"/>
      <c r="AC34" s="3" t="str">
        <f t="shared" si="3"/>
        <v>BIEN</v>
      </c>
      <c r="AD34" s="3" t="str">
        <f t="shared" si="3"/>
        <v>BIEN</v>
      </c>
      <c r="AE34" s="3" t="str">
        <f t="shared" si="3"/>
        <v>BIEN</v>
      </c>
      <c r="AF34" s="4" t="str">
        <f t="shared" si="4"/>
        <v>BIEN</v>
      </c>
      <c r="AG34" s="4" t="str">
        <f t="shared" si="5"/>
        <v>BIEN</v>
      </c>
      <c r="AH34" s="4" t="str">
        <f t="shared" si="6"/>
        <v>BIEN</v>
      </c>
      <c r="AI34" s="4" t="str">
        <f t="shared" si="7"/>
        <v>BIEN</v>
      </c>
      <c r="AJ34" s="4" t="str">
        <f t="shared" si="8"/>
        <v>BIEN</v>
      </c>
      <c r="AK34" s="4" t="str">
        <f t="shared" si="9"/>
        <v>BIEN</v>
      </c>
      <c r="AL34" s="11" t="str">
        <f t="shared" si="11"/>
        <v>V</v>
      </c>
      <c r="AM34" s="11" t="str">
        <f t="shared" si="12"/>
        <v>F</v>
      </c>
      <c r="AN34" s="13" t="str">
        <f t="shared" si="13"/>
        <v>V</v>
      </c>
      <c r="AO34" s="13" t="str">
        <f t="shared" si="14"/>
        <v>V</v>
      </c>
      <c r="AP34" s="13" t="str">
        <f t="shared" si="15"/>
        <v>F</v>
      </c>
    </row>
    <row r="35" spans="1:42" x14ac:dyDescent="0.2">
      <c r="A35" s="15">
        <v>23</v>
      </c>
      <c r="B35" s="139">
        <v>20</v>
      </c>
      <c r="C35" s="139">
        <v>7</v>
      </c>
      <c r="D35" s="6">
        <v>8</v>
      </c>
      <c r="E35" s="6">
        <v>18</v>
      </c>
      <c r="F35" s="6">
        <v>11</v>
      </c>
      <c r="G35" s="7">
        <f t="shared" si="18"/>
        <v>12.333333333333334</v>
      </c>
      <c r="H35" s="6">
        <v>6</v>
      </c>
      <c r="I35" s="6">
        <v>15</v>
      </c>
      <c r="J35" s="6">
        <v>9</v>
      </c>
      <c r="K35" s="7">
        <f t="shared" si="0"/>
        <v>77.080169029895728</v>
      </c>
      <c r="L35" s="7">
        <f t="shared" si="1"/>
        <v>74.671122122141014</v>
      </c>
      <c r="M35" s="7">
        <f t="shared" si="2"/>
        <v>79.185738696011043</v>
      </c>
      <c r="N35" s="7">
        <v>68.5</v>
      </c>
      <c r="O35" s="14"/>
      <c r="P35" s="14"/>
      <c r="Q35" s="40" t="str">
        <f t="shared" si="17"/>
        <v/>
      </c>
      <c r="R35" s="34"/>
      <c r="S35" s="35"/>
      <c r="T35" s="35"/>
      <c r="U35" s="36" t="e">
        <f t="shared" si="10"/>
        <v>#DIV/0!</v>
      </c>
      <c r="V35" s="34"/>
      <c r="W35" s="35"/>
      <c r="X35" s="35"/>
      <c r="Y35" s="45"/>
      <c r="Z35" s="37"/>
      <c r="AA35" s="38"/>
      <c r="AC35" s="3" t="str">
        <f t="shared" si="3"/>
        <v>BIEN</v>
      </c>
      <c r="AD35" s="3" t="str">
        <f t="shared" si="3"/>
        <v>BIEN</v>
      </c>
      <c r="AE35" s="3" t="str">
        <f t="shared" si="3"/>
        <v>BIEN</v>
      </c>
      <c r="AF35" s="4" t="str">
        <f t="shared" si="4"/>
        <v>BIEN</v>
      </c>
      <c r="AG35" s="4" t="str">
        <f t="shared" si="5"/>
        <v>BIEN</v>
      </c>
      <c r="AH35" s="4" t="str">
        <f t="shared" si="6"/>
        <v>BIEN</v>
      </c>
      <c r="AI35" s="4" t="str">
        <f t="shared" si="7"/>
        <v>BIEN</v>
      </c>
      <c r="AJ35" s="4" t="str">
        <f t="shared" si="8"/>
        <v>BIEN</v>
      </c>
      <c r="AK35" s="4" t="str">
        <f t="shared" si="9"/>
        <v>BIEN</v>
      </c>
      <c r="AL35" s="11" t="str">
        <f t="shared" si="11"/>
        <v>F</v>
      </c>
      <c r="AM35" s="11" t="str">
        <f t="shared" si="12"/>
        <v>F</v>
      </c>
      <c r="AN35" s="13" t="str">
        <f t="shared" si="13"/>
        <v>V</v>
      </c>
      <c r="AO35" s="13" t="str">
        <f t="shared" si="14"/>
        <v>V</v>
      </c>
      <c r="AP35" s="13" t="str">
        <f t="shared" si="15"/>
        <v>F</v>
      </c>
    </row>
    <row r="36" spans="1:42" x14ac:dyDescent="0.2">
      <c r="A36" s="15">
        <v>24</v>
      </c>
      <c r="B36" s="139">
        <v>19</v>
      </c>
      <c r="C36" s="139">
        <v>9</v>
      </c>
      <c r="D36" s="6">
        <v>10</v>
      </c>
      <c r="E36" s="6">
        <v>19</v>
      </c>
      <c r="F36" s="6">
        <v>11</v>
      </c>
      <c r="G36" s="7">
        <f t="shared" si="18"/>
        <v>13.333333333333334</v>
      </c>
      <c r="H36" s="6">
        <v>7</v>
      </c>
      <c r="I36" s="6">
        <v>15</v>
      </c>
      <c r="J36" s="6">
        <v>9</v>
      </c>
      <c r="K36" s="7">
        <f t="shared" si="0"/>
        <v>68.345044185646643</v>
      </c>
      <c r="L36" s="7">
        <f t="shared" si="1"/>
        <v>67.642042477575473</v>
      </c>
      <c r="M36" s="7">
        <f t="shared" si="2"/>
        <v>79.185738696011043</v>
      </c>
      <c r="N36" s="7">
        <v>89</v>
      </c>
      <c r="O36" s="14"/>
      <c r="P36" s="14"/>
      <c r="Q36" s="40" t="str">
        <f t="shared" si="17"/>
        <v/>
      </c>
      <c r="R36" s="34"/>
      <c r="S36" s="35"/>
      <c r="T36" s="35"/>
      <c r="U36" s="36" t="e">
        <f t="shared" si="10"/>
        <v>#DIV/0!</v>
      </c>
      <c r="V36" s="34"/>
      <c r="W36" s="35"/>
      <c r="X36" s="35"/>
      <c r="Y36" s="45"/>
      <c r="Z36" s="37"/>
      <c r="AA36" s="38"/>
      <c r="AC36" s="3" t="str">
        <f t="shared" si="3"/>
        <v>BIEN</v>
      </c>
      <c r="AD36" s="3" t="str">
        <f t="shared" si="3"/>
        <v>BIEN</v>
      </c>
      <c r="AE36" s="3" t="str">
        <f t="shared" si="3"/>
        <v>BIEN</v>
      </c>
      <c r="AF36" s="4" t="str">
        <f t="shared" si="4"/>
        <v>BIEN</v>
      </c>
      <c r="AG36" s="4" t="str">
        <f t="shared" si="5"/>
        <v>BIEN</v>
      </c>
      <c r="AH36" s="4" t="str">
        <f t="shared" si="6"/>
        <v>BIEN</v>
      </c>
      <c r="AI36" s="4" t="str">
        <f t="shared" si="7"/>
        <v>BIEN</v>
      </c>
      <c r="AJ36" s="4" t="str">
        <f t="shared" si="8"/>
        <v>BIEN</v>
      </c>
      <c r="AK36" s="4" t="str">
        <f t="shared" si="9"/>
        <v>BIEN</v>
      </c>
      <c r="AL36" s="11" t="str">
        <f t="shared" si="11"/>
        <v>V</v>
      </c>
      <c r="AM36" s="11" t="str">
        <f t="shared" si="12"/>
        <v>F</v>
      </c>
      <c r="AN36" s="13" t="str">
        <f t="shared" si="13"/>
        <v>V</v>
      </c>
      <c r="AO36" s="13" t="str">
        <f t="shared" si="14"/>
        <v>V</v>
      </c>
      <c r="AP36" s="13" t="str">
        <f t="shared" si="15"/>
        <v>F</v>
      </c>
    </row>
    <row r="37" spans="1:42" x14ac:dyDescent="0.2">
      <c r="A37" s="15">
        <v>25</v>
      </c>
      <c r="B37" s="139">
        <v>19</v>
      </c>
      <c r="C37" s="139">
        <v>8</v>
      </c>
      <c r="D37" s="6">
        <v>9</v>
      </c>
      <c r="E37" s="6">
        <v>18</v>
      </c>
      <c r="F37" s="6">
        <v>9</v>
      </c>
      <c r="G37" s="7">
        <f t="shared" si="18"/>
        <v>12</v>
      </c>
      <c r="H37" s="6">
        <v>8</v>
      </c>
      <c r="I37" s="6">
        <v>16</v>
      </c>
      <c r="J37" s="6">
        <v>8</v>
      </c>
      <c r="K37" s="7">
        <f t="shared" si="0"/>
        <v>88.721428047491585</v>
      </c>
      <c r="L37" s="7">
        <f t="shared" si="1"/>
        <v>82.79032098218498</v>
      </c>
      <c r="M37" s="7">
        <f t="shared" si="2"/>
        <v>88.721428047491585</v>
      </c>
      <c r="N37" s="7">
        <v>68</v>
      </c>
      <c r="O37" s="14"/>
      <c r="P37" s="6">
        <v>6</v>
      </c>
      <c r="Q37" s="169">
        <v>16</v>
      </c>
      <c r="R37" s="6">
        <v>8</v>
      </c>
      <c r="S37" s="35"/>
      <c r="T37" s="35"/>
      <c r="U37" s="36">
        <f t="shared" si="10"/>
        <v>8</v>
      </c>
      <c r="V37" s="34"/>
      <c r="W37" s="35"/>
      <c r="X37" s="35"/>
      <c r="Y37" s="45"/>
      <c r="Z37" s="37"/>
      <c r="AA37" s="38"/>
      <c r="AC37" s="3" t="str">
        <f t="shared" si="3"/>
        <v>BIEN</v>
      </c>
      <c r="AD37" s="3" t="str">
        <f t="shared" si="3"/>
        <v>BIEN</v>
      </c>
      <c r="AE37" s="3" t="str">
        <f t="shared" si="3"/>
        <v>BIEN</v>
      </c>
      <c r="AF37" s="4" t="str">
        <f t="shared" si="4"/>
        <v>BIEN</v>
      </c>
      <c r="AG37" s="4" t="str">
        <f t="shared" si="5"/>
        <v>BIEN</v>
      </c>
      <c r="AH37" s="4" t="str">
        <f t="shared" si="6"/>
        <v>BIEN</v>
      </c>
      <c r="AI37" s="4" t="str">
        <f t="shared" si="7"/>
        <v>BIEN</v>
      </c>
      <c r="AJ37" s="4" t="str">
        <f t="shared" si="8"/>
        <v>BIEN</v>
      </c>
      <c r="AK37" s="4" t="str">
        <f t="shared" si="9"/>
        <v>BIEN</v>
      </c>
      <c r="AL37" s="11" t="str">
        <f t="shared" si="11"/>
        <v>F</v>
      </c>
      <c r="AM37" s="11" t="str">
        <f t="shared" si="12"/>
        <v>F</v>
      </c>
      <c r="AN37" s="13" t="str">
        <f t="shared" si="13"/>
        <v>V</v>
      </c>
      <c r="AO37" s="13" t="str">
        <f t="shared" si="14"/>
        <v>V</v>
      </c>
      <c r="AP37" s="13" t="str">
        <f t="shared" si="15"/>
        <v>F</v>
      </c>
    </row>
    <row r="38" spans="1:42" x14ac:dyDescent="0.2">
      <c r="A38" s="15">
        <v>26</v>
      </c>
      <c r="B38" s="139">
        <v>19</v>
      </c>
      <c r="C38" s="139">
        <v>7</v>
      </c>
      <c r="D38" s="6">
        <v>8</v>
      </c>
      <c r="E38" s="6">
        <v>17</v>
      </c>
      <c r="F38" s="6">
        <v>9</v>
      </c>
      <c r="G38" s="7">
        <f t="shared" si="18"/>
        <v>11.333333333333334</v>
      </c>
      <c r="H38" s="6">
        <v>6</v>
      </c>
      <c r="I38" s="6">
        <v>16</v>
      </c>
      <c r="J38" s="6">
        <v>8</v>
      </c>
      <c r="K38" s="7">
        <f t="shared" si="0"/>
        <v>77.080169029895728</v>
      </c>
      <c r="L38" s="7">
        <f t="shared" si="1"/>
        <v>91.01203325887866</v>
      </c>
      <c r="M38" s="7">
        <f t="shared" si="2"/>
        <v>88.721428047491585</v>
      </c>
      <c r="N38" s="7">
        <f t="shared" si="16"/>
        <v>85.604543445421996</v>
      </c>
      <c r="O38" s="14"/>
      <c r="P38" s="6">
        <v>6</v>
      </c>
      <c r="Q38" s="169">
        <v>16</v>
      </c>
      <c r="R38" s="6">
        <v>6</v>
      </c>
      <c r="S38" s="35"/>
      <c r="T38" s="35"/>
      <c r="U38" s="36">
        <f t="shared" si="10"/>
        <v>6</v>
      </c>
      <c r="V38" s="34"/>
      <c r="W38" s="35"/>
      <c r="X38" s="35"/>
      <c r="Y38" s="45"/>
      <c r="Z38" s="37"/>
      <c r="AA38" s="38"/>
      <c r="AC38" s="3" t="str">
        <f t="shared" si="3"/>
        <v>BIEN</v>
      </c>
      <c r="AD38" s="3" t="str">
        <f t="shared" si="3"/>
        <v>BIEN</v>
      </c>
      <c r="AE38" s="3" t="str">
        <f t="shared" si="3"/>
        <v>BIEN</v>
      </c>
      <c r="AF38" s="4" t="str">
        <f t="shared" si="4"/>
        <v>BIEN</v>
      </c>
      <c r="AG38" s="4" t="str">
        <f t="shared" si="5"/>
        <v>BIEN</v>
      </c>
      <c r="AH38" s="4" t="str">
        <f t="shared" si="6"/>
        <v>BIEN</v>
      </c>
      <c r="AI38" s="4" t="str">
        <f t="shared" si="7"/>
        <v>BIEN</v>
      </c>
      <c r="AJ38" s="4" t="str">
        <f t="shared" si="8"/>
        <v>BIEN</v>
      </c>
      <c r="AK38" s="4" t="str">
        <f t="shared" si="9"/>
        <v>BIEN</v>
      </c>
      <c r="AL38" s="11" t="str">
        <f t="shared" si="11"/>
        <v>F</v>
      </c>
      <c r="AM38" s="11" t="str">
        <f t="shared" si="12"/>
        <v>F</v>
      </c>
      <c r="AN38" s="13" t="str">
        <f t="shared" si="13"/>
        <v>F</v>
      </c>
      <c r="AO38" s="13" t="str">
        <f t="shared" si="14"/>
        <v>F</v>
      </c>
      <c r="AP38" s="13" t="str">
        <f t="shared" si="15"/>
        <v>F</v>
      </c>
    </row>
    <row r="39" spans="1:42" x14ac:dyDescent="0.2">
      <c r="A39" s="15">
        <v>27</v>
      </c>
      <c r="B39" s="139">
        <v>18</v>
      </c>
      <c r="C39" s="139">
        <v>7</v>
      </c>
      <c r="D39" s="6">
        <v>8</v>
      </c>
      <c r="E39" s="6">
        <v>17</v>
      </c>
      <c r="F39" s="6">
        <v>8</v>
      </c>
      <c r="G39" s="7">
        <f t="shared" si="18"/>
        <v>11</v>
      </c>
      <c r="H39" s="6">
        <v>6</v>
      </c>
      <c r="I39" s="6">
        <v>16</v>
      </c>
      <c r="J39" s="6">
        <v>6</v>
      </c>
      <c r="K39" s="7">
        <f t="shared" si="0"/>
        <v>77.080169029895728</v>
      </c>
      <c r="L39" s="7">
        <f t="shared" si="1"/>
        <v>91.01203325887866</v>
      </c>
      <c r="M39" s="7">
        <f t="shared" si="2"/>
        <v>77.080169029895728</v>
      </c>
      <c r="N39" s="7">
        <v>88</v>
      </c>
      <c r="O39" s="14"/>
      <c r="P39" s="14"/>
      <c r="Q39" s="40">
        <f t="shared" si="17"/>
        <v>6</v>
      </c>
      <c r="R39" s="34"/>
      <c r="S39" s="35"/>
      <c r="T39" s="35"/>
      <c r="U39" s="36" t="e">
        <f t="shared" si="10"/>
        <v>#DIV/0!</v>
      </c>
      <c r="V39" s="34"/>
      <c r="W39" s="35"/>
      <c r="X39" s="35"/>
      <c r="Y39" s="45"/>
      <c r="Z39" s="37"/>
      <c r="AA39" s="38"/>
      <c r="AC39" s="3" t="str">
        <f t="shared" si="3"/>
        <v>BIEN</v>
      </c>
      <c r="AD39" s="3" t="str">
        <f t="shared" si="3"/>
        <v>BIEN</v>
      </c>
      <c r="AE39" s="3" t="str">
        <f t="shared" si="3"/>
        <v>BIEN</v>
      </c>
      <c r="AF39" s="4" t="str">
        <f t="shared" si="4"/>
        <v>BIEN</v>
      </c>
      <c r="AG39" s="4" t="str">
        <f t="shared" si="5"/>
        <v>BIEN</v>
      </c>
      <c r="AH39" s="4" t="str">
        <f t="shared" si="6"/>
        <v>BIEN</v>
      </c>
      <c r="AI39" s="4" t="str">
        <f t="shared" si="7"/>
        <v>BIEN</v>
      </c>
      <c r="AJ39" s="4" t="str">
        <f t="shared" si="8"/>
        <v>BIEN</v>
      </c>
      <c r="AK39" s="4" t="str">
        <f t="shared" si="9"/>
        <v>BIEN</v>
      </c>
      <c r="AL39" s="11" t="str">
        <f t="shared" si="11"/>
        <v>F</v>
      </c>
      <c r="AM39" s="11" t="str">
        <f t="shared" si="12"/>
        <v>F</v>
      </c>
      <c r="AN39" s="13" t="str">
        <f t="shared" si="13"/>
        <v>F</v>
      </c>
      <c r="AO39" s="13" t="str">
        <f t="shared" si="14"/>
        <v>F</v>
      </c>
      <c r="AP39" s="13" t="str">
        <f t="shared" si="15"/>
        <v>F</v>
      </c>
    </row>
    <row r="40" spans="1:42" s="12" customFormat="1" x14ac:dyDescent="0.2">
      <c r="A40" s="16">
        <v>28</v>
      </c>
      <c r="B40" s="139">
        <v>19</v>
      </c>
      <c r="C40" s="139">
        <v>7</v>
      </c>
      <c r="D40" s="14">
        <v>8</v>
      </c>
      <c r="E40" s="14">
        <v>18</v>
      </c>
      <c r="F40" s="14">
        <v>10</v>
      </c>
      <c r="G40" s="7">
        <f t="shared" si="18"/>
        <v>12</v>
      </c>
      <c r="H40" s="14">
        <v>7</v>
      </c>
      <c r="I40" s="14">
        <v>16</v>
      </c>
      <c r="J40" s="14">
        <v>8</v>
      </c>
      <c r="K40" s="7">
        <f t="shared" si="0"/>
        <v>88.343887753464827</v>
      </c>
      <c r="L40" s="7">
        <f t="shared" si="1"/>
        <v>82.79032098218498</v>
      </c>
      <c r="M40" s="7">
        <f t="shared" si="2"/>
        <v>78.529529454491893</v>
      </c>
      <c r="N40" s="7">
        <f t="shared" si="16"/>
        <v>83.221246063380562</v>
      </c>
      <c r="O40" s="14"/>
      <c r="P40" s="14"/>
      <c r="Q40" s="40" t="str">
        <f t="shared" si="17"/>
        <v/>
      </c>
      <c r="R40" s="34"/>
      <c r="S40" s="35"/>
      <c r="T40" s="35"/>
      <c r="U40" s="36" t="e">
        <f t="shared" si="10"/>
        <v>#DIV/0!</v>
      </c>
      <c r="V40" s="34"/>
      <c r="W40" s="35"/>
      <c r="X40" s="35"/>
      <c r="Y40" s="45"/>
      <c r="Z40" s="37"/>
      <c r="AA40" s="38"/>
      <c r="AC40" s="3" t="str">
        <f t="shared" si="3"/>
        <v>BIEN</v>
      </c>
      <c r="AD40" s="3" t="str">
        <f t="shared" si="3"/>
        <v>BIEN</v>
      </c>
      <c r="AE40" s="3" t="str">
        <f t="shared" si="3"/>
        <v>BIEN</v>
      </c>
      <c r="AF40" s="4" t="str">
        <f t="shared" si="4"/>
        <v>BIEN</v>
      </c>
      <c r="AG40" s="4" t="str">
        <f t="shared" si="5"/>
        <v>BIEN</v>
      </c>
      <c r="AH40" s="4" t="str">
        <f t="shared" si="6"/>
        <v>BIEN</v>
      </c>
      <c r="AI40" s="4" t="str">
        <f t="shared" si="7"/>
        <v>BIEN</v>
      </c>
      <c r="AJ40" s="4" t="str">
        <f t="shared" si="8"/>
        <v>BIEN</v>
      </c>
      <c r="AK40" s="4" t="str">
        <f t="shared" si="9"/>
        <v>BIEN</v>
      </c>
      <c r="AL40" s="11" t="str">
        <f t="shared" si="11"/>
        <v>F</v>
      </c>
      <c r="AM40" s="11" t="str">
        <f t="shared" si="12"/>
        <v>F</v>
      </c>
      <c r="AN40" s="13" t="str">
        <f t="shared" si="13"/>
        <v>V</v>
      </c>
      <c r="AO40" s="13" t="str">
        <f t="shared" si="14"/>
        <v>F</v>
      </c>
      <c r="AP40" s="13" t="str">
        <f t="shared" si="15"/>
        <v>V</v>
      </c>
    </row>
    <row r="41" spans="1:42" x14ac:dyDescent="0.2">
      <c r="A41" s="15">
        <v>29</v>
      </c>
      <c r="B41" s="139">
        <v>18</v>
      </c>
      <c r="C41" s="139">
        <v>7</v>
      </c>
      <c r="D41" s="6">
        <v>8</v>
      </c>
      <c r="E41" s="6">
        <v>17</v>
      </c>
      <c r="F41" s="6">
        <v>10</v>
      </c>
      <c r="G41" s="7">
        <f t="shared" si="18"/>
        <v>11.666666666666666</v>
      </c>
      <c r="H41" s="6">
        <v>7</v>
      </c>
      <c r="I41" s="6">
        <v>15</v>
      </c>
      <c r="J41" s="6">
        <v>8</v>
      </c>
      <c r="K41" s="7">
        <f t="shared" si="0"/>
        <v>88.343887753464827</v>
      </c>
      <c r="L41" s="7">
        <f t="shared" si="1"/>
        <v>82.363528329627769</v>
      </c>
      <c r="M41" s="7">
        <f t="shared" si="2"/>
        <v>78.529529454491893</v>
      </c>
      <c r="N41" s="7">
        <v>89</v>
      </c>
      <c r="O41" s="14"/>
      <c r="P41" s="14"/>
      <c r="Q41" s="40" t="str">
        <f t="shared" si="17"/>
        <v/>
      </c>
      <c r="R41" s="34"/>
      <c r="S41" s="35"/>
      <c r="T41" s="35"/>
      <c r="U41" s="36" t="e">
        <f t="shared" si="10"/>
        <v>#DIV/0!</v>
      </c>
      <c r="V41" s="34"/>
      <c r="W41" s="35"/>
      <c r="X41" s="35"/>
      <c r="Y41" s="45"/>
      <c r="Z41" s="37"/>
      <c r="AA41" s="38"/>
      <c r="AC41" s="3" t="str">
        <f t="shared" si="3"/>
        <v>BIEN</v>
      </c>
      <c r="AD41" s="3" t="str">
        <f t="shared" si="3"/>
        <v>BIEN</v>
      </c>
      <c r="AE41" s="3" t="str">
        <f t="shared" si="3"/>
        <v>BIEN</v>
      </c>
      <c r="AF41" s="4" t="str">
        <f t="shared" si="4"/>
        <v>BIEN</v>
      </c>
      <c r="AG41" s="4" t="str">
        <f t="shared" si="5"/>
        <v>BIEN</v>
      </c>
      <c r="AH41" s="4" t="str">
        <f t="shared" si="6"/>
        <v>BIEN</v>
      </c>
      <c r="AI41" s="4" t="str">
        <f t="shared" si="7"/>
        <v>BIEN</v>
      </c>
      <c r="AJ41" s="4" t="str">
        <f t="shared" si="8"/>
        <v>BIEN</v>
      </c>
      <c r="AK41" s="4" t="str">
        <f t="shared" si="9"/>
        <v>BIEN</v>
      </c>
      <c r="AL41" s="11" t="str">
        <f t="shared" si="11"/>
        <v>F</v>
      </c>
      <c r="AM41" s="11" t="str">
        <f t="shared" si="12"/>
        <v>F</v>
      </c>
      <c r="AN41" s="13" t="str">
        <f t="shared" si="13"/>
        <v>V</v>
      </c>
      <c r="AO41" s="13" t="str">
        <f t="shared" si="14"/>
        <v>F</v>
      </c>
      <c r="AP41" s="13" t="str">
        <f t="shared" si="15"/>
        <v>V</v>
      </c>
    </row>
    <row r="42" spans="1:42" x14ac:dyDescent="0.2">
      <c r="A42" s="15">
        <v>30</v>
      </c>
      <c r="B42" s="139">
        <v>17</v>
      </c>
      <c r="C42" s="139">
        <v>8</v>
      </c>
      <c r="D42" s="6">
        <v>9</v>
      </c>
      <c r="E42" s="6">
        <v>17</v>
      </c>
      <c r="F42" s="6">
        <v>9</v>
      </c>
      <c r="G42" s="7">
        <f t="shared" si="18"/>
        <v>11.666666666666666</v>
      </c>
      <c r="H42" s="6">
        <v>6</v>
      </c>
      <c r="I42" s="6">
        <v>16</v>
      </c>
      <c r="J42" s="6">
        <v>8</v>
      </c>
      <c r="K42" s="7">
        <f t="shared" si="0"/>
        <v>67.302951967068054</v>
      </c>
      <c r="L42" s="7">
        <f t="shared" si="1"/>
        <v>91.01203325887866</v>
      </c>
      <c r="M42" s="7">
        <f t="shared" si="2"/>
        <v>88.721428047491585</v>
      </c>
      <c r="N42" s="7">
        <f t="shared" si="16"/>
        <v>82.345471091146109</v>
      </c>
      <c r="O42" s="14"/>
      <c r="P42" s="14"/>
      <c r="Q42" s="40" t="str">
        <f t="shared" si="17"/>
        <v/>
      </c>
      <c r="R42" s="34"/>
      <c r="S42" s="35"/>
      <c r="T42" s="35"/>
      <c r="U42" s="36" t="e">
        <f t="shared" si="10"/>
        <v>#DIV/0!</v>
      </c>
      <c r="V42" s="34"/>
      <c r="W42" s="35"/>
      <c r="X42" s="35"/>
      <c r="Y42" s="45"/>
      <c r="Z42" s="37"/>
      <c r="AA42" s="38"/>
      <c r="AC42" s="3" t="str">
        <f>IF(K42="","",IF(K42&gt;100,"MAL","BIEN"))</f>
        <v>BIEN</v>
      </c>
      <c r="AD42" s="3" t="str">
        <f t="shared" si="3"/>
        <v>BIEN</v>
      </c>
      <c r="AE42" s="3" t="str">
        <f t="shared" si="3"/>
        <v>BIEN</v>
      </c>
      <c r="AF42" s="4" t="str">
        <f t="shared" si="4"/>
        <v>BIEN</v>
      </c>
      <c r="AG42" s="4" t="str">
        <f t="shared" si="5"/>
        <v>BIEN</v>
      </c>
      <c r="AH42" s="4" t="str">
        <f t="shared" si="6"/>
        <v>BIEN</v>
      </c>
      <c r="AI42" s="4" t="str">
        <f t="shared" si="7"/>
        <v>BIEN</v>
      </c>
      <c r="AJ42" s="4" t="str">
        <f t="shared" si="8"/>
        <v>BIEN</v>
      </c>
      <c r="AK42" s="4" t="str">
        <f t="shared" si="9"/>
        <v>BIEN</v>
      </c>
      <c r="AL42" s="11" t="str">
        <f t="shared" si="11"/>
        <v>V</v>
      </c>
      <c r="AM42" s="11" t="str">
        <f t="shared" si="12"/>
        <v>F</v>
      </c>
      <c r="AN42" s="13" t="str">
        <f t="shared" si="13"/>
        <v>F</v>
      </c>
      <c r="AO42" s="13" t="str">
        <f t="shared" si="14"/>
        <v>F</v>
      </c>
      <c r="AP42" s="13" t="str">
        <f t="shared" si="15"/>
        <v>F</v>
      </c>
    </row>
    <row r="43" spans="1:42" x14ac:dyDescent="0.2">
      <c r="A43" s="15">
        <v>31</v>
      </c>
      <c r="B43" s="139">
        <v>18</v>
      </c>
      <c r="C43" s="139">
        <v>6</v>
      </c>
      <c r="D43" s="6">
        <v>9</v>
      </c>
      <c r="E43" s="6">
        <v>18</v>
      </c>
      <c r="F43" s="6">
        <v>13</v>
      </c>
      <c r="G43" s="7">
        <f t="shared" si="18"/>
        <v>13.333333333333334</v>
      </c>
      <c r="H43" s="6">
        <v>6</v>
      </c>
      <c r="I43" s="6">
        <v>16</v>
      </c>
      <c r="J43" s="6">
        <v>9</v>
      </c>
      <c r="K43" s="7">
        <f t="shared" si="0"/>
        <v>67.302951967068054</v>
      </c>
      <c r="L43" s="7">
        <f t="shared" si="1"/>
        <v>82.79032098218498</v>
      </c>
      <c r="M43" s="7">
        <f t="shared" si="2"/>
        <v>62.134551047760979</v>
      </c>
      <c r="N43" s="7">
        <f t="shared" si="16"/>
        <v>70.742607999004676</v>
      </c>
      <c r="O43" s="14"/>
      <c r="P43" s="14"/>
      <c r="Q43" s="40" t="str">
        <f t="shared" si="17"/>
        <v/>
      </c>
      <c r="R43" s="34"/>
      <c r="S43" s="35"/>
      <c r="T43" s="35"/>
      <c r="U43" s="36" t="e">
        <f t="shared" si="10"/>
        <v>#DIV/0!</v>
      </c>
      <c r="V43" s="34"/>
      <c r="W43" s="35"/>
      <c r="X43" s="35"/>
      <c r="Y43" s="45"/>
      <c r="Z43" s="37"/>
      <c r="AA43" s="38"/>
      <c r="AC43" s="3" t="str">
        <f t="shared" si="3"/>
        <v>BIEN</v>
      </c>
      <c r="AD43" s="3" t="str">
        <f t="shared" si="3"/>
        <v>BIEN</v>
      </c>
      <c r="AE43" s="3" t="str">
        <f t="shared" si="3"/>
        <v>BIEN</v>
      </c>
      <c r="AF43" s="4" t="str">
        <f t="shared" si="4"/>
        <v>BIEN</v>
      </c>
      <c r="AG43" s="4" t="str">
        <f t="shared" si="5"/>
        <v>BIEN</v>
      </c>
      <c r="AH43" s="4" t="str">
        <f t="shared" si="6"/>
        <v>BIEN</v>
      </c>
      <c r="AI43" s="4" t="str">
        <f t="shared" si="7"/>
        <v>BIEN</v>
      </c>
      <c r="AJ43" s="4" t="str">
        <f t="shared" si="8"/>
        <v>BIEN</v>
      </c>
      <c r="AK43" s="4" t="str">
        <f t="shared" si="9"/>
        <v>BIEN</v>
      </c>
      <c r="AL43" s="11" t="str">
        <f t="shared" si="11"/>
        <v>V</v>
      </c>
      <c r="AM43" s="11" t="str">
        <f t="shared" si="12"/>
        <v>F</v>
      </c>
      <c r="AN43" s="13" t="str">
        <f t="shared" si="13"/>
        <v>F</v>
      </c>
      <c r="AO43" s="13" t="str">
        <f t="shared" si="14"/>
        <v>F</v>
      </c>
      <c r="AP43" s="13" t="str">
        <f t="shared" si="15"/>
        <v>V</v>
      </c>
    </row>
    <row r="44" spans="1:42" s="11" customFormat="1" x14ac:dyDescent="0.2">
      <c r="A44" s="24" t="s">
        <v>6</v>
      </c>
      <c r="B44" s="156">
        <f>IF(SUM(B13:B43)=0,"", AVERAGE(B13:B43))</f>
        <v>18.70967741935484</v>
      </c>
      <c r="C44" s="156">
        <f>IF(SUM(C13:C43)=0,"", AVERAGE(C13:C43))</f>
        <v>6.903225806451613</v>
      </c>
      <c r="D44" s="157">
        <f>IF(SUM(D13:D43)=0,"", AVERAGE(D13:D43))</f>
        <v>8.741935483870968</v>
      </c>
      <c r="E44" s="157">
        <f>IF(SUM(E13:E43)=0,"", AVERAGE(E13:E43))</f>
        <v>17.806451612903224</v>
      </c>
      <c r="F44" s="157">
        <f>IF(SUM(F13:F43)=0,"", AVERAGE(F13:F43))</f>
        <v>9.4516129032258061</v>
      </c>
      <c r="G44" s="157">
        <f>IF(SUM(G13:G43)=0,"",AVERAGE(G13:G43))</f>
        <v>11.903225806451612</v>
      </c>
      <c r="H44" s="157">
        <f>IF(SUM(H13:H43)=0,"", AVERAGE(H13:H43))</f>
        <v>6.725806451612903</v>
      </c>
      <c r="I44" s="157">
        <f>IF(SUM(I13:I43)=0,"", AVERAGE(I13:I43))</f>
        <v>15.129032258064516</v>
      </c>
      <c r="J44" s="157">
        <f>IF(SUM(J13:J43)=0,"", AVERAGE(J13:J43))</f>
        <v>7.645161290322581</v>
      </c>
      <c r="K44" s="141">
        <f>IF(SUM(K13:K43)=0,"",AVERAGE(K13:K43))</f>
        <v>77.765297498512652</v>
      </c>
      <c r="L44" s="141">
        <f>IF(SUM(L13:L43)=0,"",AVERAGE(L13:L43))</f>
        <v>77.721122622457131</v>
      </c>
      <c r="M44" s="141">
        <f>IF(SUM(M13:M43)=0,"",AVERAGE(M13:M43))</f>
        <v>80.546351334705065</v>
      </c>
      <c r="N44" s="141">
        <f>IF(SUM(N13:N43)=0,"",AVERAGE(N13:N43))</f>
        <v>78.750145870808794</v>
      </c>
      <c r="O44" s="137">
        <f>SUM(O13:O43)</f>
        <v>70</v>
      </c>
      <c r="P44" s="137">
        <f>SUM(P13:P43)</f>
        <v>27</v>
      </c>
      <c r="Q44" s="138">
        <f>SUM(Q13:Q43)</f>
        <v>123</v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19">IF(K44="","",IF(K44&gt;100,"MAL","BIEN"))</f>
        <v>BIEN</v>
      </c>
      <c r="AD44" s="3" t="str">
        <f t="shared" si="19"/>
        <v>BIEN</v>
      </c>
      <c r="AE44" s="3" t="str">
        <f t="shared" si="19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1"/>
        <v>F</v>
      </c>
      <c r="AM44" s="11" t="str">
        <f t="shared" si="12"/>
        <v>F</v>
      </c>
      <c r="AN44" s="11" t="str">
        <f t="shared" si="13"/>
        <v>V</v>
      </c>
      <c r="AO44" s="11" t="str">
        <f t="shared" si="14"/>
        <v>V</v>
      </c>
      <c r="AP44" s="11" t="str">
        <f t="shared" si="15"/>
        <v>F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19"/>
        <v/>
      </c>
      <c r="AD45" s="9" t="str">
        <f t="shared" si="19"/>
        <v/>
      </c>
      <c r="AE45" s="9" t="str">
        <f t="shared" si="19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COUNTIF(AC14:AK43,"MAL")</f>
        <v>0</v>
      </c>
    </row>
    <row r="46" spans="1:42" x14ac:dyDescent="0.2">
      <c r="A46" s="22" t="s">
        <v>26</v>
      </c>
      <c r="B46" s="26"/>
      <c r="J46" s="11"/>
      <c r="K46" s="22" t="s">
        <v>28</v>
      </c>
      <c r="M46" s="26"/>
    </row>
    <row r="47" spans="1:42" x14ac:dyDescent="0.2">
      <c r="A47" s="22" t="s">
        <v>27</v>
      </c>
      <c r="B47" s="26"/>
      <c r="K47" s="22" t="s">
        <v>29</v>
      </c>
      <c r="M47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2"/>
  <sheetViews>
    <sheetView workbookViewId="0">
      <selection activeCell="H21" sqref="H21:J42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710937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3" t="s">
        <v>65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62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63</v>
      </c>
      <c r="C4" s="2"/>
      <c r="D4" s="2"/>
      <c r="E4" s="2"/>
      <c r="F4" s="2"/>
      <c r="G4" s="2"/>
      <c r="H4" s="173" t="s">
        <v>81</v>
      </c>
      <c r="I4" s="173"/>
      <c r="J4" s="173"/>
      <c r="K4" s="173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/>
      <c r="C5" s="132">
        <v>2641</v>
      </c>
      <c r="D5" s="2" t="s">
        <v>66</v>
      </c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>
        <v>0</v>
      </c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8" t="s">
        <v>4</v>
      </c>
      <c r="B10" s="199" t="s">
        <v>10</v>
      </c>
      <c r="C10" s="199"/>
      <c r="D10" s="199"/>
      <c r="E10" s="199"/>
      <c r="F10" s="199"/>
      <c r="G10" s="199"/>
      <c r="H10" s="183" t="s">
        <v>11</v>
      </c>
      <c r="I10" s="183"/>
      <c r="J10" s="183"/>
      <c r="K10" s="183"/>
      <c r="L10" s="183"/>
      <c r="M10" s="183"/>
      <c r="N10" s="183"/>
      <c r="O10" s="185" t="s">
        <v>25</v>
      </c>
      <c r="P10" s="185"/>
      <c r="Q10" s="185"/>
      <c r="R10" s="186" t="s">
        <v>30</v>
      </c>
      <c r="S10" s="187"/>
      <c r="T10" s="187"/>
      <c r="U10" s="187"/>
      <c r="V10" s="190" t="s">
        <v>53</v>
      </c>
      <c r="W10" s="191"/>
      <c r="X10" s="191"/>
      <c r="Y10" s="192"/>
      <c r="Z10" s="196" t="s">
        <v>31</v>
      </c>
      <c r="AA10" s="197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42" x14ac:dyDescent="0.2">
      <c r="A11" s="198"/>
      <c r="B11" s="198" t="s">
        <v>17</v>
      </c>
      <c r="C11" s="198" t="s">
        <v>18</v>
      </c>
      <c r="D11" s="184" t="s">
        <v>19</v>
      </c>
      <c r="E11" s="184"/>
      <c r="F11" s="184"/>
      <c r="G11" s="198" t="s">
        <v>5</v>
      </c>
      <c r="H11" s="184" t="s">
        <v>20</v>
      </c>
      <c r="I11" s="184"/>
      <c r="J11" s="184"/>
      <c r="K11" s="184" t="s">
        <v>21</v>
      </c>
      <c r="L11" s="184"/>
      <c r="M11" s="184"/>
      <c r="N11" s="184"/>
      <c r="O11" s="185"/>
      <c r="P11" s="185"/>
      <c r="Q11" s="185"/>
      <c r="R11" s="188"/>
      <c r="S11" s="189"/>
      <c r="T11" s="189"/>
      <c r="U11" s="189"/>
      <c r="V11" s="193"/>
      <c r="W11" s="194"/>
      <c r="X11" s="194"/>
      <c r="Y11" s="195"/>
      <c r="Z11" s="196"/>
      <c r="AA11" s="197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42" ht="13.5" thickBot="1" x14ac:dyDescent="0.25">
      <c r="A12" s="198"/>
      <c r="B12" s="198"/>
      <c r="C12" s="198"/>
      <c r="D12" s="5" t="s">
        <v>22</v>
      </c>
      <c r="E12" s="5" t="s">
        <v>23</v>
      </c>
      <c r="F12" s="5" t="s">
        <v>24</v>
      </c>
      <c r="G12" s="198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54</v>
      </c>
      <c r="W12" s="32" t="s">
        <v>55</v>
      </c>
      <c r="X12" s="43" t="s">
        <v>56</v>
      </c>
      <c r="Y12" s="44" t="s">
        <v>57</v>
      </c>
      <c r="Z12" s="33" t="s">
        <v>33</v>
      </c>
      <c r="AA12" s="197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42" x14ac:dyDescent="0.2">
      <c r="A13" s="15">
        <v>1</v>
      </c>
      <c r="B13" s="139">
        <v>18</v>
      </c>
      <c r="C13" s="140">
        <v>7</v>
      </c>
      <c r="D13" s="6">
        <v>8</v>
      </c>
      <c r="E13" s="6">
        <v>18</v>
      </c>
      <c r="F13" s="6">
        <v>9</v>
      </c>
      <c r="G13" s="7">
        <f>IF(SUM(D13:F13)=0,"",AVERAGE(D13:F13))</f>
        <v>11.666666666666666</v>
      </c>
      <c r="H13" s="6">
        <v>7</v>
      </c>
      <c r="I13" s="6">
        <v>16</v>
      </c>
      <c r="J13" s="6">
        <v>7</v>
      </c>
      <c r="K13" s="7">
        <f t="shared" ref="K13:M42" si="0"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86.521582141667849</v>
      </c>
      <c r="L13" s="7">
        <f t="shared" si="0"/>
        <v>80.88441589276745</v>
      </c>
      <c r="M13" s="7">
        <f t="shared" si="0"/>
        <v>74.421238342820146</v>
      </c>
      <c r="N13" s="7">
        <f>IF(SUM(K13:M13)=0,"",AVERAGE(K13:M13))</f>
        <v>80.609078792418487</v>
      </c>
      <c r="O13" s="14"/>
      <c r="P13" s="14"/>
      <c r="Q13" s="40" t="str">
        <f>IF((O7+O13)=0,"",AVERAGE(O7+O13))</f>
        <v/>
      </c>
      <c r="R13" s="34"/>
      <c r="S13" s="35"/>
      <c r="T13" s="35"/>
      <c r="U13" s="36" t="e">
        <f>AVERAGE(R13:T13)</f>
        <v>#DIV/0!</v>
      </c>
      <c r="V13" s="34"/>
      <c r="W13" s="35"/>
      <c r="X13" s="46"/>
      <c r="Y13" s="45"/>
      <c r="Z13" s="37"/>
      <c r="AA13" s="38"/>
      <c r="AC13" s="3" t="str">
        <f t="shared" ref="AC13:AE42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2" si="2">IF(B13="","",IF(D13&lt;=B13,"BIEN","MAL"))</f>
        <v>BIEN</v>
      </c>
      <c r="AG13" s="4" t="str">
        <f t="shared" ref="AG13:AG42" si="3">IF(B13="","",IF(E13&lt;=B13,"BIEN","MAL"))</f>
        <v>BIEN</v>
      </c>
      <c r="AH13" s="4" t="str">
        <f t="shared" ref="AH13:AH42" si="4">IF(B13="","",IF(F13&lt;=B13,"BIEN","MAL"))</f>
        <v>BIEN</v>
      </c>
      <c r="AI13" s="4" t="str">
        <f t="shared" ref="AI13:AI42" si="5">IF(C13="","",IF(C13&lt;=D13,"BIEN","MAL"))</f>
        <v>BIEN</v>
      </c>
      <c r="AJ13" s="4" t="str">
        <f t="shared" ref="AJ13:AJ42" si="6">IF(C13="","",IF(C13&lt;=E13,"BIEN","MAL"))</f>
        <v>BIEN</v>
      </c>
      <c r="AK13" s="4" t="str">
        <f t="shared" ref="AK13:AK42" si="7">IF(C13="","",IF(C13&lt;=F13,"BIEN","MAL"))</f>
        <v>BIEN</v>
      </c>
      <c r="AL13" s="11" t="str">
        <f>IF(B13=E13,"V","F")</f>
        <v>V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F</v>
      </c>
      <c r="AP13" s="13" t="str">
        <f>IF(M13="","",IF(K13&gt;M13,"V","F"))</f>
        <v>V</v>
      </c>
    </row>
    <row r="14" spans="1:42" x14ac:dyDescent="0.2">
      <c r="A14" s="15">
        <v>2</v>
      </c>
      <c r="B14" s="139">
        <v>17</v>
      </c>
      <c r="C14" s="139">
        <v>7</v>
      </c>
      <c r="D14" s="6">
        <v>9</v>
      </c>
      <c r="E14" s="6">
        <v>17</v>
      </c>
      <c r="F14" s="6">
        <v>9</v>
      </c>
      <c r="G14" s="7">
        <f>IF(SUM(D14:F14)=0,"",AVERAGE(D14:F14))</f>
        <v>11.666666666666666</v>
      </c>
      <c r="H14" s="6">
        <v>7</v>
      </c>
      <c r="I14" s="6">
        <v>16</v>
      </c>
      <c r="J14" s="6">
        <v>6</v>
      </c>
      <c r="K14" s="7">
        <f t="shared" si="0"/>
        <v>74.421238342820146</v>
      </c>
      <c r="L14" s="7">
        <f t="shared" si="0"/>
        <v>89.997610813703403</v>
      </c>
      <c r="M14" s="7">
        <f t="shared" si="0"/>
        <v>62.191428160327348</v>
      </c>
      <c r="N14" s="7">
        <f>IF(SUM(K14:M14)=0,"",AVERAGE(K14:M14))</f>
        <v>75.536759105616966</v>
      </c>
      <c r="O14" s="14">
        <v>6</v>
      </c>
      <c r="P14" s="14"/>
      <c r="Q14" s="40">
        <f>IF((P13+O14)=0,"",AVERAGE(P13+O14))</f>
        <v>6</v>
      </c>
      <c r="R14" s="34"/>
      <c r="S14" s="35"/>
      <c r="T14" s="35"/>
      <c r="U14" s="36" t="e">
        <f t="shared" ref="U14:U42" si="8">AVERAGE(R14:T14)</f>
        <v>#DIV/0!</v>
      </c>
      <c r="V14" s="34"/>
      <c r="W14" s="35"/>
      <c r="X14" s="46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3" si="9">IF(B14=E14,"V","F")</f>
        <v>V</v>
      </c>
      <c r="AM14" s="11" t="str">
        <f t="shared" ref="AM14:AM43" si="10">IF(C14=D14,"V","F")</f>
        <v>F</v>
      </c>
      <c r="AN14" s="13"/>
      <c r="AO14" s="13" t="str">
        <f t="shared" ref="AO14:AO43" si="11">IF(L14="","",IF(+L14&lt;M14,"V","F"))</f>
        <v>F</v>
      </c>
      <c r="AP14" s="13" t="str">
        <f t="shared" ref="AP14:AP43" si="12">IF(M14="","",IF(K14&gt;M14,"V","F"))</f>
        <v>V</v>
      </c>
    </row>
    <row r="15" spans="1:42" x14ac:dyDescent="0.2">
      <c r="A15" s="15">
        <v>3</v>
      </c>
      <c r="B15" s="139">
        <v>18</v>
      </c>
      <c r="C15" s="139">
        <v>6</v>
      </c>
      <c r="D15" s="6">
        <v>8</v>
      </c>
      <c r="E15" s="6">
        <v>17</v>
      </c>
      <c r="F15" s="6">
        <v>10</v>
      </c>
      <c r="G15" s="7">
        <f t="shared" ref="G15:G42" si="13">IF(SUM(D15:F15)=0,"",AVERAGE(D15:F15))</f>
        <v>11.666666666666666</v>
      </c>
      <c r="H15" s="6">
        <v>6</v>
      </c>
      <c r="I15" s="6">
        <v>17</v>
      </c>
      <c r="J15" s="6">
        <v>6</v>
      </c>
      <c r="K15" s="7">
        <f t="shared" si="0"/>
        <v>73.435557806301759</v>
      </c>
      <c r="L15" s="7">
        <f t="shared" si="0"/>
        <v>100</v>
      </c>
      <c r="M15" s="7">
        <f t="shared" si="0"/>
        <v>52.127338434166717</v>
      </c>
      <c r="N15" s="7">
        <f t="shared" ref="N15:N42" si="14">IF(SUM(K15:M15)=0,"",AVERAGE(K15:M15))</f>
        <v>75.187632080156149</v>
      </c>
      <c r="O15" s="14"/>
      <c r="P15" s="14"/>
      <c r="Q15" s="40" t="str">
        <f t="shared" ref="Q15:Q42" si="15">IF((P14+O15)=0,"",AVERAGE(P14+O15))</f>
        <v/>
      </c>
      <c r="R15" s="34"/>
      <c r="S15" s="35"/>
      <c r="T15" s="35"/>
      <c r="U15" s="36" t="e">
        <f t="shared" si="8"/>
        <v>#DIV/0!</v>
      </c>
      <c r="V15" s="34"/>
      <c r="W15" s="35"/>
      <c r="X15" s="46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9"/>
        <v>F</v>
      </c>
      <c r="AM15" s="11" t="str">
        <f t="shared" si="10"/>
        <v>F</v>
      </c>
      <c r="AN15" s="13" t="str">
        <f t="shared" ref="AN15:AN42" si="16">IF(K15="","",IF(+K15&gt;L15,"V","F"))</f>
        <v>F</v>
      </c>
      <c r="AO15" s="13" t="str">
        <f t="shared" si="11"/>
        <v>F</v>
      </c>
      <c r="AP15" s="13" t="str">
        <f t="shared" si="12"/>
        <v>V</v>
      </c>
    </row>
    <row r="16" spans="1:42" x14ac:dyDescent="0.2">
      <c r="A16" s="15">
        <v>4</v>
      </c>
      <c r="B16" s="139">
        <v>17</v>
      </c>
      <c r="C16" s="139">
        <v>7</v>
      </c>
      <c r="D16" s="6">
        <v>9</v>
      </c>
      <c r="E16" s="6">
        <v>17</v>
      </c>
      <c r="F16" s="6">
        <v>10</v>
      </c>
      <c r="G16" s="7">
        <f t="shared" si="13"/>
        <v>12</v>
      </c>
      <c r="H16" s="6">
        <v>7</v>
      </c>
      <c r="I16" s="6">
        <v>15</v>
      </c>
      <c r="J16" s="6">
        <v>6</v>
      </c>
      <c r="K16" s="7">
        <f t="shared" si="0"/>
        <v>74.421238342820146</v>
      </c>
      <c r="L16" s="7">
        <f t="shared" si="0"/>
        <v>80.334683439277271</v>
      </c>
      <c r="M16" s="7">
        <f t="shared" si="0"/>
        <v>52.127338434166717</v>
      </c>
      <c r="N16" s="7">
        <f t="shared" si="14"/>
        <v>68.961086738754702</v>
      </c>
      <c r="O16" s="14"/>
      <c r="P16" s="14"/>
      <c r="Q16" s="40" t="str">
        <f t="shared" si="15"/>
        <v/>
      </c>
      <c r="R16" s="34"/>
      <c r="S16" s="35"/>
      <c r="T16" s="35"/>
      <c r="U16" s="36" t="e">
        <f t="shared" si="8"/>
        <v>#DIV/0!</v>
      </c>
      <c r="V16" s="34"/>
      <c r="W16" s="35"/>
      <c r="X16" s="46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9"/>
        <v>V</v>
      </c>
      <c r="AM16" s="11" t="str">
        <f t="shared" si="10"/>
        <v>F</v>
      </c>
      <c r="AN16" s="13" t="str">
        <f t="shared" si="16"/>
        <v>F</v>
      </c>
      <c r="AO16" s="13" t="str">
        <f t="shared" si="11"/>
        <v>F</v>
      </c>
      <c r="AP16" s="13" t="str">
        <f t="shared" si="12"/>
        <v>V</v>
      </c>
    </row>
    <row r="17" spans="1:42" x14ac:dyDescent="0.2">
      <c r="A17" s="15">
        <v>5</v>
      </c>
      <c r="B17" s="139">
        <v>16</v>
      </c>
      <c r="C17" s="139">
        <v>6</v>
      </c>
      <c r="D17" s="6">
        <v>9</v>
      </c>
      <c r="E17" s="6">
        <v>16</v>
      </c>
      <c r="F17" s="6">
        <v>9</v>
      </c>
      <c r="G17" s="7">
        <f t="shared" si="13"/>
        <v>11.333333333333334</v>
      </c>
      <c r="H17" s="6">
        <v>6</v>
      </c>
      <c r="I17" s="6">
        <v>14</v>
      </c>
      <c r="J17" s="6">
        <v>7</v>
      </c>
      <c r="K17" s="7">
        <f t="shared" si="0"/>
        <v>62.191428160327348</v>
      </c>
      <c r="L17" s="7">
        <f t="shared" si="0"/>
        <v>79.750266558660726</v>
      </c>
      <c r="M17" s="7">
        <f t="shared" si="0"/>
        <v>74.421238342820146</v>
      </c>
      <c r="N17" s="7">
        <f t="shared" si="14"/>
        <v>72.120977687269402</v>
      </c>
      <c r="O17" s="14">
        <v>6</v>
      </c>
      <c r="P17" s="14"/>
      <c r="Q17" s="40">
        <f t="shared" si="15"/>
        <v>6</v>
      </c>
      <c r="R17" s="34"/>
      <c r="S17" s="35"/>
      <c r="T17" s="35"/>
      <c r="U17" s="36" t="e">
        <f t="shared" si="8"/>
        <v>#DIV/0!</v>
      </c>
      <c r="V17" s="34"/>
      <c r="W17" s="35"/>
      <c r="X17" s="46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9"/>
        <v>V</v>
      </c>
      <c r="AM17" s="11" t="str">
        <f t="shared" si="10"/>
        <v>F</v>
      </c>
      <c r="AN17" s="13" t="str">
        <f t="shared" si="16"/>
        <v>F</v>
      </c>
      <c r="AO17" s="13" t="str">
        <f t="shared" si="11"/>
        <v>F</v>
      </c>
      <c r="AP17" s="13" t="str">
        <f t="shared" si="12"/>
        <v>F</v>
      </c>
    </row>
    <row r="18" spans="1:42" x14ac:dyDescent="0.2">
      <c r="A18" s="15">
        <v>6</v>
      </c>
      <c r="B18" s="139">
        <v>19</v>
      </c>
      <c r="C18" s="139">
        <v>7</v>
      </c>
      <c r="D18" s="6">
        <v>9</v>
      </c>
      <c r="E18" s="6">
        <v>19</v>
      </c>
      <c r="F18" s="6">
        <v>12</v>
      </c>
      <c r="G18" s="7">
        <f t="shared" si="13"/>
        <v>13.333333333333334</v>
      </c>
      <c r="H18" s="6">
        <v>6</v>
      </c>
      <c r="I18" s="6">
        <v>15</v>
      </c>
      <c r="J18" s="6">
        <v>7</v>
      </c>
      <c r="K18" s="7">
        <f t="shared" si="0"/>
        <v>62.191428160327348</v>
      </c>
      <c r="L18" s="7">
        <f t="shared" si="0"/>
        <v>64.059438434462237</v>
      </c>
      <c r="M18" s="7">
        <f t="shared" si="0"/>
        <v>45.097438370408724</v>
      </c>
      <c r="N18" s="7">
        <f t="shared" si="14"/>
        <v>57.116101655066103</v>
      </c>
      <c r="O18" s="14"/>
      <c r="P18" s="14"/>
      <c r="Q18" s="40" t="str">
        <f t="shared" si="15"/>
        <v/>
      </c>
      <c r="R18" s="34"/>
      <c r="S18" s="35"/>
      <c r="T18" s="35"/>
      <c r="U18" s="36" t="e">
        <f t="shared" si="8"/>
        <v>#DIV/0!</v>
      </c>
      <c r="V18" s="34"/>
      <c r="W18" s="35"/>
      <c r="X18" s="46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9"/>
        <v>V</v>
      </c>
      <c r="AM18" s="11" t="str">
        <f t="shared" si="10"/>
        <v>F</v>
      </c>
      <c r="AN18" s="13" t="str">
        <f t="shared" si="16"/>
        <v>F</v>
      </c>
      <c r="AO18" s="13" t="str">
        <f t="shared" si="11"/>
        <v>F</v>
      </c>
      <c r="AP18" s="13" t="str">
        <f t="shared" si="12"/>
        <v>V</v>
      </c>
    </row>
    <row r="19" spans="1:42" x14ac:dyDescent="0.2">
      <c r="A19" s="15">
        <v>7</v>
      </c>
      <c r="B19" s="139">
        <v>27</v>
      </c>
      <c r="C19" s="139">
        <v>6</v>
      </c>
      <c r="D19" s="6">
        <v>9</v>
      </c>
      <c r="E19" s="6">
        <v>24</v>
      </c>
      <c r="F19" s="6">
        <v>11</v>
      </c>
      <c r="G19" s="7">
        <f t="shared" si="13"/>
        <v>14.666666666666666</v>
      </c>
      <c r="H19" s="6">
        <v>6</v>
      </c>
      <c r="I19" s="6">
        <v>15</v>
      </c>
      <c r="J19" s="6">
        <v>9</v>
      </c>
      <c r="K19" s="7">
        <f t="shared" si="0"/>
        <v>62.191428160327348</v>
      </c>
      <c r="L19" s="7">
        <f t="shared" si="0"/>
        <v>34.635978211829105</v>
      </c>
      <c r="M19" s="7">
        <f t="shared" si="0"/>
        <v>76.201840244396607</v>
      </c>
      <c r="N19" s="7">
        <f t="shared" si="14"/>
        <v>57.676415538851018</v>
      </c>
      <c r="O19" s="14"/>
      <c r="P19" s="14">
        <v>5</v>
      </c>
      <c r="Q19" s="40" t="str">
        <f t="shared" si="15"/>
        <v/>
      </c>
      <c r="R19" s="34"/>
      <c r="S19" s="35"/>
      <c r="T19" s="35"/>
      <c r="U19" s="36" t="e">
        <f t="shared" si="8"/>
        <v>#DIV/0!</v>
      </c>
      <c r="V19" s="34"/>
      <c r="W19" s="35"/>
      <c r="X19" s="46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9"/>
        <v>F</v>
      </c>
      <c r="AM19" s="11" t="str">
        <f t="shared" si="10"/>
        <v>F</v>
      </c>
      <c r="AN19" s="13" t="str">
        <f t="shared" si="16"/>
        <v>V</v>
      </c>
      <c r="AO19" s="13" t="str">
        <f t="shared" si="11"/>
        <v>V</v>
      </c>
      <c r="AP19" s="13" t="str">
        <f t="shared" si="12"/>
        <v>F</v>
      </c>
    </row>
    <row r="20" spans="1:42" x14ac:dyDescent="0.2">
      <c r="A20" s="15">
        <v>8</v>
      </c>
      <c r="B20" s="139">
        <v>16</v>
      </c>
      <c r="C20" s="139">
        <v>3</v>
      </c>
      <c r="D20" s="6">
        <v>6</v>
      </c>
      <c r="E20" s="6">
        <v>16</v>
      </c>
      <c r="F20" s="6">
        <v>10</v>
      </c>
      <c r="G20" s="7">
        <f t="shared" si="13"/>
        <v>10.666666666666666</v>
      </c>
      <c r="H20" s="6">
        <v>4</v>
      </c>
      <c r="I20" s="6">
        <v>15</v>
      </c>
      <c r="J20" s="6">
        <v>9</v>
      </c>
      <c r="K20" s="7">
        <f t="shared" si="0"/>
        <v>71.245495473066939</v>
      </c>
      <c r="L20" s="7">
        <f t="shared" si="0"/>
        <v>89.702674591599603</v>
      </c>
      <c r="M20" s="7">
        <f t="shared" si="0"/>
        <v>87.480889495377227</v>
      </c>
      <c r="N20" s="7">
        <f t="shared" si="14"/>
        <v>82.809686520014594</v>
      </c>
      <c r="O20" s="14"/>
      <c r="P20" s="14"/>
      <c r="Q20" s="40">
        <f t="shared" si="15"/>
        <v>5</v>
      </c>
      <c r="R20" s="34"/>
      <c r="S20" s="35"/>
      <c r="T20" s="35"/>
      <c r="U20" s="36" t="e">
        <f t="shared" si="8"/>
        <v>#DIV/0!</v>
      </c>
      <c r="V20" s="34"/>
      <c r="W20" s="35"/>
      <c r="X20" s="46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9"/>
        <v>V</v>
      </c>
      <c r="AM20" s="11" t="str">
        <f t="shared" si="10"/>
        <v>F</v>
      </c>
      <c r="AN20" s="13" t="str">
        <f t="shared" si="16"/>
        <v>F</v>
      </c>
      <c r="AO20" s="13" t="str">
        <f t="shared" si="11"/>
        <v>F</v>
      </c>
      <c r="AP20" s="13" t="str">
        <f t="shared" si="12"/>
        <v>F</v>
      </c>
    </row>
    <row r="21" spans="1:42" x14ac:dyDescent="0.2">
      <c r="A21" s="15">
        <v>9</v>
      </c>
      <c r="B21" s="139">
        <v>20</v>
      </c>
      <c r="C21" s="139">
        <v>7</v>
      </c>
      <c r="D21" s="6">
        <v>8</v>
      </c>
      <c r="E21" s="6">
        <v>18</v>
      </c>
      <c r="F21" s="6">
        <v>11</v>
      </c>
      <c r="G21" s="7">
        <f t="shared" si="13"/>
        <v>12.333333333333334</v>
      </c>
      <c r="H21" s="6">
        <v>6</v>
      </c>
      <c r="I21" s="6">
        <v>16</v>
      </c>
      <c r="J21" s="6">
        <v>8</v>
      </c>
      <c r="K21" s="7">
        <f t="shared" si="0"/>
        <v>73.435557806301759</v>
      </c>
      <c r="L21" s="7">
        <f t="shared" si="0"/>
        <v>80.88441589276745</v>
      </c>
      <c r="M21" s="7">
        <f t="shared" si="0"/>
        <v>64.844848612534619</v>
      </c>
      <c r="N21" s="7">
        <f t="shared" si="14"/>
        <v>73.0549407705346</v>
      </c>
      <c r="O21" s="14">
        <v>8</v>
      </c>
      <c r="P21" s="14"/>
      <c r="Q21" s="40">
        <f t="shared" si="15"/>
        <v>8</v>
      </c>
      <c r="R21" s="34"/>
      <c r="S21" s="35"/>
      <c r="T21" s="35"/>
      <c r="U21" s="36" t="e">
        <f t="shared" si="8"/>
        <v>#DIV/0!</v>
      </c>
      <c r="V21" s="34"/>
      <c r="W21" s="35"/>
      <c r="X21" s="46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9"/>
        <v>F</v>
      </c>
      <c r="AM21" s="11" t="str">
        <f t="shared" si="10"/>
        <v>F</v>
      </c>
      <c r="AN21" s="13" t="str">
        <f t="shared" si="16"/>
        <v>F</v>
      </c>
      <c r="AO21" s="13" t="str">
        <f t="shared" si="11"/>
        <v>F</v>
      </c>
      <c r="AP21" s="13" t="str">
        <f t="shared" si="12"/>
        <v>V</v>
      </c>
    </row>
    <row r="22" spans="1:42" x14ac:dyDescent="0.2">
      <c r="A22" s="15">
        <v>10</v>
      </c>
      <c r="B22" s="139">
        <v>19</v>
      </c>
      <c r="C22" s="139">
        <v>9</v>
      </c>
      <c r="D22" s="6">
        <v>10</v>
      </c>
      <c r="E22" s="6">
        <v>19</v>
      </c>
      <c r="F22" s="6">
        <v>11</v>
      </c>
      <c r="G22" s="7">
        <f t="shared" si="13"/>
        <v>13.333333333333334</v>
      </c>
      <c r="H22" s="6">
        <v>7</v>
      </c>
      <c r="I22" s="6">
        <v>16</v>
      </c>
      <c r="J22" s="6">
        <v>7</v>
      </c>
      <c r="K22" s="7">
        <f t="shared" si="0"/>
        <v>63.563198786735683</v>
      </c>
      <c r="L22" s="7">
        <f t="shared" si="0"/>
        <v>72.581150198557637</v>
      </c>
      <c r="M22" s="7">
        <f t="shared" si="0"/>
        <v>53.825270939309235</v>
      </c>
      <c r="N22" s="7">
        <f t="shared" si="14"/>
        <v>63.323206641534192</v>
      </c>
      <c r="O22" s="14"/>
      <c r="P22" s="14"/>
      <c r="Q22" s="40" t="str">
        <f t="shared" si="15"/>
        <v/>
      </c>
      <c r="R22" s="34"/>
      <c r="S22" s="35"/>
      <c r="T22" s="35"/>
      <c r="U22" s="36" t="e">
        <f t="shared" si="8"/>
        <v>#DIV/0!</v>
      </c>
      <c r="V22" s="34"/>
      <c r="W22" s="35"/>
      <c r="X22" s="46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9"/>
        <v>V</v>
      </c>
      <c r="AM22" s="11" t="str">
        <f t="shared" si="10"/>
        <v>F</v>
      </c>
      <c r="AN22" s="13" t="str">
        <f t="shared" si="16"/>
        <v>F</v>
      </c>
      <c r="AO22" s="13" t="str">
        <f t="shared" si="11"/>
        <v>F</v>
      </c>
      <c r="AP22" s="13" t="str">
        <f t="shared" si="12"/>
        <v>V</v>
      </c>
    </row>
    <row r="23" spans="1:42" x14ac:dyDescent="0.2">
      <c r="A23" s="15">
        <v>11</v>
      </c>
      <c r="B23" s="139">
        <v>19</v>
      </c>
      <c r="C23" s="139">
        <v>8</v>
      </c>
      <c r="D23" s="6">
        <v>9</v>
      </c>
      <c r="E23" s="6">
        <v>18</v>
      </c>
      <c r="F23" s="6">
        <v>9</v>
      </c>
      <c r="G23" s="7">
        <v>7</v>
      </c>
      <c r="H23" s="6">
        <v>8</v>
      </c>
      <c r="I23" s="6">
        <v>16</v>
      </c>
      <c r="J23" s="6">
        <v>8</v>
      </c>
      <c r="K23" s="7">
        <f t="shared" si="0"/>
        <v>87.017586778578007</v>
      </c>
      <c r="L23" s="7">
        <f t="shared" si="0"/>
        <v>80.88441589276745</v>
      </c>
      <c r="M23" s="7">
        <f t="shared" si="0"/>
        <v>87.017586778578007</v>
      </c>
      <c r="N23" s="7">
        <f t="shared" si="14"/>
        <v>84.973196483307831</v>
      </c>
      <c r="O23" s="14"/>
      <c r="P23" s="14">
        <v>6</v>
      </c>
      <c r="Q23" s="40" t="str">
        <f t="shared" si="15"/>
        <v/>
      </c>
      <c r="R23" s="34"/>
      <c r="S23" s="35"/>
      <c r="T23" s="35"/>
      <c r="U23" s="36" t="e">
        <f t="shared" si="8"/>
        <v>#DIV/0!</v>
      </c>
      <c r="V23" s="34"/>
      <c r="W23" s="35"/>
      <c r="X23" s="46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9"/>
        <v>F</v>
      </c>
      <c r="AM23" s="11" t="str">
        <f t="shared" si="10"/>
        <v>F</v>
      </c>
      <c r="AN23" s="13" t="str">
        <f t="shared" si="16"/>
        <v>V</v>
      </c>
      <c r="AO23" s="13" t="str">
        <f t="shared" si="11"/>
        <v>V</v>
      </c>
      <c r="AP23" s="13" t="str">
        <f t="shared" si="12"/>
        <v>F</v>
      </c>
    </row>
    <row r="24" spans="1:42" x14ac:dyDescent="0.2">
      <c r="A24" s="15">
        <v>12</v>
      </c>
      <c r="B24" s="139">
        <v>19</v>
      </c>
      <c r="C24" s="139">
        <v>7</v>
      </c>
      <c r="D24" s="6">
        <v>8</v>
      </c>
      <c r="E24" s="6">
        <v>17</v>
      </c>
      <c r="F24" s="6">
        <v>9</v>
      </c>
      <c r="G24" s="7">
        <f t="shared" si="13"/>
        <v>11.333333333333334</v>
      </c>
      <c r="H24" s="6">
        <v>7</v>
      </c>
      <c r="I24" s="6">
        <v>14</v>
      </c>
      <c r="J24" s="6">
        <v>8</v>
      </c>
      <c r="K24" s="7">
        <f t="shared" si="0"/>
        <v>86.521582141667849</v>
      </c>
      <c r="L24" s="7">
        <f t="shared" si="0"/>
        <v>70.995302399911893</v>
      </c>
      <c r="M24" s="7">
        <f t="shared" si="0"/>
        <v>87.017586778578007</v>
      </c>
      <c r="N24" s="7">
        <f t="shared" si="14"/>
        <v>81.511490440052583</v>
      </c>
      <c r="O24" s="14"/>
      <c r="P24" s="14"/>
      <c r="Q24" s="40">
        <f t="shared" si="15"/>
        <v>6</v>
      </c>
      <c r="R24" s="34"/>
      <c r="S24" s="35"/>
      <c r="T24" s="35"/>
      <c r="U24" s="36" t="e">
        <f t="shared" si="8"/>
        <v>#DIV/0!</v>
      </c>
      <c r="V24" s="34"/>
      <c r="W24" s="35"/>
      <c r="X24" s="46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9"/>
        <v>F</v>
      </c>
      <c r="AM24" s="11" t="str">
        <f t="shared" si="10"/>
        <v>F</v>
      </c>
      <c r="AN24" s="13" t="str">
        <f t="shared" si="16"/>
        <v>V</v>
      </c>
      <c r="AO24" s="13" t="str">
        <f t="shared" si="11"/>
        <v>V</v>
      </c>
      <c r="AP24" s="13" t="str">
        <f t="shared" si="12"/>
        <v>F</v>
      </c>
    </row>
    <row r="25" spans="1:42" x14ac:dyDescent="0.2">
      <c r="A25" s="15">
        <v>13</v>
      </c>
      <c r="B25" s="139">
        <v>18</v>
      </c>
      <c r="C25" s="139">
        <v>7</v>
      </c>
      <c r="D25" s="6">
        <v>8</v>
      </c>
      <c r="E25" s="6">
        <v>17</v>
      </c>
      <c r="F25" s="6">
        <v>8</v>
      </c>
      <c r="G25" s="7">
        <f t="shared" si="13"/>
        <v>11</v>
      </c>
      <c r="H25" s="6">
        <v>7</v>
      </c>
      <c r="I25" s="6">
        <v>15</v>
      </c>
      <c r="J25" s="6">
        <v>7</v>
      </c>
      <c r="K25" s="7">
        <f t="shared" si="0"/>
        <v>86.521582141667849</v>
      </c>
      <c r="L25" s="7">
        <f t="shared" si="0"/>
        <v>80.334683439277271</v>
      </c>
      <c r="M25" s="7">
        <f t="shared" si="0"/>
        <v>86.521582141667849</v>
      </c>
      <c r="N25" s="7">
        <f t="shared" si="14"/>
        <v>84.459282574204323</v>
      </c>
      <c r="O25" s="14">
        <v>5</v>
      </c>
      <c r="P25" s="14"/>
      <c r="Q25" s="40">
        <f t="shared" si="15"/>
        <v>5</v>
      </c>
      <c r="R25" s="34"/>
      <c r="S25" s="35"/>
      <c r="T25" s="35"/>
      <c r="U25" s="36" t="e">
        <f t="shared" si="8"/>
        <v>#DIV/0!</v>
      </c>
      <c r="V25" s="34"/>
      <c r="W25" s="35"/>
      <c r="X25" s="46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>IF(B25="","",IF(E25&lt;=B25,"BIEN","MAL"))</f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9"/>
        <v>F</v>
      </c>
      <c r="AM25" s="11" t="str">
        <f t="shared" si="10"/>
        <v>F</v>
      </c>
      <c r="AN25" s="13" t="str">
        <f t="shared" si="16"/>
        <v>V</v>
      </c>
      <c r="AO25" s="13" t="str">
        <f t="shared" si="11"/>
        <v>V</v>
      </c>
      <c r="AP25" s="13" t="str">
        <f t="shared" si="12"/>
        <v>F</v>
      </c>
    </row>
    <row r="26" spans="1:42" s="12" customFormat="1" x14ac:dyDescent="0.2">
      <c r="A26" s="16">
        <v>14</v>
      </c>
      <c r="B26" s="139">
        <v>19</v>
      </c>
      <c r="C26" s="139">
        <v>7</v>
      </c>
      <c r="D26" s="14">
        <v>8</v>
      </c>
      <c r="E26" s="14">
        <v>18</v>
      </c>
      <c r="F26" s="14">
        <v>10</v>
      </c>
      <c r="G26" s="7">
        <f t="shared" si="13"/>
        <v>12</v>
      </c>
      <c r="H26" s="14">
        <v>7</v>
      </c>
      <c r="I26" s="14">
        <v>14</v>
      </c>
      <c r="J26" s="14">
        <v>7</v>
      </c>
      <c r="K26" s="7">
        <f t="shared" si="0"/>
        <v>86.521582141667849</v>
      </c>
      <c r="L26" s="7">
        <f t="shared" si="0"/>
        <v>63.043764242294863</v>
      </c>
      <c r="M26" s="7">
        <f t="shared" si="0"/>
        <v>63.563198786735683</v>
      </c>
      <c r="N26" s="7">
        <f t="shared" si="14"/>
        <v>71.042848390232805</v>
      </c>
      <c r="O26" s="14"/>
      <c r="P26" s="14">
        <v>3</v>
      </c>
      <c r="Q26" s="40" t="str">
        <f t="shared" si="15"/>
        <v/>
      </c>
      <c r="R26" s="34"/>
      <c r="S26" s="35"/>
      <c r="T26" s="35"/>
      <c r="U26" s="36" t="e">
        <f t="shared" si="8"/>
        <v>#DIV/0!</v>
      </c>
      <c r="V26" s="34"/>
      <c r="W26" s="35"/>
      <c r="X26" s="46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9"/>
        <v>F</v>
      </c>
      <c r="AM26" s="11" t="str">
        <f t="shared" si="10"/>
        <v>F</v>
      </c>
      <c r="AN26" s="13" t="str">
        <f t="shared" si="16"/>
        <v>V</v>
      </c>
      <c r="AO26" s="13" t="str">
        <f t="shared" si="11"/>
        <v>V</v>
      </c>
      <c r="AP26" s="13" t="str">
        <f t="shared" si="12"/>
        <v>V</v>
      </c>
    </row>
    <row r="27" spans="1:42" s="12" customFormat="1" x14ac:dyDescent="0.2">
      <c r="A27" s="16">
        <v>15</v>
      </c>
      <c r="B27" s="139">
        <v>18</v>
      </c>
      <c r="C27" s="139">
        <v>7</v>
      </c>
      <c r="D27" s="14">
        <v>8</v>
      </c>
      <c r="E27" s="14">
        <v>17</v>
      </c>
      <c r="F27" s="14">
        <v>10</v>
      </c>
      <c r="G27" s="7">
        <f t="shared" si="13"/>
        <v>11.666666666666666</v>
      </c>
      <c r="H27" s="14">
        <v>7</v>
      </c>
      <c r="I27" s="14">
        <v>14</v>
      </c>
      <c r="J27" s="14">
        <v>8</v>
      </c>
      <c r="K27" s="7">
        <f t="shared" si="0"/>
        <v>86.521582141667849</v>
      </c>
      <c r="L27" s="7">
        <f t="shared" si="0"/>
        <v>70.995302399911893</v>
      </c>
      <c r="M27" s="7">
        <f t="shared" si="0"/>
        <v>75.341632521884591</v>
      </c>
      <c r="N27" s="7">
        <f t="shared" si="14"/>
        <v>77.619505687821444</v>
      </c>
      <c r="O27" s="14"/>
      <c r="P27" s="14"/>
      <c r="Q27" s="40">
        <f t="shared" si="15"/>
        <v>3</v>
      </c>
      <c r="R27" s="34"/>
      <c r="S27" s="35"/>
      <c r="T27" s="35"/>
      <c r="U27" s="36" t="e">
        <f t="shared" si="8"/>
        <v>#DIV/0!</v>
      </c>
      <c r="V27" s="34"/>
      <c r="W27" s="35"/>
      <c r="X27" s="46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9"/>
        <v>F</v>
      </c>
      <c r="AM27" s="11" t="str">
        <f t="shared" si="10"/>
        <v>F</v>
      </c>
      <c r="AN27" s="13" t="str">
        <f t="shared" si="16"/>
        <v>V</v>
      </c>
      <c r="AO27" s="13" t="str">
        <f t="shared" si="11"/>
        <v>V</v>
      </c>
      <c r="AP27" s="13" t="str">
        <f t="shared" si="12"/>
        <v>V</v>
      </c>
    </row>
    <row r="28" spans="1:42" s="12" customFormat="1" x14ac:dyDescent="0.2">
      <c r="A28" s="16">
        <v>16</v>
      </c>
      <c r="B28" s="139">
        <v>17</v>
      </c>
      <c r="C28" s="139">
        <v>7</v>
      </c>
      <c r="D28" s="14">
        <v>9</v>
      </c>
      <c r="E28" s="14">
        <v>17</v>
      </c>
      <c r="F28" s="14">
        <v>9</v>
      </c>
      <c r="G28" s="7">
        <f t="shared" si="13"/>
        <v>11.666666666666666</v>
      </c>
      <c r="H28" s="14">
        <v>6.5</v>
      </c>
      <c r="I28" s="14">
        <v>16</v>
      </c>
      <c r="J28" s="14">
        <v>7</v>
      </c>
      <c r="K28" s="7">
        <f t="shared" si="0"/>
        <v>68.261704446729226</v>
      </c>
      <c r="L28" s="7">
        <f t="shared" si="0"/>
        <v>89.997610813703403</v>
      </c>
      <c r="M28" s="7">
        <f t="shared" si="0"/>
        <v>74.421238342820146</v>
      </c>
      <c r="N28" s="7">
        <f t="shared" si="14"/>
        <v>77.560184534417587</v>
      </c>
      <c r="O28" s="14"/>
      <c r="P28" s="14">
        <v>8</v>
      </c>
      <c r="Q28" s="40" t="str">
        <f t="shared" si="15"/>
        <v/>
      </c>
      <c r="R28" s="34"/>
      <c r="S28" s="35"/>
      <c r="T28" s="35"/>
      <c r="U28" s="36" t="e">
        <f t="shared" si="8"/>
        <v>#DIV/0!</v>
      </c>
      <c r="V28" s="34"/>
      <c r="W28" s="35"/>
      <c r="X28" s="46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9"/>
        <v>V</v>
      </c>
      <c r="AM28" s="11" t="str">
        <f t="shared" si="10"/>
        <v>F</v>
      </c>
      <c r="AN28" s="13" t="str">
        <f t="shared" si="16"/>
        <v>F</v>
      </c>
      <c r="AO28" s="13" t="str">
        <f t="shared" si="11"/>
        <v>F</v>
      </c>
      <c r="AP28" s="13" t="str">
        <f t="shared" si="12"/>
        <v>F</v>
      </c>
    </row>
    <row r="29" spans="1:42" s="12" customFormat="1" x14ac:dyDescent="0.2">
      <c r="A29" s="16">
        <v>17</v>
      </c>
      <c r="B29" s="139">
        <v>18</v>
      </c>
      <c r="C29" s="139">
        <v>6</v>
      </c>
      <c r="D29" s="14">
        <v>9</v>
      </c>
      <c r="E29" s="14">
        <v>18</v>
      </c>
      <c r="F29" s="14">
        <v>13</v>
      </c>
      <c r="G29" s="7">
        <f t="shared" si="13"/>
        <v>13.333333333333334</v>
      </c>
      <c r="H29" s="14">
        <v>4</v>
      </c>
      <c r="I29" s="14">
        <v>12</v>
      </c>
      <c r="J29" s="14">
        <v>8</v>
      </c>
      <c r="K29" s="7">
        <f t="shared" si="0"/>
        <v>38.757341730903129</v>
      </c>
      <c r="L29" s="7">
        <f t="shared" si="0"/>
        <v>46.360781341152666</v>
      </c>
      <c r="M29" s="7">
        <f t="shared" si="0"/>
        <v>46.941410879739983</v>
      </c>
      <c r="N29" s="7">
        <f t="shared" si="14"/>
        <v>44.019844650598593</v>
      </c>
      <c r="O29" s="14"/>
      <c r="P29" s="14"/>
      <c r="Q29" s="40">
        <f t="shared" si="15"/>
        <v>8</v>
      </c>
      <c r="R29" s="34"/>
      <c r="S29" s="35"/>
      <c r="T29" s="35"/>
      <c r="U29" s="36" t="e">
        <f t="shared" si="8"/>
        <v>#DIV/0!</v>
      </c>
      <c r="V29" s="34"/>
      <c r="W29" s="35"/>
      <c r="X29" s="46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9"/>
        <v>V</v>
      </c>
      <c r="AM29" s="11" t="str">
        <f t="shared" si="10"/>
        <v>F</v>
      </c>
      <c r="AN29" s="13" t="str">
        <f t="shared" si="16"/>
        <v>F</v>
      </c>
      <c r="AO29" s="13" t="str">
        <f t="shared" si="11"/>
        <v>V</v>
      </c>
      <c r="AP29" s="13" t="str">
        <f t="shared" si="12"/>
        <v>F</v>
      </c>
    </row>
    <row r="30" spans="1:42" s="12" customFormat="1" x14ac:dyDescent="0.2">
      <c r="A30" s="16">
        <v>18</v>
      </c>
      <c r="B30" s="139">
        <v>19</v>
      </c>
      <c r="C30" s="139">
        <v>6</v>
      </c>
      <c r="D30" s="14">
        <v>10</v>
      </c>
      <c r="E30" s="14">
        <v>17</v>
      </c>
      <c r="F30" s="14">
        <v>8</v>
      </c>
      <c r="G30" s="7">
        <f t="shared" si="13"/>
        <v>11.666666666666666</v>
      </c>
      <c r="H30" s="14">
        <v>6</v>
      </c>
      <c r="I30" s="14">
        <v>15</v>
      </c>
      <c r="J30" s="14">
        <v>7</v>
      </c>
      <c r="K30" s="7">
        <f t="shared" si="0"/>
        <v>52.127338434166717</v>
      </c>
      <c r="L30" s="7">
        <f t="shared" si="0"/>
        <v>80.334683439277271</v>
      </c>
      <c r="M30" s="7">
        <f t="shared" si="0"/>
        <v>86.521582141667849</v>
      </c>
      <c r="N30" s="7">
        <f t="shared" si="14"/>
        <v>72.994534671703946</v>
      </c>
      <c r="O30" s="14"/>
      <c r="P30" s="14"/>
      <c r="Q30" s="40" t="str">
        <f t="shared" si="15"/>
        <v/>
      </c>
      <c r="R30" s="34"/>
      <c r="S30" s="35"/>
      <c r="T30" s="35"/>
      <c r="U30" s="36" t="e">
        <f t="shared" si="8"/>
        <v>#DIV/0!</v>
      </c>
      <c r="V30" s="34"/>
      <c r="W30" s="35"/>
      <c r="X30" s="46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9"/>
        <v>F</v>
      </c>
      <c r="AM30" s="11" t="str">
        <f t="shared" si="10"/>
        <v>F</v>
      </c>
      <c r="AN30" s="13" t="str">
        <f t="shared" si="16"/>
        <v>F</v>
      </c>
      <c r="AO30" s="13" t="str">
        <f t="shared" si="11"/>
        <v>V</v>
      </c>
      <c r="AP30" s="13" t="str">
        <f t="shared" si="12"/>
        <v>F</v>
      </c>
    </row>
    <row r="31" spans="1:42" s="12" customFormat="1" x14ac:dyDescent="0.2">
      <c r="A31" s="16">
        <v>19</v>
      </c>
      <c r="B31" s="139">
        <v>19</v>
      </c>
      <c r="C31" s="139">
        <v>6</v>
      </c>
      <c r="D31" s="14">
        <v>9</v>
      </c>
      <c r="E31" s="14">
        <v>18</v>
      </c>
      <c r="F31" s="14">
        <v>8</v>
      </c>
      <c r="G31" s="7">
        <f t="shared" si="13"/>
        <v>11.666666666666666</v>
      </c>
      <c r="H31" s="14">
        <v>7</v>
      </c>
      <c r="I31" s="14">
        <v>15</v>
      </c>
      <c r="J31" s="14">
        <v>7</v>
      </c>
      <c r="K31" s="7">
        <f t="shared" si="0"/>
        <v>74.421238342820146</v>
      </c>
      <c r="L31" s="7">
        <f t="shared" si="0"/>
        <v>71.812264488014705</v>
      </c>
      <c r="M31" s="7">
        <f t="shared" si="0"/>
        <v>86.521582141667849</v>
      </c>
      <c r="N31" s="7">
        <f t="shared" si="14"/>
        <v>77.585028324167567</v>
      </c>
      <c r="O31" s="14">
        <v>6</v>
      </c>
      <c r="P31" s="14"/>
      <c r="Q31" s="40">
        <f t="shared" si="15"/>
        <v>6</v>
      </c>
      <c r="R31" s="34"/>
      <c r="S31" s="35"/>
      <c r="T31" s="35"/>
      <c r="U31" s="36" t="e">
        <f t="shared" si="8"/>
        <v>#DIV/0!</v>
      </c>
      <c r="V31" s="34"/>
      <c r="W31" s="35"/>
      <c r="X31" s="46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9"/>
        <v>F</v>
      </c>
      <c r="AM31" s="11" t="str">
        <f t="shared" si="10"/>
        <v>F</v>
      </c>
      <c r="AN31" s="13" t="str">
        <f t="shared" si="16"/>
        <v>V</v>
      </c>
      <c r="AO31" s="13" t="str">
        <f t="shared" si="11"/>
        <v>V</v>
      </c>
      <c r="AP31" s="13" t="str">
        <f t="shared" si="12"/>
        <v>F</v>
      </c>
    </row>
    <row r="32" spans="1:42" s="12" customFormat="1" x14ac:dyDescent="0.2">
      <c r="A32" s="16">
        <v>20</v>
      </c>
      <c r="B32" s="139">
        <v>19</v>
      </c>
      <c r="C32" s="139">
        <v>7</v>
      </c>
      <c r="D32" s="14">
        <v>8</v>
      </c>
      <c r="E32" s="14">
        <v>18</v>
      </c>
      <c r="F32" s="14">
        <v>10</v>
      </c>
      <c r="G32" s="7">
        <f t="shared" si="13"/>
        <v>12</v>
      </c>
      <c r="H32" s="14">
        <v>7</v>
      </c>
      <c r="I32" s="14">
        <v>16</v>
      </c>
      <c r="J32" s="14">
        <v>8</v>
      </c>
      <c r="K32" s="7">
        <f t="shared" si="0"/>
        <v>86.521582141667849</v>
      </c>
      <c r="L32" s="7">
        <f t="shared" si="0"/>
        <v>80.88441589276745</v>
      </c>
      <c r="M32" s="7">
        <f t="shared" si="0"/>
        <v>75.341632521884591</v>
      </c>
      <c r="N32" s="7">
        <f t="shared" si="14"/>
        <v>80.915876852106635</v>
      </c>
      <c r="O32" s="14"/>
      <c r="P32" s="14"/>
      <c r="Q32" s="40" t="str">
        <f t="shared" si="15"/>
        <v/>
      </c>
      <c r="R32" s="34"/>
      <c r="S32" s="35"/>
      <c r="T32" s="35"/>
      <c r="U32" s="36" t="e">
        <f t="shared" si="8"/>
        <v>#DIV/0!</v>
      </c>
      <c r="V32" s="34"/>
      <c r="W32" s="35"/>
      <c r="X32" s="46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>IF(B32="","",IF(E32&lt;=B32,"BIEN","MAL"))</f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9"/>
        <v>F</v>
      </c>
      <c r="AM32" s="11" t="str">
        <f t="shared" si="10"/>
        <v>F</v>
      </c>
      <c r="AN32" s="13" t="str">
        <f t="shared" si="16"/>
        <v>V</v>
      </c>
      <c r="AO32" s="13" t="str">
        <f t="shared" si="11"/>
        <v>F</v>
      </c>
      <c r="AP32" s="13" t="str">
        <f t="shared" si="12"/>
        <v>V</v>
      </c>
    </row>
    <row r="33" spans="1:42" x14ac:dyDescent="0.2">
      <c r="A33" s="15">
        <v>21</v>
      </c>
      <c r="B33" s="139">
        <v>18</v>
      </c>
      <c r="C33" s="139">
        <v>7</v>
      </c>
      <c r="D33" s="6">
        <v>8</v>
      </c>
      <c r="E33" s="6">
        <v>18</v>
      </c>
      <c r="F33" s="6">
        <v>11</v>
      </c>
      <c r="G33" s="7">
        <f t="shared" si="13"/>
        <v>12.333333333333334</v>
      </c>
      <c r="H33" s="6">
        <v>6</v>
      </c>
      <c r="I33" s="6">
        <v>16</v>
      </c>
      <c r="J33" s="6">
        <v>8</v>
      </c>
      <c r="K33" s="7">
        <f t="shared" si="0"/>
        <v>73.435557806301759</v>
      </c>
      <c r="L33" s="7">
        <f t="shared" si="0"/>
        <v>80.88441589276745</v>
      </c>
      <c r="M33" s="7">
        <f t="shared" si="0"/>
        <v>64.844848612534619</v>
      </c>
      <c r="N33" s="7">
        <f t="shared" si="14"/>
        <v>73.0549407705346</v>
      </c>
      <c r="O33" s="14"/>
      <c r="P33" s="14">
        <v>5</v>
      </c>
      <c r="Q33" s="40" t="str">
        <f t="shared" si="15"/>
        <v/>
      </c>
      <c r="R33" s="34"/>
      <c r="S33" s="35"/>
      <c r="T33" s="35"/>
      <c r="U33" s="36" t="e">
        <f t="shared" si="8"/>
        <v>#DIV/0!</v>
      </c>
      <c r="V33" s="34"/>
      <c r="W33" s="35"/>
      <c r="X33" s="46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9"/>
        <v>V</v>
      </c>
      <c r="AM33" s="11" t="str">
        <f t="shared" si="10"/>
        <v>F</v>
      </c>
      <c r="AN33" s="13" t="str">
        <f t="shared" si="16"/>
        <v>F</v>
      </c>
      <c r="AO33" s="13" t="str">
        <f t="shared" si="11"/>
        <v>F</v>
      </c>
      <c r="AP33" s="13" t="str">
        <f t="shared" si="12"/>
        <v>V</v>
      </c>
    </row>
    <row r="34" spans="1:42" x14ac:dyDescent="0.2">
      <c r="A34" s="15">
        <v>22</v>
      </c>
      <c r="B34" s="139">
        <v>19</v>
      </c>
      <c r="C34" s="139">
        <v>6</v>
      </c>
      <c r="D34" s="6">
        <v>8</v>
      </c>
      <c r="E34" s="6">
        <v>19</v>
      </c>
      <c r="F34" s="6">
        <v>10</v>
      </c>
      <c r="G34" s="7">
        <f t="shared" si="13"/>
        <v>12.333333333333334</v>
      </c>
      <c r="H34" s="6">
        <v>6</v>
      </c>
      <c r="I34" s="6">
        <v>16</v>
      </c>
      <c r="J34" s="6">
        <v>6</v>
      </c>
      <c r="K34" s="7">
        <f t="shared" si="0"/>
        <v>73.435557806301759</v>
      </c>
      <c r="L34" s="7">
        <f t="shared" si="0"/>
        <v>72.581150198557637</v>
      </c>
      <c r="M34" s="7">
        <f t="shared" si="0"/>
        <v>52.127338434166717</v>
      </c>
      <c r="N34" s="7">
        <f t="shared" si="14"/>
        <v>66.048015479675371</v>
      </c>
      <c r="O34" s="14"/>
      <c r="P34" s="14">
        <v>6</v>
      </c>
      <c r="Q34" s="40">
        <f t="shared" si="15"/>
        <v>5</v>
      </c>
      <c r="R34" s="34"/>
      <c r="S34" s="35"/>
      <c r="T34" s="35"/>
      <c r="U34" s="36" t="e">
        <f t="shared" si="8"/>
        <v>#DIV/0!</v>
      </c>
      <c r="V34" s="34"/>
      <c r="W34" s="35"/>
      <c r="X34" s="46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9"/>
        <v>V</v>
      </c>
      <c r="AM34" s="11" t="str">
        <f t="shared" si="10"/>
        <v>F</v>
      </c>
      <c r="AN34" s="13" t="str">
        <f t="shared" si="16"/>
        <v>V</v>
      </c>
      <c r="AO34" s="13" t="str">
        <f t="shared" si="11"/>
        <v>F</v>
      </c>
      <c r="AP34" s="13" t="str">
        <f t="shared" si="12"/>
        <v>V</v>
      </c>
    </row>
    <row r="35" spans="1:42" x14ac:dyDescent="0.2">
      <c r="A35" s="15">
        <v>23</v>
      </c>
      <c r="B35" s="139">
        <v>18</v>
      </c>
      <c r="C35" s="139">
        <v>7</v>
      </c>
      <c r="D35" s="6">
        <v>8</v>
      </c>
      <c r="E35" s="6">
        <v>18</v>
      </c>
      <c r="F35" s="6">
        <v>9</v>
      </c>
      <c r="G35" s="7">
        <f t="shared" si="13"/>
        <v>11.666666666666666</v>
      </c>
      <c r="H35" s="6">
        <v>7</v>
      </c>
      <c r="I35" s="6">
        <v>13</v>
      </c>
      <c r="J35" s="6">
        <v>7</v>
      </c>
      <c r="K35" s="7">
        <f t="shared" si="0"/>
        <v>86.521582141667849</v>
      </c>
      <c r="L35" s="7">
        <f t="shared" si="0"/>
        <v>54.564543634791598</v>
      </c>
      <c r="M35" s="7">
        <f t="shared" si="0"/>
        <v>74.421238342820146</v>
      </c>
      <c r="N35" s="7">
        <f t="shared" si="14"/>
        <v>71.835788039759862</v>
      </c>
      <c r="O35" s="14">
        <v>5</v>
      </c>
      <c r="P35" s="14"/>
      <c r="Q35" s="40">
        <f t="shared" si="15"/>
        <v>11</v>
      </c>
      <c r="R35" s="34"/>
      <c r="S35" s="35"/>
      <c r="T35" s="35"/>
      <c r="U35" s="36" t="e">
        <f t="shared" si="8"/>
        <v>#DIV/0!</v>
      </c>
      <c r="V35" s="34"/>
      <c r="W35" s="35"/>
      <c r="X35" s="46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9"/>
        <v>V</v>
      </c>
      <c r="AM35" s="11" t="str">
        <f t="shared" si="10"/>
        <v>F</v>
      </c>
      <c r="AN35" s="13" t="str">
        <f t="shared" si="16"/>
        <v>V</v>
      </c>
      <c r="AO35" s="13" t="str">
        <f t="shared" si="11"/>
        <v>V</v>
      </c>
      <c r="AP35" s="13" t="str">
        <f t="shared" si="12"/>
        <v>V</v>
      </c>
    </row>
    <row r="36" spans="1:42" x14ac:dyDescent="0.2">
      <c r="A36" s="15">
        <v>24</v>
      </c>
      <c r="B36" s="139">
        <v>17</v>
      </c>
      <c r="C36" s="139">
        <v>7</v>
      </c>
      <c r="D36" s="6">
        <v>9</v>
      </c>
      <c r="E36" s="6">
        <v>17</v>
      </c>
      <c r="F36" s="6">
        <v>9</v>
      </c>
      <c r="G36" s="7">
        <f t="shared" si="13"/>
        <v>11.666666666666666</v>
      </c>
      <c r="H36" s="6">
        <v>7</v>
      </c>
      <c r="I36" s="6">
        <v>15</v>
      </c>
      <c r="J36" s="6">
        <v>7</v>
      </c>
      <c r="K36" s="7">
        <f t="shared" si="0"/>
        <v>74.421238342820146</v>
      </c>
      <c r="L36" s="7">
        <f t="shared" si="0"/>
        <v>80.334683439277271</v>
      </c>
      <c r="M36" s="7">
        <f t="shared" si="0"/>
        <v>74.421238342820146</v>
      </c>
      <c r="N36" s="7">
        <f t="shared" si="14"/>
        <v>76.39238670830585</v>
      </c>
      <c r="O36" s="14"/>
      <c r="P36" s="14"/>
      <c r="Q36" s="40" t="str">
        <f t="shared" si="15"/>
        <v/>
      </c>
      <c r="R36" s="34"/>
      <c r="S36" s="35"/>
      <c r="T36" s="35"/>
      <c r="U36" s="36" t="e">
        <f t="shared" si="8"/>
        <v>#DIV/0!</v>
      </c>
      <c r="V36" s="34"/>
      <c r="W36" s="35"/>
      <c r="X36" s="46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9"/>
        <v>V</v>
      </c>
      <c r="AM36" s="11" t="str">
        <f t="shared" si="10"/>
        <v>F</v>
      </c>
      <c r="AN36" s="13" t="str">
        <f t="shared" si="16"/>
        <v>F</v>
      </c>
      <c r="AO36" s="13" t="str">
        <f t="shared" si="11"/>
        <v>F</v>
      </c>
      <c r="AP36" s="13" t="str">
        <f t="shared" si="12"/>
        <v>F</v>
      </c>
    </row>
    <row r="37" spans="1:42" x14ac:dyDescent="0.2">
      <c r="A37" s="15">
        <v>25</v>
      </c>
      <c r="B37" s="139">
        <v>18</v>
      </c>
      <c r="C37" s="139">
        <v>6</v>
      </c>
      <c r="D37" s="6">
        <v>8</v>
      </c>
      <c r="E37" s="6">
        <v>17</v>
      </c>
      <c r="F37" s="6">
        <v>10</v>
      </c>
      <c r="G37" s="7">
        <f t="shared" si="13"/>
        <v>11.666666666666666</v>
      </c>
      <c r="H37" s="6">
        <v>7</v>
      </c>
      <c r="I37" s="6">
        <v>14</v>
      </c>
      <c r="J37" s="6">
        <v>8</v>
      </c>
      <c r="K37" s="7">
        <f t="shared" si="0"/>
        <v>86.521582141667849</v>
      </c>
      <c r="L37" s="7">
        <f t="shared" si="0"/>
        <v>70.995302399911893</v>
      </c>
      <c r="M37" s="7">
        <f t="shared" si="0"/>
        <v>75.341632521884591</v>
      </c>
      <c r="N37" s="7">
        <f t="shared" si="14"/>
        <v>77.619505687821444</v>
      </c>
      <c r="O37" s="14">
        <v>8</v>
      </c>
      <c r="P37" s="14"/>
      <c r="Q37" s="40">
        <f t="shared" si="15"/>
        <v>8</v>
      </c>
      <c r="R37" s="34"/>
      <c r="S37" s="35"/>
      <c r="T37" s="35"/>
      <c r="U37" s="36" t="e">
        <f t="shared" si="8"/>
        <v>#DIV/0!</v>
      </c>
      <c r="V37" s="34"/>
      <c r="W37" s="35"/>
      <c r="X37" s="46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9"/>
        <v>F</v>
      </c>
      <c r="AM37" s="11" t="str">
        <f t="shared" si="10"/>
        <v>F</v>
      </c>
      <c r="AN37" s="13" t="str">
        <f t="shared" si="16"/>
        <v>V</v>
      </c>
      <c r="AO37" s="13" t="str">
        <f t="shared" si="11"/>
        <v>V</v>
      </c>
      <c r="AP37" s="13" t="str">
        <f t="shared" si="12"/>
        <v>V</v>
      </c>
    </row>
    <row r="38" spans="1:42" x14ac:dyDescent="0.2">
      <c r="A38" s="15">
        <v>26</v>
      </c>
      <c r="B38" s="139">
        <v>17</v>
      </c>
      <c r="C38" s="139">
        <v>7</v>
      </c>
      <c r="D38" s="6">
        <v>9</v>
      </c>
      <c r="E38" s="6">
        <v>17</v>
      </c>
      <c r="F38" s="6">
        <v>10</v>
      </c>
      <c r="G38" s="7">
        <f t="shared" si="13"/>
        <v>12</v>
      </c>
      <c r="H38" s="6">
        <v>6</v>
      </c>
      <c r="I38" s="6">
        <v>15</v>
      </c>
      <c r="J38" s="6">
        <v>6</v>
      </c>
      <c r="K38" s="7">
        <f t="shared" si="0"/>
        <v>62.191428160327348</v>
      </c>
      <c r="L38" s="7">
        <f t="shared" si="0"/>
        <v>80.334683439277271</v>
      </c>
      <c r="M38" s="7">
        <f t="shared" si="0"/>
        <v>52.127338434166717</v>
      </c>
      <c r="N38" s="7">
        <f t="shared" si="14"/>
        <v>64.88448334459045</v>
      </c>
      <c r="O38" s="14"/>
      <c r="P38" s="14"/>
      <c r="Q38" s="40" t="str">
        <f t="shared" si="15"/>
        <v/>
      </c>
      <c r="R38" s="34"/>
      <c r="S38" s="35"/>
      <c r="T38" s="35"/>
      <c r="U38" s="36" t="e">
        <f t="shared" si="8"/>
        <v>#DIV/0!</v>
      </c>
      <c r="V38" s="34"/>
      <c r="W38" s="35"/>
      <c r="X38" s="46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9"/>
        <v>V</v>
      </c>
      <c r="AM38" s="11" t="str">
        <f t="shared" si="10"/>
        <v>F</v>
      </c>
      <c r="AN38" s="13" t="str">
        <f t="shared" si="16"/>
        <v>F</v>
      </c>
      <c r="AO38" s="13" t="str">
        <f t="shared" si="11"/>
        <v>F</v>
      </c>
      <c r="AP38" s="13" t="str">
        <f t="shared" si="12"/>
        <v>V</v>
      </c>
    </row>
    <row r="39" spans="1:42" x14ac:dyDescent="0.2">
      <c r="A39" s="15">
        <v>27</v>
      </c>
      <c r="B39" s="139">
        <v>16</v>
      </c>
      <c r="C39" s="139">
        <v>8</v>
      </c>
      <c r="D39" s="6">
        <v>9</v>
      </c>
      <c r="E39" s="6">
        <v>16</v>
      </c>
      <c r="F39" s="6">
        <v>9</v>
      </c>
      <c r="G39" s="7">
        <f t="shared" si="13"/>
        <v>11.333333333333334</v>
      </c>
      <c r="H39" s="6">
        <v>6</v>
      </c>
      <c r="I39" s="6">
        <v>15</v>
      </c>
      <c r="J39" s="6">
        <v>6</v>
      </c>
      <c r="K39" s="7">
        <f t="shared" si="0"/>
        <v>62.191428160327348</v>
      </c>
      <c r="L39" s="7">
        <f t="shared" si="0"/>
        <v>89.702674591599603</v>
      </c>
      <c r="M39" s="7">
        <f t="shared" si="0"/>
        <v>62.191428160327348</v>
      </c>
      <c r="N39" s="7">
        <f t="shared" si="14"/>
        <v>71.36184363741809</v>
      </c>
      <c r="O39" s="14"/>
      <c r="P39" s="14">
        <v>8</v>
      </c>
      <c r="Q39" s="40" t="str">
        <f t="shared" si="15"/>
        <v/>
      </c>
      <c r="R39" s="34"/>
      <c r="S39" s="35"/>
      <c r="T39" s="35"/>
      <c r="U39" s="36" t="e">
        <f t="shared" si="8"/>
        <v>#DIV/0!</v>
      </c>
      <c r="V39" s="34"/>
      <c r="W39" s="35"/>
      <c r="X39" s="46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9"/>
        <v>V</v>
      </c>
      <c r="AM39" s="11" t="str">
        <f t="shared" si="10"/>
        <v>F</v>
      </c>
      <c r="AN39" s="13" t="str">
        <f t="shared" si="16"/>
        <v>F</v>
      </c>
      <c r="AO39" s="13" t="str">
        <f t="shared" si="11"/>
        <v>F</v>
      </c>
      <c r="AP39" s="13" t="str">
        <f t="shared" si="12"/>
        <v>F</v>
      </c>
    </row>
    <row r="40" spans="1:42" s="12" customFormat="1" x14ac:dyDescent="0.2">
      <c r="A40" s="16">
        <v>28</v>
      </c>
      <c r="B40" s="139">
        <v>19</v>
      </c>
      <c r="C40" s="139">
        <v>7</v>
      </c>
      <c r="D40" s="14">
        <v>9</v>
      </c>
      <c r="E40" s="14">
        <v>19</v>
      </c>
      <c r="F40" s="14">
        <v>12</v>
      </c>
      <c r="G40" s="7">
        <f t="shared" si="13"/>
        <v>13.333333333333334</v>
      </c>
      <c r="H40" s="14">
        <v>7</v>
      </c>
      <c r="I40" s="14">
        <v>16</v>
      </c>
      <c r="J40" s="14">
        <v>7</v>
      </c>
      <c r="K40" s="7">
        <f t="shared" si="0"/>
        <v>74.421238342820146</v>
      </c>
      <c r="L40" s="7">
        <f t="shared" si="0"/>
        <v>72.581150198557637</v>
      </c>
      <c r="M40" s="7">
        <f t="shared" si="0"/>
        <v>45.097438370408724</v>
      </c>
      <c r="N40" s="7">
        <f t="shared" si="14"/>
        <v>64.033275637262179</v>
      </c>
      <c r="O40" s="14"/>
      <c r="P40" s="14"/>
      <c r="Q40" s="40">
        <f t="shared" si="15"/>
        <v>8</v>
      </c>
      <c r="R40" s="34"/>
      <c r="S40" s="35"/>
      <c r="T40" s="35"/>
      <c r="U40" s="36" t="e">
        <f t="shared" si="8"/>
        <v>#DIV/0!</v>
      </c>
      <c r="V40" s="34"/>
      <c r="W40" s="35"/>
      <c r="X40" s="46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9"/>
        <v>V</v>
      </c>
      <c r="AM40" s="11" t="str">
        <f t="shared" si="10"/>
        <v>F</v>
      </c>
      <c r="AN40" s="13" t="str">
        <f t="shared" si="16"/>
        <v>V</v>
      </c>
      <c r="AO40" s="13" t="str">
        <f t="shared" si="11"/>
        <v>F</v>
      </c>
      <c r="AP40" s="13" t="str">
        <f t="shared" si="12"/>
        <v>V</v>
      </c>
    </row>
    <row r="41" spans="1:42" x14ac:dyDescent="0.2">
      <c r="A41" s="15">
        <v>29</v>
      </c>
      <c r="B41" s="139">
        <v>18</v>
      </c>
      <c r="C41" s="139">
        <v>6</v>
      </c>
      <c r="D41" s="6">
        <v>8</v>
      </c>
      <c r="E41" s="6">
        <v>17</v>
      </c>
      <c r="F41" s="6">
        <v>10</v>
      </c>
      <c r="G41" s="7">
        <f t="shared" si="13"/>
        <v>11.666666666666666</v>
      </c>
      <c r="H41" s="6">
        <v>7</v>
      </c>
      <c r="I41" s="6">
        <v>16</v>
      </c>
      <c r="J41" s="6">
        <v>6</v>
      </c>
      <c r="K41" s="7">
        <f t="shared" si="0"/>
        <v>86.521582141667849</v>
      </c>
      <c r="L41" s="7">
        <f t="shared" si="0"/>
        <v>89.997610813703403</v>
      </c>
      <c r="M41" s="7">
        <f t="shared" si="0"/>
        <v>52.127338434166717</v>
      </c>
      <c r="N41" s="7">
        <f t="shared" si="14"/>
        <v>76.215510463179314</v>
      </c>
      <c r="O41" s="14">
        <v>5</v>
      </c>
      <c r="P41" s="14"/>
      <c r="Q41" s="40">
        <f t="shared" si="15"/>
        <v>5</v>
      </c>
      <c r="R41" s="34"/>
      <c r="S41" s="35"/>
      <c r="T41" s="35"/>
      <c r="U41" s="36" t="e">
        <f t="shared" si="8"/>
        <v>#DIV/0!</v>
      </c>
      <c r="V41" s="34"/>
      <c r="W41" s="35"/>
      <c r="X41" s="46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9"/>
        <v>F</v>
      </c>
      <c r="AM41" s="11" t="str">
        <f t="shared" si="10"/>
        <v>F</v>
      </c>
      <c r="AN41" s="13" t="str">
        <f t="shared" si="16"/>
        <v>F</v>
      </c>
      <c r="AO41" s="13" t="str">
        <f t="shared" si="11"/>
        <v>F</v>
      </c>
      <c r="AP41" s="13" t="str">
        <f t="shared" si="12"/>
        <v>V</v>
      </c>
    </row>
    <row r="42" spans="1:42" x14ac:dyDescent="0.2">
      <c r="A42" s="15">
        <v>30</v>
      </c>
      <c r="B42" s="139">
        <v>17</v>
      </c>
      <c r="C42" s="139">
        <v>7</v>
      </c>
      <c r="D42" s="6">
        <v>9</v>
      </c>
      <c r="E42" s="6">
        <v>17</v>
      </c>
      <c r="F42" s="6">
        <v>10</v>
      </c>
      <c r="G42" s="7">
        <f t="shared" si="13"/>
        <v>12</v>
      </c>
      <c r="H42" s="6">
        <v>7</v>
      </c>
      <c r="I42" s="6">
        <v>14</v>
      </c>
      <c r="J42" s="6">
        <v>9</v>
      </c>
      <c r="K42" s="7">
        <f t="shared" si="0"/>
        <v>74.421238342820146</v>
      </c>
      <c r="L42" s="7">
        <f t="shared" si="0"/>
        <v>70.995302399911893</v>
      </c>
      <c r="M42" s="7">
        <f t="shared" si="0"/>
        <v>87.480889495377227</v>
      </c>
      <c r="N42" s="7">
        <f t="shared" si="14"/>
        <v>77.632476746036417</v>
      </c>
      <c r="O42" s="14"/>
      <c r="P42" s="14">
        <v>3</v>
      </c>
      <c r="Q42" s="40" t="str">
        <f t="shared" si="15"/>
        <v/>
      </c>
      <c r="R42" s="115"/>
      <c r="S42" s="116"/>
      <c r="T42" s="116"/>
      <c r="U42" s="159" t="e">
        <f t="shared" si="8"/>
        <v>#DIV/0!</v>
      </c>
      <c r="V42" s="115"/>
      <c r="W42" s="116"/>
      <c r="X42" s="160"/>
      <c r="Y42" s="161"/>
      <c r="Z42" s="119"/>
      <c r="AA42" s="120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BIEN</v>
      </c>
      <c r="AJ42" s="4" t="str">
        <f t="shared" si="6"/>
        <v>BIEN</v>
      </c>
      <c r="AK42" s="4" t="str">
        <f t="shared" si="7"/>
        <v>BIEN</v>
      </c>
      <c r="AL42" s="11" t="str">
        <f t="shared" si="9"/>
        <v>V</v>
      </c>
      <c r="AM42" s="11" t="str">
        <f t="shared" si="10"/>
        <v>F</v>
      </c>
      <c r="AN42" s="13" t="str">
        <f t="shared" si="16"/>
        <v>V</v>
      </c>
      <c r="AO42" s="13" t="str">
        <f t="shared" si="11"/>
        <v>V</v>
      </c>
      <c r="AP42" s="13" t="str">
        <f t="shared" si="12"/>
        <v>F</v>
      </c>
    </row>
    <row r="43" spans="1:42" s="11" customFormat="1" x14ac:dyDescent="0.2">
      <c r="A43" s="24" t="s">
        <v>6</v>
      </c>
      <c r="B43" s="156">
        <f>IF(SUM(B12:B42)=0,"", AVERAGE(B12:B42))</f>
        <v>18.3</v>
      </c>
      <c r="C43" s="156">
        <f t="shared" ref="C43:J43" si="17">IF(SUM(C12:C42)=0,"", AVERAGE(C12:C42))</f>
        <v>6.7</v>
      </c>
      <c r="D43" s="157">
        <f t="shared" si="17"/>
        <v>8.5333333333333332</v>
      </c>
      <c r="E43" s="157">
        <f t="shared" si="17"/>
        <v>17.7</v>
      </c>
      <c r="F43" s="157">
        <f t="shared" si="17"/>
        <v>9.8666666666666671</v>
      </c>
      <c r="G43" s="157">
        <f>IF(SUM(G13:G42)=0,"", AVERAGE(G13:G42))</f>
        <v>11.866666666666669</v>
      </c>
      <c r="H43" s="157">
        <f t="shared" si="17"/>
        <v>6.4833333333333334</v>
      </c>
      <c r="I43" s="157">
        <f t="shared" si="17"/>
        <v>15.066666666666666</v>
      </c>
      <c r="J43" s="157">
        <f t="shared" si="17"/>
        <v>7.2333333333333334</v>
      </c>
      <c r="K43" s="157">
        <f>IF(SUM(K12:K42)=0,"",AVERAGE(K12:K42))</f>
        <v>73.696456900298486</v>
      </c>
      <c r="L43" s="157">
        <f>IF(SUM(L13:L42)=0,"",AVERAGE(L13:L42))</f>
        <v>75.714845846368661</v>
      </c>
      <c r="M43" s="157">
        <f>IF(SUM(M13:M42)=0,"",AVERAGE(M13:M42))</f>
        <v>68.404287718674155</v>
      </c>
      <c r="N43" s="157">
        <f>IF(SUM(N12:N42)=0,"",AVERAGE(N12:N42))</f>
        <v>72.605196821780439</v>
      </c>
      <c r="O43" s="141">
        <f>SUM(O13:O42)</f>
        <v>49</v>
      </c>
      <c r="P43" s="141">
        <f>SUM(P13:P42)</f>
        <v>44</v>
      </c>
      <c r="Q43" s="158">
        <f>SUM(Q16:Q42)</f>
        <v>84</v>
      </c>
      <c r="R43" s="155"/>
      <c r="S43" s="155"/>
      <c r="T43" s="155"/>
      <c r="U43" s="155"/>
      <c r="V43" s="155"/>
      <c r="W43" s="155"/>
      <c r="X43" s="155"/>
      <c r="Y43" s="155"/>
      <c r="Z43" s="155"/>
      <c r="AA43" s="25"/>
      <c r="AC43" s="3" t="str">
        <f>IF(K43="","",IF(K43&gt;100,"MAL","BIEN"))</f>
        <v>BIEN</v>
      </c>
      <c r="AD43" s="3" t="str">
        <f t="shared" ref="AC43:AE44" si="18">IF(L43="","",IF(L43&gt;100,"MAL","BIEN"))</f>
        <v>BIEN</v>
      </c>
      <c r="AE43" s="3" t="str">
        <f t="shared" si="18"/>
        <v>BIEN</v>
      </c>
      <c r="AF43" s="4" t="str">
        <f>IF(B43="","",IF(D43&lt;=B43,"BIEN","MAL"))</f>
        <v>BIEN</v>
      </c>
      <c r="AG43" s="4" t="str">
        <f>IF(B43="","",IF(E43&lt;=B43,"BIEN","MAL"))</f>
        <v>BIEN</v>
      </c>
      <c r="AH43" s="4" t="str">
        <f>IF(B43="","",IF(F43&lt;=B43,"BIEN","MAL"))</f>
        <v>BIEN</v>
      </c>
      <c r="AI43" s="4" t="str">
        <f>IF(C43="","",IF(C43&lt;=D43,"BIEN","MAL"))</f>
        <v>BIEN</v>
      </c>
      <c r="AJ43" s="4" t="str">
        <f>IF(C43="","",IF(C43&lt;=E43,"BIEN","MAL"))</f>
        <v>BIEN</v>
      </c>
      <c r="AK43" s="4" t="str">
        <f>IF(C43="","",IF(C43&lt;=F43,"BIEN","MAL"))</f>
        <v>BIEN</v>
      </c>
      <c r="AL43" s="11" t="str">
        <f t="shared" si="9"/>
        <v>F</v>
      </c>
      <c r="AM43" s="11" t="str">
        <f t="shared" si="10"/>
        <v>F</v>
      </c>
      <c r="AO43" s="11" t="str">
        <f t="shared" si="11"/>
        <v>F</v>
      </c>
      <c r="AP43" s="11" t="str">
        <f t="shared" si="12"/>
        <v>V</v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18"/>
        <v/>
      </c>
      <c r="AD44" s="9" t="str">
        <f t="shared" si="18"/>
        <v/>
      </c>
      <c r="AE44" s="9" t="str">
        <f t="shared" si="18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>
        <f>COUNTIF(AC13:AK42,"MAL")</f>
        <v>0</v>
      </c>
    </row>
    <row r="45" spans="1:42" x14ac:dyDescent="0.2">
      <c r="A45" s="22" t="s">
        <v>26</v>
      </c>
      <c r="B45" s="26"/>
      <c r="J45" s="11"/>
      <c r="K45" s="22" t="s">
        <v>28</v>
      </c>
      <c r="M45" s="26"/>
    </row>
    <row r="46" spans="1:42" x14ac:dyDescent="0.2">
      <c r="A46" s="22" t="s">
        <v>27</v>
      </c>
      <c r="B46" s="26"/>
      <c r="K46" s="22" t="s">
        <v>29</v>
      </c>
      <c r="M46" s="26"/>
    </row>
    <row r="52" spans="21:21" x14ac:dyDescent="0.2">
      <c r="U52" s="162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7"/>
  <sheetViews>
    <sheetView workbookViewId="0">
      <selection activeCell="H19" sqref="H19:J43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2" width="7.7109375" customWidth="1"/>
    <col min="13" max="13" width="9" customWidth="1"/>
    <col min="14" max="14" width="8.85546875" customWidth="1"/>
    <col min="15" max="16" width="7.7109375" customWidth="1"/>
    <col min="18" max="20" width="7.7109375" customWidth="1"/>
    <col min="22" max="22" width="10.140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3" t="s">
        <v>65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62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63</v>
      </c>
      <c r="C4" s="2"/>
      <c r="D4" s="2"/>
      <c r="E4" s="2"/>
      <c r="F4" s="2"/>
      <c r="G4" s="2"/>
      <c r="H4" s="173" t="s">
        <v>73</v>
      </c>
      <c r="I4" s="173"/>
      <c r="J4" s="173"/>
      <c r="K4" s="173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/>
      <c r="C5" s="132">
        <v>2641</v>
      </c>
      <c r="D5" s="2" t="s">
        <v>66</v>
      </c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8" t="s">
        <v>4</v>
      </c>
      <c r="B10" s="210" t="s">
        <v>10</v>
      </c>
      <c r="C10" s="211"/>
      <c r="D10" s="211"/>
      <c r="E10" s="211"/>
      <c r="F10" s="211"/>
      <c r="G10" s="212"/>
      <c r="H10" s="213" t="s">
        <v>11</v>
      </c>
      <c r="I10" s="214"/>
      <c r="J10" s="214"/>
      <c r="K10" s="214"/>
      <c r="L10" s="214"/>
      <c r="M10" s="214"/>
      <c r="N10" s="215"/>
      <c r="O10" s="216" t="s">
        <v>25</v>
      </c>
      <c r="P10" s="217"/>
      <c r="Q10" s="218"/>
      <c r="R10" s="186" t="s">
        <v>30</v>
      </c>
      <c r="S10" s="187"/>
      <c r="T10" s="187"/>
      <c r="U10" s="208"/>
      <c r="V10" s="190" t="s">
        <v>53</v>
      </c>
      <c r="W10" s="191"/>
      <c r="X10" s="191"/>
      <c r="Y10" s="192"/>
      <c r="Z10" s="206" t="s">
        <v>31</v>
      </c>
      <c r="AA10" s="197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42" x14ac:dyDescent="0.2">
      <c r="A11" s="198"/>
      <c r="B11" s="198" t="s">
        <v>17</v>
      </c>
      <c r="C11" s="198" t="s">
        <v>18</v>
      </c>
      <c r="D11" s="203" t="s">
        <v>19</v>
      </c>
      <c r="E11" s="204"/>
      <c r="F11" s="205"/>
      <c r="G11" s="198" t="s">
        <v>5</v>
      </c>
      <c r="H11" s="203" t="s">
        <v>20</v>
      </c>
      <c r="I11" s="204"/>
      <c r="J11" s="205"/>
      <c r="K11" s="203" t="s">
        <v>21</v>
      </c>
      <c r="L11" s="204"/>
      <c r="M11" s="204"/>
      <c r="N11" s="205"/>
      <c r="O11" s="219"/>
      <c r="P11" s="220"/>
      <c r="Q11" s="221"/>
      <c r="R11" s="188"/>
      <c r="S11" s="189"/>
      <c r="T11" s="189"/>
      <c r="U11" s="209"/>
      <c r="V11" s="193"/>
      <c r="W11" s="194"/>
      <c r="X11" s="194"/>
      <c r="Y11" s="195"/>
      <c r="Z11" s="207"/>
      <c r="AA11" s="197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42" ht="13.5" thickBot="1" x14ac:dyDescent="0.25">
      <c r="A12" s="198"/>
      <c r="B12" s="198"/>
      <c r="C12" s="198"/>
      <c r="D12" s="5" t="s">
        <v>22</v>
      </c>
      <c r="E12" s="5" t="s">
        <v>23</v>
      </c>
      <c r="F12" s="5" t="s">
        <v>24</v>
      </c>
      <c r="G12" s="198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54</v>
      </c>
      <c r="W12" s="32" t="s">
        <v>55</v>
      </c>
      <c r="X12" s="43" t="s">
        <v>56</v>
      </c>
      <c r="Y12" s="44" t="s">
        <v>57</v>
      </c>
      <c r="Z12" s="33" t="s">
        <v>33</v>
      </c>
      <c r="AA12" s="197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42" x14ac:dyDescent="0.2">
      <c r="A13" s="15">
        <v>1</v>
      </c>
      <c r="B13" s="139">
        <v>19</v>
      </c>
      <c r="C13" s="140">
        <v>9</v>
      </c>
      <c r="D13" s="6">
        <v>10</v>
      </c>
      <c r="E13" s="6">
        <v>19</v>
      </c>
      <c r="F13" s="6">
        <v>11</v>
      </c>
      <c r="G13" s="7">
        <f>IF(SUM(D13:F13)=0,"",AVERAGE(D13:F13))</f>
        <v>13.333333333333334</v>
      </c>
      <c r="H13" s="6">
        <v>7</v>
      </c>
      <c r="I13" s="6">
        <v>16</v>
      </c>
      <c r="J13" s="6">
        <v>8</v>
      </c>
      <c r="K13" s="7">
        <f t="shared" ref="K13:M29" si="0"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63.563198786735683</v>
      </c>
      <c r="L13" s="7">
        <f t="shared" si="0"/>
        <v>72.581150198557637</v>
      </c>
      <c r="M13" s="7">
        <f t="shared" si="0"/>
        <v>64.844848612534619</v>
      </c>
      <c r="N13" s="7">
        <f>IF(SUM(K13:M13)=0,"",AVERAGE(K13:M13))</f>
        <v>66.996399199275984</v>
      </c>
      <c r="O13" s="14">
        <v>5</v>
      </c>
      <c r="P13" s="14"/>
      <c r="Q13" s="40">
        <f>IF((O9+O13)=0,"",AVERAGE(O9+O13))</f>
        <v>5</v>
      </c>
      <c r="R13" s="34"/>
      <c r="S13" s="35"/>
      <c r="T13" s="35"/>
      <c r="U13" s="7" t="str">
        <f>IF(SUM(R13:T13)=0,"",AVERAGE(R13:T13))</f>
        <v/>
      </c>
      <c r="V13" s="47"/>
      <c r="W13" s="48"/>
      <c r="X13" s="49"/>
      <c r="Y13" s="45"/>
      <c r="Z13" s="37"/>
      <c r="AA13" s="38"/>
      <c r="AC13" s="3" t="str">
        <f t="shared" ref="AC13:AE43" si="1">IF(K13="","",IF(K13&gt;100,"MAL","BIEN"))</f>
        <v>BIEN</v>
      </c>
      <c r="AD13" s="3" t="str">
        <f t="shared" si="1"/>
        <v>BIEN</v>
      </c>
      <c r="AE13" s="3" t="str">
        <f t="shared" si="1"/>
        <v>BIEN</v>
      </c>
      <c r="AF13" s="4" t="str">
        <f t="shared" ref="AF13:AF43" si="2">IF(B13="","",IF(D13&lt;=B13,"BIEN","MAL"))</f>
        <v>BIEN</v>
      </c>
      <c r="AG13" s="4" t="str">
        <f t="shared" ref="AG13:AG43" si="3">IF(B13="","",IF(E13&lt;=B13,"BIEN","MAL"))</f>
        <v>BIEN</v>
      </c>
      <c r="AH13" s="4" t="str">
        <f t="shared" ref="AH13:AH43" si="4">IF(B13="","",IF(F13&lt;=B13,"BIEN","MAL"))</f>
        <v>BIEN</v>
      </c>
      <c r="AI13" s="4" t="str">
        <f t="shared" ref="AI13:AI43" si="5">IF(C13="","",IF(C13&lt;=D13,"BIEN","MAL"))</f>
        <v>BIEN</v>
      </c>
      <c r="AJ13" s="4" t="str">
        <f t="shared" ref="AJ13:AJ43" si="6">IF(C13="","",IF(C13&lt;=E13,"BIEN","MAL"))</f>
        <v>BIEN</v>
      </c>
      <c r="AK13" s="4" t="str">
        <f t="shared" ref="AK13:AK43" si="7">IF(C13="","",IF(C13&lt;=F13,"BIEN","MAL"))</f>
        <v>BIEN</v>
      </c>
      <c r="AL13" s="11" t="str">
        <f>IF(B13=E13,"V","F")</f>
        <v>V</v>
      </c>
      <c r="AM13" s="11" t="str">
        <f>IF(C13=D13,"V","F")</f>
        <v>F</v>
      </c>
      <c r="AN13" s="13" t="str">
        <f>IF(K13="","",IF(+K13&gt;L13,"V","F"))</f>
        <v>F</v>
      </c>
      <c r="AO13" s="13" t="str">
        <f>IF(L13="","",IF(+L13&lt;M13,"V","F"))</f>
        <v>F</v>
      </c>
      <c r="AP13" s="13" t="str">
        <f>IF(M13="","",IF(K13&gt;M13,"V","F"))</f>
        <v>F</v>
      </c>
    </row>
    <row r="14" spans="1:42" x14ac:dyDescent="0.2">
      <c r="A14" s="15">
        <v>2</v>
      </c>
      <c r="B14" s="139">
        <v>19</v>
      </c>
      <c r="C14" s="139">
        <v>8</v>
      </c>
      <c r="D14" s="6">
        <v>9</v>
      </c>
      <c r="E14" s="6">
        <v>18</v>
      </c>
      <c r="F14" s="6">
        <v>9</v>
      </c>
      <c r="G14" s="7">
        <f>IF(SUM(D14:F14)=0,"",AVERAGE(D14:F14))</f>
        <v>12</v>
      </c>
      <c r="H14" s="6">
        <v>7</v>
      </c>
      <c r="I14" s="6">
        <v>16</v>
      </c>
      <c r="J14" s="6">
        <v>7</v>
      </c>
      <c r="K14" s="7">
        <f t="shared" si="0"/>
        <v>74.421238342820146</v>
      </c>
      <c r="L14" s="7">
        <f t="shared" si="0"/>
        <v>80.88441589276745</v>
      </c>
      <c r="M14" s="7">
        <f t="shared" si="0"/>
        <v>74.421238342820146</v>
      </c>
      <c r="N14" s="7">
        <f>IF(SUM(K14:M14)=0,"",AVERAGE(K14:M14))</f>
        <v>76.575630859469257</v>
      </c>
      <c r="O14" s="14">
        <v>3</v>
      </c>
      <c r="P14" s="14"/>
      <c r="Q14" s="40">
        <f>IF((P13+O14)=0,"",AVERAGE(P13+O14))</f>
        <v>3</v>
      </c>
      <c r="R14" s="34"/>
      <c r="S14" s="35"/>
      <c r="T14" s="35"/>
      <c r="U14" s="7" t="str">
        <f>IF(SUM(R14:T14)=0,"",AVERAGE(R14:T14))</f>
        <v/>
      </c>
      <c r="V14" s="47"/>
      <c r="W14" s="48"/>
      <c r="X14" s="49"/>
      <c r="Y14" s="45"/>
      <c r="Z14" s="37"/>
      <c r="AA14" s="38"/>
      <c r="AC14" s="3" t="str">
        <f t="shared" si="1"/>
        <v>BIEN</v>
      </c>
      <c r="AD14" s="3" t="str">
        <f t="shared" si="1"/>
        <v>BIEN</v>
      </c>
      <c r="AE14" s="3" t="str">
        <f t="shared" si="1"/>
        <v>BIEN</v>
      </c>
      <c r="AF14" s="4" t="str">
        <f t="shared" si="2"/>
        <v>BIEN</v>
      </c>
      <c r="AG14" s="4" t="str">
        <f t="shared" si="3"/>
        <v>BIEN</v>
      </c>
      <c r="AH14" s="4" t="str">
        <f t="shared" si="4"/>
        <v>BIEN</v>
      </c>
      <c r="AI14" s="4" t="str">
        <f t="shared" si="5"/>
        <v>BIEN</v>
      </c>
      <c r="AJ14" s="4" t="str">
        <f t="shared" si="6"/>
        <v>BIEN</v>
      </c>
      <c r="AK14" s="4" t="str">
        <f t="shared" si="7"/>
        <v>BIEN</v>
      </c>
      <c r="AL14" s="11" t="str">
        <f t="shared" ref="AL14:AL44" si="8">IF(B14=E14,"V","F")</f>
        <v>F</v>
      </c>
      <c r="AM14" s="11" t="str">
        <f t="shared" ref="AM14:AM44" si="9">IF(C14=D14,"V","F")</f>
        <v>F</v>
      </c>
      <c r="AN14" s="13" t="str">
        <f t="shared" ref="AN14:AN44" si="10">IF(K14="","",IF(+K14&gt;L14,"V","F"))</f>
        <v>F</v>
      </c>
      <c r="AO14" s="13" t="str">
        <f t="shared" ref="AO14:AO44" si="11">IF(L14="","",IF(+L14&lt;M14,"V","F"))</f>
        <v>F</v>
      </c>
      <c r="AP14" s="13" t="str">
        <f t="shared" ref="AP14:AP44" si="12">IF(M14="","",IF(K14&gt;M14,"V","F"))</f>
        <v>F</v>
      </c>
    </row>
    <row r="15" spans="1:42" x14ac:dyDescent="0.2">
      <c r="A15" s="15">
        <v>3</v>
      </c>
      <c r="B15" s="139">
        <v>19</v>
      </c>
      <c r="C15" s="139">
        <v>7</v>
      </c>
      <c r="D15" s="6">
        <v>8</v>
      </c>
      <c r="E15" s="6">
        <v>17</v>
      </c>
      <c r="F15" s="6">
        <v>9</v>
      </c>
      <c r="G15" s="7">
        <f t="shared" ref="G15:G43" si="13">IF(SUM(D15:F15)=0,"",AVERAGE(D15:F15))</f>
        <v>11.333333333333334</v>
      </c>
      <c r="H15" s="6">
        <v>7</v>
      </c>
      <c r="I15" s="6">
        <v>16</v>
      </c>
      <c r="J15" s="6">
        <v>8</v>
      </c>
      <c r="K15" s="7">
        <f t="shared" si="0"/>
        <v>86.521582141667849</v>
      </c>
      <c r="L15" s="7">
        <f t="shared" si="0"/>
        <v>89.997610813703403</v>
      </c>
      <c r="M15" s="7">
        <f t="shared" si="0"/>
        <v>87.017586778578007</v>
      </c>
      <c r="N15" s="7">
        <f t="shared" ref="N15:N43" si="14">IF(SUM(K15:M15)=0,"",AVERAGE(K15:M15))</f>
        <v>87.845593244649748</v>
      </c>
      <c r="O15" s="14"/>
      <c r="P15" s="14">
        <v>2</v>
      </c>
      <c r="Q15" s="40" t="str">
        <f t="shared" ref="Q15:Q43" si="15">IF((P14+O15)=0,"",AVERAGE(P14+O15))</f>
        <v/>
      </c>
      <c r="R15" s="34"/>
      <c r="S15" s="35"/>
      <c r="T15" s="35"/>
      <c r="U15" s="7" t="str">
        <f t="shared" ref="U15:U43" si="16">IF(SUM(R15:T15)=0,"",AVERAGE(R15:T15))</f>
        <v/>
      </c>
      <c r="V15" s="47"/>
      <c r="W15" s="48"/>
      <c r="X15" s="49"/>
      <c r="Y15" s="45"/>
      <c r="Z15" s="37"/>
      <c r="AA15" s="38"/>
      <c r="AC15" s="3" t="str">
        <f t="shared" si="1"/>
        <v>BIEN</v>
      </c>
      <c r="AD15" s="3" t="str">
        <f t="shared" si="1"/>
        <v>BIEN</v>
      </c>
      <c r="AE15" s="3" t="str">
        <f t="shared" si="1"/>
        <v>BIEN</v>
      </c>
      <c r="AF15" s="4" t="str">
        <f t="shared" si="2"/>
        <v>BIEN</v>
      </c>
      <c r="AG15" s="4" t="str">
        <f t="shared" si="3"/>
        <v>BIEN</v>
      </c>
      <c r="AH15" s="4" t="str">
        <f t="shared" si="4"/>
        <v>BIEN</v>
      </c>
      <c r="AI15" s="4" t="str">
        <f t="shared" si="5"/>
        <v>BIEN</v>
      </c>
      <c r="AJ15" s="4" t="str">
        <f t="shared" si="6"/>
        <v>BIEN</v>
      </c>
      <c r="AK15" s="4" t="str">
        <f t="shared" si="7"/>
        <v>BIEN</v>
      </c>
      <c r="AL15" s="11" t="str">
        <f t="shared" si="8"/>
        <v>F</v>
      </c>
      <c r="AM15" s="11" t="str">
        <f t="shared" si="9"/>
        <v>F</v>
      </c>
      <c r="AN15" s="13" t="str">
        <f t="shared" si="10"/>
        <v>F</v>
      </c>
      <c r="AO15" s="13" t="str">
        <f t="shared" si="11"/>
        <v>F</v>
      </c>
      <c r="AP15" s="13" t="str">
        <f t="shared" si="12"/>
        <v>F</v>
      </c>
    </row>
    <row r="16" spans="1:42" x14ac:dyDescent="0.2">
      <c r="A16" s="15">
        <v>4</v>
      </c>
      <c r="B16" s="139">
        <v>18</v>
      </c>
      <c r="C16" s="139">
        <v>7</v>
      </c>
      <c r="D16" s="6">
        <v>8</v>
      </c>
      <c r="E16" s="6">
        <v>17</v>
      </c>
      <c r="F16" s="6">
        <v>8</v>
      </c>
      <c r="G16" s="7">
        <f t="shared" si="13"/>
        <v>11</v>
      </c>
      <c r="H16" s="6">
        <v>7</v>
      </c>
      <c r="I16" s="6">
        <v>14</v>
      </c>
      <c r="J16" s="6">
        <v>7</v>
      </c>
      <c r="K16" s="7">
        <f t="shared" si="0"/>
        <v>86.521582141667849</v>
      </c>
      <c r="L16" s="7">
        <f t="shared" si="0"/>
        <v>70.995302399911893</v>
      </c>
      <c r="M16" s="7">
        <f t="shared" si="0"/>
        <v>86.521582141667849</v>
      </c>
      <c r="N16" s="7">
        <f t="shared" si="14"/>
        <v>81.346155561082526</v>
      </c>
      <c r="O16" s="14"/>
      <c r="P16" s="14">
        <v>7</v>
      </c>
      <c r="Q16" s="40">
        <f t="shared" si="15"/>
        <v>2</v>
      </c>
      <c r="R16" s="34"/>
      <c r="S16" s="35"/>
      <c r="T16" s="35"/>
      <c r="U16" s="7" t="str">
        <f t="shared" si="16"/>
        <v/>
      </c>
      <c r="V16" s="47"/>
      <c r="W16" s="48"/>
      <c r="X16" s="49"/>
      <c r="Y16" s="45"/>
      <c r="Z16" s="37"/>
      <c r="AA16" s="38"/>
      <c r="AC16" s="3" t="str">
        <f t="shared" si="1"/>
        <v>BIEN</v>
      </c>
      <c r="AD16" s="3" t="str">
        <f t="shared" si="1"/>
        <v>BIEN</v>
      </c>
      <c r="AE16" s="3" t="str">
        <f t="shared" si="1"/>
        <v>BIEN</v>
      </c>
      <c r="AF16" s="4" t="str">
        <f t="shared" si="2"/>
        <v>BIEN</v>
      </c>
      <c r="AG16" s="4" t="str">
        <f t="shared" si="3"/>
        <v>BIEN</v>
      </c>
      <c r="AH16" s="4" t="str">
        <f t="shared" si="4"/>
        <v>BIEN</v>
      </c>
      <c r="AI16" s="4" t="str">
        <f t="shared" si="5"/>
        <v>BIEN</v>
      </c>
      <c r="AJ16" s="4" t="str">
        <f t="shared" si="6"/>
        <v>BIEN</v>
      </c>
      <c r="AK16" s="4" t="str">
        <f t="shared" si="7"/>
        <v>BIEN</v>
      </c>
      <c r="AL16" s="11" t="str">
        <f t="shared" si="8"/>
        <v>F</v>
      </c>
      <c r="AM16" s="11" t="str">
        <f t="shared" si="9"/>
        <v>F</v>
      </c>
      <c r="AN16" s="13" t="str">
        <f t="shared" si="10"/>
        <v>V</v>
      </c>
      <c r="AO16" s="13" t="str">
        <f t="shared" si="11"/>
        <v>V</v>
      </c>
      <c r="AP16" s="13" t="str">
        <f t="shared" si="12"/>
        <v>F</v>
      </c>
    </row>
    <row r="17" spans="1:53" x14ac:dyDescent="0.2">
      <c r="A17" s="15">
        <v>5</v>
      </c>
      <c r="B17" s="139">
        <v>19</v>
      </c>
      <c r="C17" s="139">
        <v>7</v>
      </c>
      <c r="D17" s="6">
        <v>8</v>
      </c>
      <c r="E17" s="6">
        <v>18</v>
      </c>
      <c r="F17" s="6">
        <v>10</v>
      </c>
      <c r="G17" s="7">
        <f t="shared" si="13"/>
        <v>12</v>
      </c>
      <c r="H17" s="6">
        <v>7</v>
      </c>
      <c r="I17" s="6">
        <v>15</v>
      </c>
      <c r="J17" s="6">
        <v>7</v>
      </c>
      <c r="K17" s="7">
        <f t="shared" si="0"/>
        <v>86.521582141667849</v>
      </c>
      <c r="L17" s="7">
        <f t="shared" si="0"/>
        <v>71.812264488014705</v>
      </c>
      <c r="M17" s="7">
        <f t="shared" si="0"/>
        <v>63.563198786735683</v>
      </c>
      <c r="N17" s="7">
        <f t="shared" si="14"/>
        <v>73.965681805472755</v>
      </c>
      <c r="O17" s="14">
        <v>3</v>
      </c>
      <c r="P17" s="14"/>
      <c r="Q17" s="40">
        <f t="shared" si="15"/>
        <v>10</v>
      </c>
      <c r="R17" s="34"/>
      <c r="S17" s="35"/>
      <c r="T17" s="35"/>
      <c r="U17" s="7" t="str">
        <f t="shared" si="16"/>
        <v/>
      </c>
      <c r="V17" s="47"/>
      <c r="W17" s="48"/>
      <c r="X17" s="49"/>
      <c r="Y17" s="45"/>
      <c r="Z17" s="37"/>
      <c r="AA17" s="38"/>
      <c r="AC17" s="3" t="str">
        <f t="shared" si="1"/>
        <v>BIEN</v>
      </c>
      <c r="AD17" s="3" t="str">
        <f t="shared" si="1"/>
        <v>BIEN</v>
      </c>
      <c r="AE17" s="3" t="str">
        <f t="shared" si="1"/>
        <v>BIEN</v>
      </c>
      <c r="AF17" s="4" t="str">
        <f t="shared" si="2"/>
        <v>BIEN</v>
      </c>
      <c r="AG17" s="4" t="str">
        <f t="shared" si="3"/>
        <v>BIEN</v>
      </c>
      <c r="AH17" s="4" t="str">
        <f t="shared" si="4"/>
        <v>BIEN</v>
      </c>
      <c r="AI17" s="4" t="str">
        <f t="shared" si="5"/>
        <v>BIEN</v>
      </c>
      <c r="AJ17" s="4" t="str">
        <f t="shared" si="6"/>
        <v>BIEN</v>
      </c>
      <c r="AK17" s="4" t="str">
        <f t="shared" si="7"/>
        <v>BIEN</v>
      </c>
      <c r="AL17" s="11" t="str">
        <f t="shared" si="8"/>
        <v>F</v>
      </c>
      <c r="AM17" s="11" t="str">
        <f t="shared" si="9"/>
        <v>F</v>
      </c>
      <c r="AN17" s="13" t="str">
        <f t="shared" si="10"/>
        <v>V</v>
      </c>
      <c r="AO17" s="13" t="str">
        <f t="shared" si="11"/>
        <v>F</v>
      </c>
      <c r="AP17" s="13" t="str">
        <f t="shared" si="12"/>
        <v>V</v>
      </c>
      <c r="BA17" t="s">
        <v>52</v>
      </c>
    </row>
    <row r="18" spans="1:53" x14ac:dyDescent="0.2">
      <c r="A18" s="15">
        <v>6</v>
      </c>
      <c r="B18" s="139">
        <v>18</v>
      </c>
      <c r="C18" s="139">
        <v>7</v>
      </c>
      <c r="D18" s="6">
        <v>8</v>
      </c>
      <c r="E18" s="6">
        <v>17</v>
      </c>
      <c r="F18" s="6">
        <v>10</v>
      </c>
      <c r="G18" s="7">
        <f t="shared" si="13"/>
        <v>11.666666666666666</v>
      </c>
      <c r="H18" s="6">
        <v>7</v>
      </c>
      <c r="I18" s="6">
        <v>14</v>
      </c>
      <c r="J18" s="6">
        <v>7</v>
      </c>
      <c r="K18" s="7">
        <f t="shared" si="0"/>
        <v>86.521582141667849</v>
      </c>
      <c r="L18" s="7">
        <f t="shared" si="0"/>
        <v>70.995302399911893</v>
      </c>
      <c r="M18" s="7">
        <f t="shared" si="0"/>
        <v>63.563198786735683</v>
      </c>
      <c r="N18" s="7">
        <f t="shared" si="14"/>
        <v>73.69336110943847</v>
      </c>
      <c r="O18" s="14">
        <v>10</v>
      </c>
      <c r="P18" s="14"/>
      <c r="Q18" s="40">
        <f t="shared" si="15"/>
        <v>10</v>
      </c>
      <c r="R18" s="34"/>
      <c r="S18" s="35"/>
      <c r="T18" s="35"/>
      <c r="U18" s="7" t="str">
        <f t="shared" si="16"/>
        <v/>
      </c>
      <c r="V18" s="47"/>
      <c r="W18" s="48"/>
      <c r="X18" s="49"/>
      <c r="Y18" s="45"/>
      <c r="Z18" s="37"/>
      <c r="AA18" s="38"/>
      <c r="AC18" s="3" t="str">
        <f t="shared" si="1"/>
        <v>BIEN</v>
      </c>
      <c r="AD18" s="3" t="str">
        <f t="shared" si="1"/>
        <v>BIEN</v>
      </c>
      <c r="AE18" s="3" t="str">
        <f t="shared" si="1"/>
        <v>BIEN</v>
      </c>
      <c r="AF18" s="4" t="str">
        <f t="shared" si="2"/>
        <v>BIEN</v>
      </c>
      <c r="AG18" s="4" t="str">
        <f t="shared" si="3"/>
        <v>BIEN</v>
      </c>
      <c r="AH18" s="4" t="str">
        <f t="shared" si="4"/>
        <v>BIEN</v>
      </c>
      <c r="AI18" s="4" t="str">
        <f t="shared" si="5"/>
        <v>BIEN</v>
      </c>
      <c r="AJ18" s="4" t="str">
        <f t="shared" si="6"/>
        <v>BIEN</v>
      </c>
      <c r="AK18" s="4" t="str">
        <f t="shared" si="7"/>
        <v>BIEN</v>
      </c>
      <c r="AL18" s="11" t="str">
        <f t="shared" si="8"/>
        <v>F</v>
      </c>
      <c r="AM18" s="11" t="str">
        <f t="shared" si="9"/>
        <v>F</v>
      </c>
      <c r="AN18" s="13" t="str">
        <f t="shared" si="10"/>
        <v>V</v>
      </c>
      <c r="AO18" s="13" t="str">
        <f t="shared" si="11"/>
        <v>F</v>
      </c>
      <c r="AP18" s="13" t="str">
        <f t="shared" si="12"/>
        <v>V</v>
      </c>
    </row>
    <row r="19" spans="1:53" x14ac:dyDescent="0.2">
      <c r="A19" s="15">
        <v>7</v>
      </c>
      <c r="B19" s="139">
        <v>17</v>
      </c>
      <c r="C19" s="139">
        <v>7</v>
      </c>
      <c r="D19" s="6">
        <v>9</v>
      </c>
      <c r="E19" s="6">
        <v>17</v>
      </c>
      <c r="F19" s="6">
        <v>9</v>
      </c>
      <c r="G19" s="7">
        <f t="shared" si="13"/>
        <v>11.666666666666666</v>
      </c>
      <c r="H19" s="6">
        <v>7</v>
      </c>
      <c r="I19" s="6">
        <v>14</v>
      </c>
      <c r="J19" s="6">
        <v>8</v>
      </c>
      <c r="K19" s="7">
        <f t="shared" si="0"/>
        <v>74.421238342820146</v>
      </c>
      <c r="L19" s="7">
        <f t="shared" si="0"/>
        <v>70.995302399911893</v>
      </c>
      <c r="M19" s="7">
        <f t="shared" si="0"/>
        <v>87.017586778578007</v>
      </c>
      <c r="N19" s="7">
        <f t="shared" si="14"/>
        <v>77.478042507103339</v>
      </c>
      <c r="O19" s="14"/>
      <c r="P19" s="14">
        <v>2</v>
      </c>
      <c r="Q19" s="40" t="str">
        <f t="shared" si="15"/>
        <v/>
      </c>
      <c r="R19" s="34"/>
      <c r="S19" s="35"/>
      <c r="T19" s="35"/>
      <c r="U19" s="7" t="str">
        <f t="shared" si="16"/>
        <v/>
      </c>
      <c r="V19" s="47"/>
      <c r="W19" s="48"/>
      <c r="X19" s="49"/>
      <c r="Y19" s="45"/>
      <c r="Z19" s="37"/>
      <c r="AA19" s="38"/>
      <c r="AC19" s="3" t="str">
        <f t="shared" si="1"/>
        <v>BIEN</v>
      </c>
      <c r="AD19" s="3" t="str">
        <f t="shared" si="1"/>
        <v>BIEN</v>
      </c>
      <c r="AE19" s="3" t="str">
        <f t="shared" si="1"/>
        <v>BIEN</v>
      </c>
      <c r="AF19" s="4" t="str">
        <f t="shared" si="2"/>
        <v>BIEN</v>
      </c>
      <c r="AG19" s="4" t="str">
        <f t="shared" si="3"/>
        <v>BIEN</v>
      </c>
      <c r="AH19" s="4" t="str">
        <f t="shared" si="4"/>
        <v>BIEN</v>
      </c>
      <c r="AI19" s="4" t="str">
        <f t="shared" si="5"/>
        <v>BIEN</v>
      </c>
      <c r="AJ19" s="4" t="str">
        <f t="shared" si="6"/>
        <v>BIEN</v>
      </c>
      <c r="AK19" s="4" t="str">
        <f t="shared" si="7"/>
        <v>BIEN</v>
      </c>
      <c r="AL19" s="11" t="str">
        <f t="shared" si="8"/>
        <v>V</v>
      </c>
      <c r="AM19" s="11" t="str">
        <f t="shared" si="9"/>
        <v>F</v>
      </c>
      <c r="AN19" s="13" t="str">
        <f t="shared" si="10"/>
        <v>V</v>
      </c>
      <c r="AO19" s="13" t="str">
        <f t="shared" si="11"/>
        <v>V</v>
      </c>
      <c r="AP19" s="13" t="str">
        <f t="shared" si="12"/>
        <v>F</v>
      </c>
    </row>
    <row r="20" spans="1:53" x14ac:dyDescent="0.2">
      <c r="A20" s="15">
        <v>8</v>
      </c>
      <c r="B20" s="139">
        <v>18</v>
      </c>
      <c r="C20" s="139">
        <v>6</v>
      </c>
      <c r="D20" s="6">
        <v>9</v>
      </c>
      <c r="E20" s="6">
        <v>18</v>
      </c>
      <c r="F20" s="6">
        <v>13</v>
      </c>
      <c r="G20" s="7">
        <f t="shared" si="13"/>
        <v>13.333333333333334</v>
      </c>
      <c r="H20" s="6">
        <v>6.5</v>
      </c>
      <c r="I20" s="6">
        <v>16</v>
      </c>
      <c r="J20" s="6">
        <v>9</v>
      </c>
      <c r="K20" s="7">
        <f t="shared" si="0"/>
        <v>68.261704446729226</v>
      </c>
      <c r="L20" s="7">
        <f t="shared" si="0"/>
        <v>80.88441589276745</v>
      </c>
      <c r="M20" s="7">
        <f t="shared" si="0"/>
        <v>56.897736026464962</v>
      </c>
      <c r="N20" s="7">
        <f t="shared" si="14"/>
        <v>68.681285455320548</v>
      </c>
      <c r="O20" s="14">
        <v>1</v>
      </c>
      <c r="P20" s="14"/>
      <c r="Q20" s="40">
        <f t="shared" si="15"/>
        <v>3</v>
      </c>
      <c r="R20" s="34"/>
      <c r="S20" s="35"/>
      <c r="T20" s="35"/>
      <c r="U20" s="7" t="str">
        <f t="shared" si="16"/>
        <v/>
      </c>
      <c r="V20" s="47"/>
      <c r="W20" s="48"/>
      <c r="X20" s="49"/>
      <c r="Y20" s="45"/>
      <c r="Z20" s="37"/>
      <c r="AA20" s="38"/>
      <c r="AC20" s="3" t="str">
        <f t="shared" si="1"/>
        <v>BIEN</v>
      </c>
      <c r="AD20" s="3" t="str">
        <f t="shared" si="1"/>
        <v>BIEN</v>
      </c>
      <c r="AE20" s="3" t="str">
        <f t="shared" si="1"/>
        <v>BIEN</v>
      </c>
      <c r="AF20" s="4" t="str">
        <f t="shared" si="2"/>
        <v>BIEN</v>
      </c>
      <c r="AG20" s="4" t="str">
        <f t="shared" si="3"/>
        <v>BIEN</v>
      </c>
      <c r="AH20" s="4" t="str">
        <f t="shared" si="4"/>
        <v>BIEN</v>
      </c>
      <c r="AI20" s="4" t="str">
        <f t="shared" si="5"/>
        <v>BIEN</v>
      </c>
      <c r="AJ20" s="4" t="str">
        <f t="shared" si="6"/>
        <v>BIEN</v>
      </c>
      <c r="AK20" s="4" t="str">
        <f t="shared" si="7"/>
        <v>BIEN</v>
      </c>
      <c r="AL20" s="11" t="str">
        <f t="shared" si="8"/>
        <v>V</v>
      </c>
      <c r="AM20" s="11" t="str">
        <f t="shared" si="9"/>
        <v>F</v>
      </c>
      <c r="AN20" s="13" t="str">
        <f t="shared" si="10"/>
        <v>F</v>
      </c>
      <c r="AO20" s="13" t="str">
        <f t="shared" si="11"/>
        <v>F</v>
      </c>
      <c r="AP20" s="13" t="str">
        <f t="shared" si="12"/>
        <v>V</v>
      </c>
    </row>
    <row r="21" spans="1:53" x14ac:dyDescent="0.2">
      <c r="A21" s="15">
        <v>9</v>
      </c>
      <c r="B21" s="139">
        <v>19</v>
      </c>
      <c r="C21" s="139">
        <v>5</v>
      </c>
      <c r="D21" s="6">
        <v>10</v>
      </c>
      <c r="E21" s="6">
        <v>17</v>
      </c>
      <c r="F21" s="6">
        <v>8</v>
      </c>
      <c r="G21" s="7">
        <f t="shared" si="13"/>
        <v>11.666666666666666</v>
      </c>
      <c r="H21" s="6">
        <v>7</v>
      </c>
      <c r="I21" s="6">
        <v>13</v>
      </c>
      <c r="J21" s="6">
        <v>6</v>
      </c>
      <c r="K21" s="7">
        <f t="shared" si="0"/>
        <v>63.563198786735683</v>
      </c>
      <c r="L21" s="7">
        <f t="shared" si="0"/>
        <v>61.964154555014694</v>
      </c>
      <c r="M21" s="7">
        <f t="shared" si="0"/>
        <v>73.435557806301759</v>
      </c>
      <c r="N21" s="7">
        <f t="shared" si="14"/>
        <v>66.320970382684038</v>
      </c>
      <c r="O21" s="14">
        <v>1</v>
      </c>
      <c r="P21" s="14"/>
      <c r="Q21" s="40">
        <f t="shared" si="15"/>
        <v>1</v>
      </c>
      <c r="R21" s="34"/>
      <c r="S21" s="35"/>
      <c r="T21" s="35"/>
      <c r="U21" s="7" t="str">
        <f t="shared" si="16"/>
        <v/>
      </c>
      <c r="V21" s="47"/>
      <c r="W21" s="48"/>
      <c r="X21" s="49"/>
      <c r="Y21" s="45"/>
      <c r="Z21" s="37"/>
      <c r="AA21" s="38"/>
      <c r="AC21" s="3" t="str">
        <f t="shared" si="1"/>
        <v>BIEN</v>
      </c>
      <c r="AD21" s="3" t="str">
        <f t="shared" si="1"/>
        <v>BIEN</v>
      </c>
      <c r="AE21" s="3" t="str">
        <f t="shared" si="1"/>
        <v>BIEN</v>
      </c>
      <c r="AF21" s="4" t="str">
        <f t="shared" si="2"/>
        <v>BIEN</v>
      </c>
      <c r="AG21" s="4" t="str">
        <f t="shared" si="3"/>
        <v>BIEN</v>
      </c>
      <c r="AH21" s="4" t="str">
        <f t="shared" si="4"/>
        <v>BIEN</v>
      </c>
      <c r="AI21" s="4" t="str">
        <f t="shared" si="5"/>
        <v>BIEN</v>
      </c>
      <c r="AJ21" s="4" t="str">
        <f t="shared" si="6"/>
        <v>BIEN</v>
      </c>
      <c r="AK21" s="4" t="str">
        <f t="shared" si="7"/>
        <v>BIEN</v>
      </c>
      <c r="AL21" s="11" t="str">
        <f t="shared" si="8"/>
        <v>F</v>
      </c>
      <c r="AM21" s="11" t="str">
        <f t="shared" si="9"/>
        <v>F</v>
      </c>
      <c r="AN21" s="13" t="str">
        <f t="shared" si="10"/>
        <v>V</v>
      </c>
      <c r="AO21" s="13" t="str">
        <f t="shared" si="11"/>
        <v>V</v>
      </c>
      <c r="AP21" s="13" t="str">
        <f t="shared" si="12"/>
        <v>F</v>
      </c>
    </row>
    <row r="22" spans="1:53" x14ac:dyDescent="0.2">
      <c r="A22" s="15">
        <v>10</v>
      </c>
      <c r="B22" s="139">
        <v>19</v>
      </c>
      <c r="C22" s="139">
        <v>6</v>
      </c>
      <c r="D22" s="6">
        <v>9</v>
      </c>
      <c r="E22" s="6">
        <v>18</v>
      </c>
      <c r="F22" s="6">
        <v>8</v>
      </c>
      <c r="G22" s="7">
        <f t="shared" si="13"/>
        <v>11.666666666666666</v>
      </c>
      <c r="H22" s="6">
        <v>6</v>
      </c>
      <c r="I22" s="6">
        <v>15</v>
      </c>
      <c r="J22" s="6">
        <v>7</v>
      </c>
      <c r="K22" s="7">
        <f t="shared" si="0"/>
        <v>62.191428160327348</v>
      </c>
      <c r="L22" s="7">
        <f t="shared" si="0"/>
        <v>71.812264488014705</v>
      </c>
      <c r="M22" s="7">
        <f t="shared" si="0"/>
        <v>86.521582141667849</v>
      </c>
      <c r="N22" s="7">
        <f t="shared" si="14"/>
        <v>73.508424930003301</v>
      </c>
      <c r="O22" s="14"/>
      <c r="P22" s="14"/>
      <c r="Q22" s="40" t="str">
        <f t="shared" si="15"/>
        <v/>
      </c>
      <c r="R22" s="34"/>
      <c r="S22" s="35"/>
      <c r="T22" s="35"/>
      <c r="U22" s="7" t="str">
        <f t="shared" si="16"/>
        <v/>
      </c>
      <c r="V22" s="47"/>
      <c r="W22" s="48"/>
      <c r="X22" s="49"/>
      <c r="Y22" s="45"/>
      <c r="Z22" s="37"/>
      <c r="AA22" s="38"/>
      <c r="AC22" s="3" t="str">
        <f t="shared" si="1"/>
        <v>BIEN</v>
      </c>
      <c r="AD22" s="3" t="str">
        <f t="shared" si="1"/>
        <v>BIEN</v>
      </c>
      <c r="AE22" s="3" t="str">
        <f t="shared" si="1"/>
        <v>BIEN</v>
      </c>
      <c r="AF22" s="4" t="str">
        <f t="shared" si="2"/>
        <v>BIEN</v>
      </c>
      <c r="AG22" s="4" t="str">
        <f t="shared" si="3"/>
        <v>BIEN</v>
      </c>
      <c r="AH22" s="4" t="str">
        <f t="shared" si="4"/>
        <v>BIEN</v>
      </c>
      <c r="AI22" s="4" t="str">
        <f t="shared" si="5"/>
        <v>BIEN</v>
      </c>
      <c r="AJ22" s="4" t="str">
        <f t="shared" si="6"/>
        <v>BIEN</v>
      </c>
      <c r="AK22" s="4" t="str">
        <f t="shared" si="7"/>
        <v>BIEN</v>
      </c>
      <c r="AL22" s="11" t="str">
        <f t="shared" si="8"/>
        <v>F</v>
      </c>
      <c r="AM22" s="11" t="str">
        <f t="shared" si="9"/>
        <v>F</v>
      </c>
      <c r="AN22" s="13" t="str">
        <f t="shared" si="10"/>
        <v>F</v>
      </c>
      <c r="AO22" s="13" t="str">
        <f t="shared" si="11"/>
        <v>V</v>
      </c>
      <c r="AP22" s="13" t="str">
        <f t="shared" si="12"/>
        <v>F</v>
      </c>
    </row>
    <row r="23" spans="1:53" x14ac:dyDescent="0.2">
      <c r="A23" s="15">
        <v>11</v>
      </c>
      <c r="B23" s="139">
        <v>19</v>
      </c>
      <c r="C23" s="139">
        <v>7</v>
      </c>
      <c r="D23" s="6">
        <v>8</v>
      </c>
      <c r="E23" s="6">
        <v>18</v>
      </c>
      <c r="F23" s="6">
        <v>10</v>
      </c>
      <c r="G23" s="7">
        <f t="shared" si="13"/>
        <v>12</v>
      </c>
      <c r="H23" s="6">
        <v>7</v>
      </c>
      <c r="I23" s="6">
        <v>15</v>
      </c>
      <c r="J23" s="6">
        <v>7</v>
      </c>
      <c r="K23" s="7">
        <f t="shared" si="0"/>
        <v>86.521582141667849</v>
      </c>
      <c r="L23" s="7">
        <f t="shared" si="0"/>
        <v>71.812264488014705</v>
      </c>
      <c r="M23" s="7">
        <f t="shared" si="0"/>
        <v>63.563198786735683</v>
      </c>
      <c r="N23" s="7">
        <f t="shared" si="14"/>
        <v>73.965681805472755</v>
      </c>
      <c r="O23" s="14"/>
      <c r="P23" s="14"/>
      <c r="Q23" s="40" t="str">
        <f t="shared" si="15"/>
        <v/>
      </c>
      <c r="R23" s="34"/>
      <c r="S23" s="35"/>
      <c r="T23" s="35"/>
      <c r="U23" s="7" t="str">
        <f t="shared" si="16"/>
        <v/>
      </c>
      <c r="V23" s="47"/>
      <c r="W23" s="48"/>
      <c r="X23" s="49"/>
      <c r="Y23" s="45"/>
      <c r="Z23" s="37"/>
      <c r="AA23" s="38"/>
      <c r="AC23" s="3" t="str">
        <f t="shared" si="1"/>
        <v>BIEN</v>
      </c>
      <c r="AD23" s="3" t="str">
        <f t="shared" si="1"/>
        <v>BIEN</v>
      </c>
      <c r="AE23" s="3" t="str">
        <f t="shared" si="1"/>
        <v>BIEN</v>
      </c>
      <c r="AF23" s="4" t="str">
        <f t="shared" si="2"/>
        <v>BIEN</v>
      </c>
      <c r="AG23" s="4" t="str">
        <f t="shared" si="3"/>
        <v>BIEN</v>
      </c>
      <c r="AH23" s="4" t="str">
        <f t="shared" si="4"/>
        <v>BIEN</v>
      </c>
      <c r="AI23" s="4" t="str">
        <f t="shared" si="5"/>
        <v>BIEN</v>
      </c>
      <c r="AJ23" s="4" t="str">
        <f t="shared" si="6"/>
        <v>BIEN</v>
      </c>
      <c r="AK23" s="4" t="str">
        <f t="shared" si="7"/>
        <v>BIEN</v>
      </c>
      <c r="AL23" s="11" t="str">
        <f t="shared" si="8"/>
        <v>F</v>
      </c>
      <c r="AM23" s="11" t="str">
        <f t="shared" si="9"/>
        <v>F</v>
      </c>
      <c r="AN23" s="13" t="str">
        <f t="shared" si="10"/>
        <v>V</v>
      </c>
      <c r="AO23" s="13" t="str">
        <f t="shared" si="11"/>
        <v>F</v>
      </c>
      <c r="AP23" s="13" t="str">
        <f t="shared" si="12"/>
        <v>V</v>
      </c>
    </row>
    <row r="24" spans="1:53" x14ac:dyDescent="0.2">
      <c r="A24" s="15">
        <v>12</v>
      </c>
      <c r="B24" s="139">
        <v>18</v>
      </c>
      <c r="C24" s="139">
        <v>7</v>
      </c>
      <c r="D24" s="6">
        <v>8</v>
      </c>
      <c r="E24" s="6">
        <v>18</v>
      </c>
      <c r="F24" s="6">
        <v>11</v>
      </c>
      <c r="G24" s="7">
        <f t="shared" si="13"/>
        <v>12.333333333333334</v>
      </c>
      <c r="H24" s="6">
        <v>7</v>
      </c>
      <c r="I24" s="6">
        <v>16</v>
      </c>
      <c r="J24" s="6">
        <v>8</v>
      </c>
      <c r="K24" s="7">
        <f t="shared" si="0"/>
        <v>86.521582141667849</v>
      </c>
      <c r="L24" s="7">
        <f t="shared" si="0"/>
        <v>80.88441589276745</v>
      </c>
      <c r="M24" s="7">
        <f t="shared" si="0"/>
        <v>64.844848612534619</v>
      </c>
      <c r="N24" s="7">
        <f t="shared" si="14"/>
        <v>77.416948882323311</v>
      </c>
      <c r="O24" s="14"/>
      <c r="P24" s="14"/>
      <c r="Q24" s="40" t="str">
        <f t="shared" si="15"/>
        <v/>
      </c>
      <c r="R24" s="34"/>
      <c r="S24" s="35"/>
      <c r="T24" s="35"/>
      <c r="U24" s="7" t="str">
        <f t="shared" si="16"/>
        <v/>
      </c>
      <c r="V24" s="47"/>
      <c r="W24" s="48"/>
      <c r="X24" s="49"/>
      <c r="Y24" s="45"/>
      <c r="Z24" s="37"/>
      <c r="AA24" s="38"/>
      <c r="AC24" s="3" t="str">
        <f t="shared" si="1"/>
        <v>BIEN</v>
      </c>
      <c r="AD24" s="3" t="str">
        <f t="shared" si="1"/>
        <v>BIEN</v>
      </c>
      <c r="AE24" s="3" t="str">
        <f t="shared" si="1"/>
        <v>BIEN</v>
      </c>
      <c r="AF24" s="4" t="str">
        <f t="shared" si="2"/>
        <v>BIEN</v>
      </c>
      <c r="AG24" s="4" t="str">
        <f t="shared" si="3"/>
        <v>BIEN</v>
      </c>
      <c r="AH24" s="4" t="str">
        <f t="shared" si="4"/>
        <v>BIEN</v>
      </c>
      <c r="AI24" s="4" t="str">
        <f t="shared" si="5"/>
        <v>BIEN</v>
      </c>
      <c r="AJ24" s="4" t="str">
        <f t="shared" si="6"/>
        <v>BIEN</v>
      </c>
      <c r="AK24" s="4" t="str">
        <f t="shared" si="7"/>
        <v>BIEN</v>
      </c>
      <c r="AL24" s="11" t="str">
        <f t="shared" si="8"/>
        <v>V</v>
      </c>
      <c r="AM24" s="11" t="str">
        <f t="shared" si="9"/>
        <v>F</v>
      </c>
      <c r="AN24" s="13" t="str">
        <f t="shared" si="10"/>
        <v>V</v>
      </c>
      <c r="AO24" s="13" t="str">
        <f t="shared" si="11"/>
        <v>F</v>
      </c>
      <c r="AP24" s="13" t="str">
        <f t="shared" si="12"/>
        <v>V</v>
      </c>
    </row>
    <row r="25" spans="1:53" x14ac:dyDescent="0.2">
      <c r="A25" s="15">
        <v>13</v>
      </c>
      <c r="B25" s="139">
        <v>19</v>
      </c>
      <c r="C25" s="139">
        <v>6</v>
      </c>
      <c r="D25" s="6">
        <v>8</v>
      </c>
      <c r="E25" s="6">
        <v>19</v>
      </c>
      <c r="F25" s="6">
        <v>10</v>
      </c>
      <c r="G25" s="7">
        <f t="shared" si="13"/>
        <v>12.333333333333334</v>
      </c>
      <c r="H25" s="6">
        <v>6</v>
      </c>
      <c r="I25" s="6">
        <v>16</v>
      </c>
      <c r="J25" s="6">
        <v>8</v>
      </c>
      <c r="K25" s="7">
        <f t="shared" si="0"/>
        <v>73.435557806301759</v>
      </c>
      <c r="L25" s="7">
        <f t="shared" si="0"/>
        <v>72.581150198557637</v>
      </c>
      <c r="M25" s="7">
        <f t="shared" si="0"/>
        <v>75.341632521884591</v>
      </c>
      <c r="N25" s="7">
        <f t="shared" si="14"/>
        <v>73.786113508914653</v>
      </c>
      <c r="O25" s="14"/>
      <c r="P25" s="14"/>
      <c r="Q25" s="40" t="str">
        <f t="shared" si="15"/>
        <v/>
      </c>
      <c r="R25" s="34"/>
      <c r="S25" s="35"/>
      <c r="T25" s="35"/>
      <c r="U25" s="7" t="str">
        <f t="shared" si="16"/>
        <v/>
      </c>
      <c r="V25" s="47"/>
      <c r="W25" s="48"/>
      <c r="X25" s="49"/>
      <c r="Y25" s="45"/>
      <c r="Z25" s="37"/>
      <c r="AA25" s="38"/>
      <c r="AC25" s="3" t="str">
        <f t="shared" si="1"/>
        <v>BIEN</v>
      </c>
      <c r="AD25" s="3" t="str">
        <f t="shared" si="1"/>
        <v>BIEN</v>
      </c>
      <c r="AE25" s="3" t="str">
        <f t="shared" si="1"/>
        <v>BIEN</v>
      </c>
      <c r="AF25" s="4" t="str">
        <f t="shared" si="2"/>
        <v>BIEN</v>
      </c>
      <c r="AG25" s="4" t="str">
        <f t="shared" si="3"/>
        <v>BIEN</v>
      </c>
      <c r="AH25" s="4" t="str">
        <f t="shared" si="4"/>
        <v>BIEN</v>
      </c>
      <c r="AI25" s="4" t="str">
        <f t="shared" si="5"/>
        <v>BIEN</v>
      </c>
      <c r="AJ25" s="4" t="str">
        <f t="shared" si="6"/>
        <v>BIEN</v>
      </c>
      <c r="AK25" s="4" t="str">
        <f t="shared" si="7"/>
        <v>BIEN</v>
      </c>
      <c r="AL25" s="11" t="str">
        <f t="shared" si="8"/>
        <v>V</v>
      </c>
      <c r="AM25" s="11" t="str">
        <f t="shared" si="9"/>
        <v>F</v>
      </c>
      <c r="AN25" s="13" t="str">
        <f t="shared" si="10"/>
        <v>V</v>
      </c>
      <c r="AO25" s="13" t="str">
        <f t="shared" si="11"/>
        <v>V</v>
      </c>
      <c r="AP25" s="13" t="str">
        <f t="shared" si="12"/>
        <v>F</v>
      </c>
    </row>
    <row r="26" spans="1:53" s="12" customFormat="1" x14ac:dyDescent="0.2">
      <c r="A26" s="16">
        <v>14</v>
      </c>
      <c r="B26" s="139">
        <v>18</v>
      </c>
      <c r="C26" s="139">
        <v>7</v>
      </c>
      <c r="D26" s="14">
        <v>8</v>
      </c>
      <c r="E26" s="14">
        <v>18</v>
      </c>
      <c r="F26" s="14">
        <v>9</v>
      </c>
      <c r="G26" s="7">
        <f t="shared" si="13"/>
        <v>11.666666666666666</v>
      </c>
      <c r="H26" s="14">
        <v>6</v>
      </c>
      <c r="I26" s="14">
        <v>16</v>
      </c>
      <c r="J26" s="14">
        <v>6</v>
      </c>
      <c r="K26" s="7">
        <f t="shared" si="0"/>
        <v>73.435557806301759</v>
      </c>
      <c r="L26" s="7">
        <f t="shared" si="0"/>
        <v>80.88441589276745</v>
      </c>
      <c r="M26" s="7">
        <f t="shared" si="0"/>
        <v>62.191428160327348</v>
      </c>
      <c r="N26" s="7">
        <f t="shared" si="14"/>
        <v>72.170467286465524</v>
      </c>
      <c r="O26" s="14"/>
      <c r="P26" s="14"/>
      <c r="Q26" s="40" t="str">
        <f t="shared" si="15"/>
        <v/>
      </c>
      <c r="R26" s="34"/>
      <c r="S26" s="35"/>
      <c r="T26" s="35"/>
      <c r="U26" s="7" t="str">
        <f t="shared" si="16"/>
        <v/>
      </c>
      <c r="V26" s="47"/>
      <c r="W26" s="48"/>
      <c r="X26" s="49"/>
      <c r="Y26" s="45"/>
      <c r="Z26" s="37"/>
      <c r="AA26" s="38"/>
      <c r="AC26" s="3" t="str">
        <f t="shared" si="1"/>
        <v>BIEN</v>
      </c>
      <c r="AD26" s="3" t="str">
        <f t="shared" si="1"/>
        <v>BIEN</v>
      </c>
      <c r="AE26" s="3" t="str">
        <f t="shared" si="1"/>
        <v>BIEN</v>
      </c>
      <c r="AF26" s="4" t="str">
        <f t="shared" si="2"/>
        <v>BIEN</v>
      </c>
      <c r="AG26" s="4" t="str">
        <f t="shared" si="3"/>
        <v>BIEN</v>
      </c>
      <c r="AH26" s="4" t="str">
        <f t="shared" si="4"/>
        <v>BIEN</v>
      </c>
      <c r="AI26" s="4" t="str">
        <f t="shared" si="5"/>
        <v>BIEN</v>
      </c>
      <c r="AJ26" s="4" t="str">
        <f t="shared" si="6"/>
        <v>BIEN</v>
      </c>
      <c r="AK26" s="4" t="str">
        <f t="shared" si="7"/>
        <v>BIEN</v>
      </c>
      <c r="AL26" s="11" t="str">
        <f t="shared" si="8"/>
        <v>V</v>
      </c>
      <c r="AM26" s="11" t="str">
        <f t="shared" si="9"/>
        <v>F</v>
      </c>
      <c r="AN26" s="13" t="str">
        <f t="shared" si="10"/>
        <v>F</v>
      </c>
      <c r="AO26" s="13" t="str">
        <f t="shared" si="11"/>
        <v>F</v>
      </c>
      <c r="AP26" s="13" t="str">
        <f t="shared" si="12"/>
        <v>V</v>
      </c>
    </row>
    <row r="27" spans="1:53" s="12" customFormat="1" x14ac:dyDescent="0.2">
      <c r="A27" s="16">
        <v>15</v>
      </c>
      <c r="B27" s="139">
        <v>17</v>
      </c>
      <c r="C27" s="139">
        <v>7</v>
      </c>
      <c r="D27" s="14">
        <v>9</v>
      </c>
      <c r="E27" s="14">
        <v>17</v>
      </c>
      <c r="F27" s="14">
        <v>9</v>
      </c>
      <c r="G27" s="7">
        <f t="shared" si="13"/>
        <v>11.666666666666666</v>
      </c>
      <c r="H27" s="14">
        <v>7</v>
      </c>
      <c r="I27" s="14">
        <v>13</v>
      </c>
      <c r="J27" s="14">
        <v>7</v>
      </c>
      <c r="K27" s="7">
        <f t="shared" si="0"/>
        <v>74.421238342820146</v>
      </c>
      <c r="L27" s="7">
        <f t="shared" si="0"/>
        <v>61.964154555014694</v>
      </c>
      <c r="M27" s="7">
        <f t="shared" si="0"/>
        <v>74.421238342820146</v>
      </c>
      <c r="N27" s="7">
        <f t="shared" si="14"/>
        <v>70.268877080218331</v>
      </c>
      <c r="O27" s="14"/>
      <c r="P27" s="14"/>
      <c r="Q27" s="40" t="str">
        <f t="shared" si="15"/>
        <v/>
      </c>
      <c r="R27" s="34"/>
      <c r="S27" s="35"/>
      <c r="T27" s="35"/>
      <c r="U27" s="7" t="str">
        <f t="shared" si="16"/>
        <v/>
      </c>
      <c r="V27" s="47"/>
      <c r="W27" s="48"/>
      <c r="X27" s="49"/>
      <c r="Y27" s="45"/>
      <c r="Z27" s="37"/>
      <c r="AA27" s="38"/>
      <c r="AC27" s="3" t="str">
        <f t="shared" si="1"/>
        <v>BIEN</v>
      </c>
      <c r="AD27" s="3" t="str">
        <f t="shared" si="1"/>
        <v>BIEN</v>
      </c>
      <c r="AE27" s="3" t="str">
        <f t="shared" si="1"/>
        <v>BIEN</v>
      </c>
      <c r="AF27" s="4" t="str">
        <f t="shared" si="2"/>
        <v>BIEN</v>
      </c>
      <c r="AG27" s="4" t="str">
        <f t="shared" si="3"/>
        <v>BIEN</v>
      </c>
      <c r="AH27" s="4" t="str">
        <f t="shared" si="4"/>
        <v>BIEN</v>
      </c>
      <c r="AI27" s="4" t="str">
        <f t="shared" si="5"/>
        <v>BIEN</v>
      </c>
      <c r="AJ27" s="4" t="str">
        <f t="shared" si="6"/>
        <v>BIEN</v>
      </c>
      <c r="AK27" s="4" t="str">
        <f t="shared" si="7"/>
        <v>BIEN</v>
      </c>
      <c r="AL27" s="11" t="str">
        <f t="shared" si="8"/>
        <v>V</v>
      </c>
      <c r="AM27" s="11" t="str">
        <f t="shared" si="9"/>
        <v>F</v>
      </c>
      <c r="AN27" s="13" t="str">
        <f t="shared" si="10"/>
        <v>V</v>
      </c>
      <c r="AO27" s="13" t="str">
        <f t="shared" si="11"/>
        <v>V</v>
      </c>
      <c r="AP27" s="13" t="str">
        <f t="shared" si="12"/>
        <v>F</v>
      </c>
    </row>
    <row r="28" spans="1:53" s="12" customFormat="1" x14ac:dyDescent="0.2">
      <c r="A28" s="16">
        <v>16</v>
      </c>
      <c r="B28" s="139">
        <v>18</v>
      </c>
      <c r="C28" s="139">
        <v>6</v>
      </c>
      <c r="D28" s="14">
        <v>8</v>
      </c>
      <c r="E28" s="14">
        <v>17</v>
      </c>
      <c r="F28" s="14">
        <v>10</v>
      </c>
      <c r="G28" s="7">
        <f t="shared" si="13"/>
        <v>11.666666666666666</v>
      </c>
      <c r="H28" s="14">
        <v>7</v>
      </c>
      <c r="I28" s="14">
        <v>15</v>
      </c>
      <c r="J28" s="14">
        <v>7</v>
      </c>
      <c r="K28" s="7">
        <f t="shared" si="0"/>
        <v>86.521582141667849</v>
      </c>
      <c r="L28" s="7">
        <f t="shared" si="0"/>
        <v>80.334683439277271</v>
      </c>
      <c r="M28" s="7">
        <f t="shared" si="0"/>
        <v>63.563198786735683</v>
      </c>
      <c r="N28" s="7">
        <f t="shared" si="14"/>
        <v>76.806488122560268</v>
      </c>
      <c r="O28" s="14">
        <v>10</v>
      </c>
      <c r="P28" s="14"/>
      <c r="Q28" s="40">
        <f t="shared" si="15"/>
        <v>10</v>
      </c>
      <c r="R28" s="34"/>
      <c r="S28" s="35"/>
      <c r="T28" s="35"/>
      <c r="U28" s="7" t="str">
        <f t="shared" si="16"/>
        <v/>
      </c>
      <c r="V28" s="47"/>
      <c r="W28" s="48"/>
      <c r="X28" s="49"/>
      <c r="Y28" s="45"/>
      <c r="Z28" s="37"/>
      <c r="AA28" s="38"/>
      <c r="AC28" s="3" t="str">
        <f t="shared" si="1"/>
        <v>BIEN</v>
      </c>
      <c r="AD28" s="3" t="str">
        <f t="shared" si="1"/>
        <v>BIEN</v>
      </c>
      <c r="AE28" s="3" t="str">
        <f t="shared" si="1"/>
        <v>BIEN</v>
      </c>
      <c r="AF28" s="4" t="str">
        <f t="shared" si="2"/>
        <v>BIEN</v>
      </c>
      <c r="AG28" s="4" t="str">
        <f t="shared" si="3"/>
        <v>BIEN</v>
      </c>
      <c r="AH28" s="4" t="str">
        <f t="shared" si="4"/>
        <v>BIEN</v>
      </c>
      <c r="AI28" s="4" t="str">
        <f t="shared" si="5"/>
        <v>BIEN</v>
      </c>
      <c r="AJ28" s="4" t="str">
        <f t="shared" si="6"/>
        <v>BIEN</v>
      </c>
      <c r="AK28" s="4" t="str">
        <f t="shared" si="7"/>
        <v>BIEN</v>
      </c>
      <c r="AL28" s="11" t="str">
        <f t="shared" si="8"/>
        <v>F</v>
      </c>
      <c r="AM28" s="11" t="str">
        <f t="shared" si="9"/>
        <v>F</v>
      </c>
      <c r="AN28" s="13" t="str">
        <f t="shared" si="10"/>
        <v>V</v>
      </c>
      <c r="AO28" s="13" t="str">
        <f t="shared" si="11"/>
        <v>F</v>
      </c>
      <c r="AP28" s="13" t="str">
        <f t="shared" si="12"/>
        <v>V</v>
      </c>
    </row>
    <row r="29" spans="1:53" s="12" customFormat="1" x14ac:dyDescent="0.2">
      <c r="A29" s="16">
        <v>17</v>
      </c>
      <c r="B29" s="139">
        <v>17</v>
      </c>
      <c r="C29" s="139">
        <v>7</v>
      </c>
      <c r="D29" s="14">
        <v>9</v>
      </c>
      <c r="E29" s="14">
        <v>17</v>
      </c>
      <c r="F29" s="14">
        <v>10</v>
      </c>
      <c r="G29" s="7">
        <f t="shared" si="13"/>
        <v>12</v>
      </c>
      <c r="H29" s="14">
        <v>7</v>
      </c>
      <c r="I29" s="14">
        <v>14</v>
      </c>
      <c r="J29" s="14">
        <v>8</v>
      </c>
      <c r="K29" s="7">
        <f t="shared" si="0"/>
        <v>74.421238342820146</v>
      </c>
      <c r="L29" s="7">
        <f t="shared" si="0"/>
        <v>70.995302399911893</v>
      </c>
      <c r="M29" s="7">
        <f t="shared" ref="M29:M43" si="17">IF(J29=0,"",(9.4216*POWER(10,23)*POWER(J29+273,-5.07712)*POWER(2.73,(-6801.2693/(J29+273)))-((0.24*1014.78*POWER(2.73,(-1.16852*POWER(10,-4)*$B$5))*((273+F29)-(273+J29))/(0.622*(597.3-0.56*F29)))))/(9.4216*POWER(10,23)*POWER(273+F29,-5.07712)*POWER(2.73,(-6801.2693/(F29+273))))*100)</f>
        <v>75.341632521884591</v>
      </c>
      <c r="N29" s="7">
        <f t="shared" si="14"/>
        <v>73.586057754872215</v>
      </c>
      <c r="P29" s="14">
        <v>10</v>
      </c>
      <c r="Q29" s="40">
        <f>IF((P28+P29)=0,"",AVERAGE(P28+P29))</f>
        <v>10</v>
      </c>
      <c r="R29" s="34"/>
      <c r="S29" s="35"/>
      <c r="T29" s="35"/>
      <c r="U29" s="7" t="str">
        <f t="shared" si="16"/>
        <v/>
      </c>
      <c r="V29" s="47"/>
      <c r="W29" s="48"/>
      <c r="X29" s="49"/>
      <c r="Y29" s="45"/>
      <c r="Z29" s="37"/>
      <c r="AA29" s="38"/>
      <c r="AC29" s="3" t="str">
        <f t="shared" si="1"/>
        <v>BIEN</v>
      </c>
      <c r="AD29" s="3" t="str">
        <f t="shared" si="1"/>
        <v>BIEN</v>
      </c>
      <c r="AE29" s="3" t="str">
        <f t="shared" si="1"/>
        <v>BIEN</v>
      </c>
      <c r="AF29" s="4" t="str">
        <f t="shared" si="2"/>
        <v>BIEN</v>
      </c>
      <c r="AG29" s="4" t="str">
        <f t="shared" si="3"/>
        <v>BIEN</v>
      </c>
      <c r="AH29" s="4" t="str">
        <f t="shared" si="4"/>
        <v>BIEN</v>
      </c>
      <c r="AI29" s="4" t="str">
        <f t="shared" si="5"/>
        <v>BIEN</v>
      </c>
      <c r="AJ29" s="4" t="str">
        <f t="shared" si="6"/>
        <v>BIEN</v>
      </c>
      <c r="AK29" s="4" t="str">
        <f t="shared" si="7"/>
        <v>BIEN</v>
      </c>
      <c r="AL29" s="11" t="str">
        <f t="shared" si="8"/>
        <v>V</v>
      </c>
      <c r="AM29" s="11" t="str">
        <f t="shared" si="9"/>
        <v>F</v>
      </c>
      <c r="AN29" s="13" t="str">
        <f t="shared" si="10"/>
        <v>V</v>
      </c>
      <c r="AO29" s="13" t="str">
        <f t="shared" si="11"/>
        <v>V</v>
      </c>
      <c r="AP29" s="13" t="str">
        <f t="shared" si="12"/>
        <v>F</v>
      </c>
    </row>
    <row r="30" spans="1:53" s="12" customFormat="1" x14ac:dyDescent="0.2">
      <c r="A30" s="16">
        <v>18</v>
      </c>
      <c r="B30" s="139">
        <v>16</v>
      </c>
      <c r="C30" s="139">
        <v>8</v>
      </c>
      <c r="D30" s="14">
        <v>9</v>
      </c>
      <c r="E30" s="14">
        <v>16</v>
      </c>
      <c r="F30" s="14">
        <v>9</v>
      </c>
      <c r="G30" s="7">
        <f t="shared" si="13"/>
        <v>11.333333333333334</v>
      </c>
      <c r="H30" s="14">
        <v>6</v>
      </c>
      <c r="I30" s="14">
        <v>15</v>
      </c>
      <c r="J30" s="14">
        <v>6</v>
      </c>
      <c r="K30" s="7">
        <f t="shared" ref="K30:L43" si="18">IF(H30=0,"",(9.4216*POWER(10,23)*POWER(H30+273,-5.07712)*POWER(2.73,(-6801.2693/(H30+273)))-((0.24*1014.78*POWER(2.73,(-1.16852*POWER(10,-4)*$B$5))*((273+D30)-(273+H30))/(0.622*(597.3-0.56*D30)))))/(9.4216*POWER(10,23)*POWER(273+D30,-5.07712)*POWER(2.73,(-6801.2693/(D30+273))))*100)</f>
        <v>62.191428160327348</v>
      </c>
      <c r="L30" s="7">
        <f t="shared" si="18"/>
        <v>89.702674591599603</v>
      </c>
      <c r="M30" s="7">
        <f t="shared" si="17"/>
        <v>62.191428160327348</v>
      </c>
      <c r="N30" s="7">
        <f t="shared" si="14"/>
        <v>71.36184363741809</v>
      </c>
      <c r="O30" s="14"/>
      <c r="P30" s="14">
        <v>8</v>
      </c>
      <c r="Q30" s="40">
        <f>IF((P29+P30)=0,"",AVERAGE(P29+P30))</f>
        <v>18</v>
      </c>
      <c r="R30" s="34"/>
      <c r="S30" s="35"/>
      <c r="T30" s="35"/>
      <c r="U30" s="7" t="str">
        <f t="shared" si="16"/>
        <v/>
      </c>
      <c r="V30" s="47"/>
      <c r="W30" s="48"/>
      <c r="X30" s="49"/>
      <c r="Y30" s="45"/>
      <c r="Z30" s="37"/>
      <c r="AA30" s="38"/>
      <c r="AC30" s="3" t="str">
        <f t="shared" si="1"/>
        <v>BIEN</v>
      </c>
      <c r="AD30" s="3" t="str">
        <f t="shared" si="1"/>
        <v>BIEN</v>
      </c>
      <c r="AE30" s="3" t="str">
        <f t="shared" si="1"/>
        <v>BIEN</v>
      </c>
      <c r="AF30" s="4" t="str">
        <f t="shared" si="2"/>
        <v>BIEN</v>
      </c>
      <c r="AG30" s="4" t="str">
        <f t="shared" si="3"/>
        <v>BIEN</v>
      </c>
      <c r="AH30" s="4" t="str">
        <f t="shared" si="4"/>
        <v>BIEN</v>
      </c>
      <c r="AI30" s="4" t="str">
        <f t="shared" si="5"/>
        <v>BIEN</v>
      </c>
      <c r="AJ30" s="4" t="str">
        <f t="shared" si="6"/>
        <v>BIEN</v>
      </c>
      <c r="AK30" s="4" t="str">
        <f t="shared" si="7"/>
        <v>BIEN</v>
      </c>
      <c r="AL30" s="11" t="str">
        <f t="shared" si="8"/>
        <v>V</v>
      </c>
      <c r="AM30" s="11" t="str">
        <f t="shared" si="9"/>
        <v>F</v>
      </c>
      <c r="AN30" s="13" t="str">
        <f t="shared" si="10"/>
        <v>F</v>
      </c>
      <c r="AO30" s="13" t="str">
        <f t="shared" si="11"/>
        <v>F</v>
      </c>
      <c r="AP30" s="13" t="str">
        <f t="shared" si="12"/>
        <v>F</v>
      </c>
    </row>
    <row r="31" spans="1:53" s="12" customFormat="1" x14ac:dyDescent="0.2">
      <c r="A31" s="16">
        <v>19</v>
      </c>
      <c r="B31" s="139">
        <v>19</v>
      </c>
      <c r="C31" s="139">
        <v>8</v>
      </c>
      <c r="D31" s="14">
        <v>9</v>
      </c>
      <c r="E31" s="14">
        <v>19</v>
      </c>
      <c r="F31" s="14">
        <v>12</v>
      </c>
      <c r="G31" s="7">
        <f t="shared" si="13"/>
        <v>13.333333333333334</v>
      </c>
      <c r="H31" s="14">
        <v>6</v>
      </c>
      <c r="I31" s="14">
        <v>15</v>
      </c>
      <c r="J31" s="14">
        <v>8</v>
      </c>
      <c r="K31" s="7">
        <f t="shared" si="18"/>
        <v>62.191428160327348</v>
      </c>
      <c r="L31" s="7">
        <f t="shared" si="18"/>
        <v>64.059438434462237</v>
      </c>
      <c r="M31" s="7">
        <f t="shared" si="17"/>
        <v>55.412559366925493</v>
      </c>
      <c r="N31" s="7">
        <f t="shared" si="14"/>
        <v>60.55447532057169</v>
      </c>
      <c r="O31" s="14"/>
      <c r="P31" s="14">
        <v>1</v>
      </c>
      <c r="Q31" s="40">
        <f t="shared" si="15"/>
        <v>8</v>
      </c>
      <c r="R31" s="34"/>
      <c r="S31" s="35"/>
      <c r="T31" s="35"/>
      <c r="U31" s="7" t="str">
        <f t="shared" si="16"/>
        <v/>
      </c>
      <c r="V31" s="47"/>
      <c r="W31" s="48"/>
      <c r="X31" s="49"/>
      <c r="Y31" s="45"/>
      <c r="Z31" s="37"/>
      <c r="AA31" s="38"/>
      <c r="AC31" s="3" t="str">
        <f t="shared" si="1"/>
        <v>BIEN</v>
      </c>
      <c r="AD31" s="3" t="str">
        <f t="shared" si="1"/>
        <v>BIEN</v>
      </c>
      <c r="AE31" s="3" t="str">
        <f t="shared" si="1"/>
        <v>BIEN</v>
      </c>
      <c r="AF31" s="4" t="str">
        <f t="shared" si="2"/>
        <v>BIEN</v>
      </c>
      <c r="AG31" s="4" t="str">
        <f t="shared" si="3"/>
        <v>BIEN</v>
      </c>
      <c r="AH31" s="4" t="str">
        <f t="shared" si="4"/>
        <v>BIEN</v>
      </c>
      <c r="AI31" s="4" t="str">
        <f t="shared" si="5"/>
        <v>BIEN</v>
      </c>
      <c r="AJ31" s="4" t="str">
        <f t="shared" si="6"/>
        <v>BIEN</v>
      </c>
      <c r="AK31" s="4" t="str">
        <f t="shared" si="7"/>
        <v>BIEN</v>
      </c>
      <c r="AL31" s="11" t="str">
        <f t="shared" si="8"/>
        <v>V</v>
      </c>
      <c r="AM31" s="11" t="str">
        <f t="shared" si="9"/>
        <v>F</v>
      </c>
      <c r="AN31" s="13" t="str">
        <f t="shared" si="10"/>
        <v>F</v>
      </c>
      <c r="AO31" s="13" t="str">
        <f t="shared" si="11"/>
        <v>F</v>
      </c>
      <c r="AP31" s="13" t="str">
        <f t="shared" si="12"/>
        <v>V</v>
      </c>
    </row>
    <row r="32" spans="1:53" s="12" customFormat="1" x14ac:dyDescent="0.2">
      <c r="A32" s="16">
        <v>20</v>
      </c>
      <c r="B32" s="139">
        <v>18</v>
      </c>
      <c r="C32" s="139">
        <v>6</v>
      </c>
      <c r="D32" s="14">
        <v>8</v>
      </c>
      <c r="E32" s="14">
        <v>17</v>
      </c>
      <c r="F32" s="14">
        <v>10</v>
      </c>
      <c r="G32" s="7">
        <f t="shared" si="13"/>
        <v>11.666666666666666</v>
      </c>
      <c r="H32" s="14">
        <v>7</v>
      </c>
      <c r="I32" s="14">
        <v>16</v>
      </c>
      <c r="J32" s="14">
        <v>7</v>
      </c>
      <c r="K32" s="7">
        <f t="shared" si="18"/>
        <v>86.521582141667849</v>
      </c>
      <c r="L32" s="7">
        <f t="shared" si="18"/>
        <v>89.997610813703403</v>
      </c>
      <c r="M32" s="7">
        <f t="shared" si="17"/>
        <v>63.563198786735683</v>
      </c>
      <c r="N32" s="7">
        <f t="shared" si="14"/>
        <v>80.027463914035636</v>
      </c>
      <c r="O32" s="14"/>
      <c r="P32" s="14">
        <v>1</v>
      </c>
      <c r="Q32" s="40">
        <f t="shared" si="15"/>
        <v>1</v>
      </c>
      <c r="R32" s="34"/>
      <c r="S32" s="35"/>
      <c r="T32" s="35"/>
      <c r="U32" s="7" t="str">
        <f t="shared" si="16"/>
        <v/>
      </c>
      <c r="V32" s="47"/>
      <c r="W32" s="48"/>
      <c r="X32" s="49"/>
      <c r="Y32" s="45"/>
      <c r="Z32" s="37"/>
      <c r="AA32" s="38"/>
      <c r="AC32" s="3" t="str">
        <f t="shared" si="1"/>
        <v>BIEN</v>
      </c>
      <c r="AD32" s="3" t="str">
        <f t="shared" si="1"/>
        <v>BIEN</v>
      </c>
      <c r="AE32" s="3" t="str">
        <f t="shared" si="1"/>
        <v>BIEN</v>
      </c>
      <c r="AF32" s="4" t="str">
        <f t="shared" si="2"/>
        <v>BIEN</v>
      </c>
      <c r="AG32" s="4" t="str">
        <f t="shared" si="3"/>
        <v>BIEN</v>
      </c>
      <c r="AH32" s="4" t="str">
        <f t="shared" si="4"/>
        <v>BIEN</v>
      </c>
      <c r="AI32" s="4" t="str">
        <f t="shared" si="5"/>
        <v>BIEN</v>
      </c>
      <c r="AJ32" s="4" t="str">
        <f t="shared" si="6"/>
        <v>BIEN</v>
      </c>
      <c r="AK32" s="4" t="str">
        <f t="shared" si="7"/>
        <v>BIEN</v>
      </c>
      <c r="AL32" s="11" t="str">
        <f t="shared" si="8"/>
        <v>F</v>
      </c>
      <c r="AM32" s="11" t="str">
        <f t="shared" si="9"/>
        <v>F</v>
      </c>
      <c r="AN32" s="13" t="str">
        <f t="shared" si="10"/>
        <v>F</v>
      </c>
      <c r="AO32" s="13" t="str">
        <f t="shared" si="11"/>
        <v>F</v>
      </c>
      <c r="AP32" s="13" t="str">
        <f t="shared" si="12"/>
        <v>V</v>
      </c>
    </row>
    <row r="33" spans="1:42" x14ac:dyDescent="0.2">
      <c r="A33" s="15">
        <v>21</v>
      </c>
      <c r="B33" s="139">
        <v>17</v>
      </c>
      <c r="C33" s="139">
        <v>7</v>
      </c>
      <c r="D33" s="6">
        <v>9</v>
      </c>
      <c r="E33" s="6">
        <v>17</v>
      </c>
      <c r="F33" s="6">
        <v>10</v>
      </c>
      <c r="G33" s="7">
        <f t="shared" si="13"/>
        <v>12</v>
      </c>
      <c r="H33" s="6">
        <v>7</v>
      </c>
      <c r="I33" s="6">
        <v>16</v>
      </c>
      <c r="J33" s="6">
        <v>8</v>
      </c>
      <c r="K33" s="7">
        <f t="shared" si="18"/>
        <v>74.421238342820146</v>
      </c>
      <c r="L33" s="7">
        <f t="shared" si="18"/>
        <v>89.997610813703403</v>
      </c>
      <c r="M33" s="7">
        <f t="shared" si="17"/>
        <v>75.341632521884591</v>
      </c>
      <c r="N33" s="7">
        <f t="shared" si="14"/>
        <v>79.92016055946938</v>
      </c>
      <c r="O33" s="14"/>
      <c r="P33" s="14"/>
      <c r="Q33" s="40">
        <f t="shared" si="15"/>
        <v>1</v>
      </c>
      <c r="R33" s="34"/>
      <c r="S33" s="35"/>
      <c r="T33" s="35"/>
      <c r="U33" s="7" t="str">
        <f t="shared" si="16"/>
        <v/>
      </c>
      <c r="V33" s="47"/>
      <c r="W33" s="48"/>
      <c r="X33" s="49"/>
      <c r="Y33" s="45"/>
      <c r="Z33" s="37"/>
      <c r="AA33" s="38"/>
      <c r="AC33" s="3" t="str">
        <f t="shared" si="1"/>
        <v>BIEN</v>
      </c>
      <c r="AD33" s="3" t="str">
        <f t="shared" si="1"/>
        <v>BIEN</v>
      </c>
      <c r="AE33" s="3" t="str">
        <f t="shared" si="1"/>
        <v>BIEN</v>
      </c>
      <c r="AF33" s="4" t="str">
        <f t="shared" si="2"/>
        <v>BIEN</v>
      </c>
      <c r="AG33" s="4" t="str">
        <f t="shared" si="3"/>
        <v>BIEN</v>
      </c>
      <c r="AH33" s="4" t="str">
        <f t="shared" si="4"/>
        <v>BIEN</v>
      </c>
      <c r="AI33" s="4" t="str">
        <f t="shared" si="5"/>
        <v>BIEN</v>
      </c>
      <c r="AJ33" s="4" t="str">
        <f t="shared" si="6"/>
        <v>BIEN</v>
      </c>
      <c r="AK33" s="4" t="str">
        <f t="shared" si="7"/>
        <v>BIEN</v>
      </c>
      <c r="AL33" s="11" t="str">
        <f t="shared" si="8"/>
        <v>V</v>
      </c>
      <c r="AM33" s="11" t="str">
        <f t="shared" si="9"/>
        <v>F</v>
      </c>
      <c r="AN33" s="13" t="str">
        <f t="shared" si="10"/>
        <v>F</v>
      </c>
      <c r="AO33" s="13" t="str">
        <f t="shared" si="11"/>
        <v>F</v>
      </c>
      <c r="AP33" s="13" t="str">
        <f t="shared" si="12"/>
        <v>F</v>
      </c>
    </row>
    <row r="34" spans="1:42" x14ac:dyDescent="0.2">
      <c r="A34" s="15">
        <v>22</v>
      </c>
      <c r="B34" s="139">
        <v>19</v>
      </c>
      <c r="C34" s="139">
        <v>6</v>
      </c>
      <c r="D34" s="6">
        <v>8</v>
      </c>
      <c r="E34" s="6">
        <v>18</v>
      </c>
      <c r="F34" s="6">
        <v>11</v>
      </c>
      <c r="G34" s="7">
        <f t="shared" si="13"/>
        <v>12.333333333333334</v>
      </c>
      <c r="H34" s="6">
        <v>7</v>
      </c>
      <c r="I34" s="6">
        <v>14</v>
      </c>
      <c r="J34" s="6">
        <v>9</v>
      </c>
      <c r="K34" s="7">
        <f t="shared" si="18"/>
        <v>86.521582141667849</v>
      </c>
      <c r="L34" s="7">
        <f t="shared" si="18"/>
        <v>63.043764242294863</v>
      </c>
      <c r="M34" s="7">
        <f t="shared" si="17"/>
        <v>76.201840244396607</v>
      </c>
      <c r="N34" s="7">
        <f t="shared" si="14"/>
        <v>75.255728876119775</v>
      </c>
      <c r="O34" s="14"/>
      <c r="P34" s="14"/>
      <c r="Q34" s="40" t="str">
        <f t="shared" si="15"/>
        <v/>
      </c>
      <c r="R34" s="34"/>
      <c r="S34" s="35"/>
      <c r="T34" s="35"/>
      <c r="U34" s="7" t="str">
        <f t="shared" si="16"/>
        <v/>
      </c>
      <c r="V34" s="47"/>
      <c r="W34" s="48"/>
      <c r="X34" s="49"/>
      <c r="Y34" s="45"/>
      <c r="Z34" s="37"/>
      <c r="AA34" s="38"/>
      <c r="AC34" s="3" t="str">
        <f t="shared" si="1"/>
        <v>BIEN</v>
      </c>
      <c r="AD34" s="3" t="str">
        <f t="shared" si="1"/>
        <v>BIEN</v>
      </c>
      <c r="AE34" s="3" t="str">
        <f t="shared" si="1"/>
        <v>BIEN</v>
      </c>
      <c r="AF34" s="4" t="str">
        <f t="shared" si="2"/>
        <v>BIEN</v>
      </c>
      <c r="AG34" s="4" t="str">
        <f t="shared" si="3"/>
        <v>BIEN</v>
      </c>
      <c r="AH34" s="4" t="str">
        <f t="shared" si="4"/>
        <v>BIEN</v>
      </c>
      <c r="AI34" s="4" t="str">
        <f t="shared" si="5"/>
        <v>BIEN</v>
      </c>
      <c r="AJ34" s="4" t="str">
        <f t="shared" si="6"/>
        <v>BIEN</v>
      </c>
      <c r="AK34" s="4" t="str">
        <f t="shared" si="7"/>
        <v>BIEN</v>
      </c>
      <c r="AL34" s="11" t="str">
        <f t="shared" si="8"/>
        <v>F</v>
      </c>
      <c r="AM34" s="11" t="str">
        <f t="shared" si="9"/>
        <v>F</v>
      </c>
      <c r="AN34" s="13" t="str">
        <f t="shared" si="10"/>
        <v>V</v>
      </c>
      <c r="AO34" s="13" t="str">
        <f t="shared" si="11"/>
        <v>V</v>
      </c>
      <c r="AP34" s="13" t="str">
        <f t="shared" si="12"/>
        <v>V</v>
      </c>
    </row>
    <row r="35" spans="1:42" x14ac:dyDescent="0.2">
      <c r="A35" s="15">
        <v>23</v>
      </c>
      <c r="B35" s="139">
        <v>19</v>
      </c>
      <c r="C35" s="139">
        <v>6</v>
      </c>
      <c r="D35" s="6">
        <v>8</v>
      </c>
      <c r="E35" s="6">
        <v>18</v>
      </c>
      <c r="F35" s="6">
        <v>10</v>
      </c>
      <c r="G35" s="7">
        <f t="shared" si="13"/>
        <v>12</v>
      </c>
      <c r="H35" s="6">
        <v>6</v>
      </c>
      <c r="I35" s="6">
        <v>15</v>
      </c>
      <c r="J35" s="6">
        <v>7</v>
      </c>
      <c r="K35" s="7">
        <f t="shared" si="18"/>
        <v>73.435557806301759</v>
      </c>
      <c r="L35" s="7">
        <f t="shared" si="18"/>
        <v>71.812264488014705</v>
      </c>
      <c r="M35" s="7">
        <f t="shared" si="17"/>
        <v>63.563198786735683</v>
      </c>
      <c r="N35" s="7">
        <f t="shared" si="14"/>
        <v>69.603673693684044</v>
      </c>
      <c r="O35" s="14"/>
      <c r="P35" s="14"/>
      <c r="Q35" s="40" t="str">
        <f t="shared" si="15"/>
        <v/>
      </c>
      <c r="R35" s="34"/>
      <c r="S35" s="35"/>
      <c r="T35" s="35"/>
      <c r="U35" s="7" t="str">
        <f t="shared" si="16"/>
        <v/>
      </c>
      <c r="V35" s="47"/>
      <c r="W35" s="48"/>
      <c r="X35" s="49"/>
      <c r="Y35" s="45"/>
      <c r="Z35" s="37"/>
      <c r="AA35" s="38"/>
      <c r="AC35" s="3" t="str">
        <f t="shared" si="1"/>
        <v>BIEN</v>
      </c>
      <c r="AD35" s="3" t="str">
        <f t="shared" si="1"/>
        <v>BIEN</v>
      </c>
      <c r="AE35" s="3" t="str">
        <f t="shared" si="1"/>
        <v>BIEN</v>
      </c>
      <c r="AF35" s="4" t="str">
        <f t="shared" si="2"/>
        <v>BIEN</v>
      </c>
      <c r="AG35" s="4" t="str">
        <f t="shared" si="3"/>
        <v>BIEN</v>
      </c>
      <c r="AH35" s="4" t="str">
        <f t="shared" si="4"/>
        <v>BIEN</v>
      </c>
      <c r="AI35" s="4" t="str">
        <f t="shared" si="5"/>
        <v>BIEN</v>
      </c>
      <c r="AJ35" s="4" t="str">
        <f t="shared" si="6"/>
        <v>BIEN</v>
      </c>
      <c r="AK35" s="4" t="str">
        <f t="shared" si="7"/>
        <v>BIEN</v>
      </c>
      <c r="AL35" s="11" t="str">
        <f t="shared" si="8"/>
        <v>F</v>
      </c>
      <c r="AM35" s="11" t="str">
        <f t="shared" si="9"/>
        <v>F</v>
      </c>
      <c r="AN35" s="13" t="str">
        <f t="shared" si="10"/>
        <v>V</v>
      </c>
      <c r="AO35" s="13" t="str">
        <f t="shared" si="11"/>
        <v>F</v>
      </c>
      <c r="AP35" s="13" t="str">
        <f t="shared" si="12"/>
        <v>V</v>
      </c>
    </row>
    <row r="36" spans="1:42" x14ac:dyDescent="0.2">
      <c r="A36" s="15">
        <v>24</v>
      </c>
      <c r="B36" s="139">
        <v>20</v>
      </c>
      <c r="C36" s="139">
        <v>7</v>
      </c>
      <c r="D36" s="6">
        <v>9</v>
      </c>
      <c r="E36" s="6">
        <v>18</v>
      </c>
      <c r="F36" s="6">
        <v>10</v>
      </c>
      <c r="G36" s="7">
        <f t="shared" si="13"/>
        <v>12.333333333333334</v>
      </c>
      <c r="H36" s="6">
        <v>7</v>
      </c>
      <c r="I36" s="6">
        <v>15</v>
      </c>
      <c r="J36" s="6">
        <v>7</v>
      </c>
      <c r="K36" s="7">
        <f t="shared" si="18"/>
        <v>74.421238342820146</v>
      </c>
      <c r="L36" s="7">
        <f t="shared" si="18"/>
        <v>71.812264488014705</v>
      </c>
      <c r="M36" s="7">
        <f t="shared" si="17"/>
        <v>63.563198786735683</v>
      </c>
      <c r="N36" s="7">
        <f t="shared" si="14"/>
        <v>69.932233872523511</v>
      </c>
      <c r="O36" s="14"/>
      <c r="P36" s="14"/>
      <c r="Q36" s="40" t="str">
        <f t="shared" si="15"/>
        <v/>
      </c>
      <c r="R36" s="34"/>
      <c r="S36" s="35"/>
      <c r="T36" s="35"/>
      <c r="U36" s="7" t="str">
        <f t="shared" si="16"/>
        <v/>
      </c>
      <c r="V36" s="47"/>
      <c r="W36" s="48"/>
      <c r="X36" s="49"/>
      <c r="Y36" s="45"/>
      <c r="Z36" s="37"/>
      <c r="AA36" s="38"/>
      <c r="AC36" s="3" t="str">
        <f t="shared" si="1"/>
        <v>BIEN</v>
      </c>
      <c r="AD36" s="3" t="str">
        <f t="shared" si="1"/>
        <v>BIEN</v>
      </c>
      <c r="AE36" s="3" t="str">
        <f t="shared" si="1"/>
        <v>BIEN</v>
      </c>
      <c r="AF36" s="4" t="str">
        <f t="shared" si="2"/>
        <v>BIEN</v>
      </c>
      <c r="AG36" s="4" t="str">
        <f t="shared" si="3"/>
        <v>BIEN</v>
      </c>
      <c r="AH36" s="4" t="str">
        <f t="shared" si="4"/>
        <v>BIEN</v>
      </c>
      <c r="AI36" s="4" t="str">
        <f t="shared" si="5"/>
        <v>BIEN</v>
      </c>
      <c r="AJ36" s="4" t="str">
        <f t="shared" si="6"/>
        <v>BIEN</v>
      </c>
      <c r="AK36" s="4" t="str">
        <f t="shared" si="7"/>
        <v>BIEN</v>
      </c>
      <c r="AL36" s="11" t="str">
        <f t="shared" si="8"/>
        <v>F</v>
      </c>
      <c r="AM36" s="11" t="str">
        <f t="shared" si="9"/>
        <v>F</v>
      </c>
      <c r="AN36" s="13" t="str">
        <f t="shared" si="10"/>
        <v>V</v>
      </c>
      <c r="AO36" s="13" t="str">
        <f t="shared" si="11"/>
        <v>F</v>
      </c>
      <c r="AP36" s="13" t="str">
        <f t="shared" si="12"/>
        <v>V</v>
      </c>
    </row>
    <row r="37" spans="1:42" x14ac:dyDescent="0.2">
      <c r="A37" s="15">
        <v>25</v>
      </c>
      <c r="B37" s="139">
        <v>20</v>
      </c>
      <c r="C37" s="139">
        <v>6</v>
      </c>
      <c r="D37" s="6">
        <v>9</v>
      </c>
      <c r="E37" s="6">
        <v>19</v>
      </c>
      <c r="F37" s="6">
        <v>12</v>
      </c>
      <c r="G37" s="7">
        <f t="shared" si="13"/>
        <v>13.333333333333334</v>
      </c>
      <c r="H37" s="6">
        <v>7</v>
      </c>
      <c r="I37" s="6">
        <v>16</v>
      </c>
      <c r="J37" s="6">
        <v>8</v>
      </c>
      <c r="K37" s="7">
        <f t="shared" si="18"/>
        <v>74.421238342820146</v>
      </c>
      <c r="L37" s="7">
        <f t="shared" si="18"/>
        <v>72.581150198557637</v>
      </c>
      <c r="M37" s="7">
        <f t="shared" si="17"/>
        <v>55.412559366925493</v>
      </c>
      <c r="N37" s="7">
        <f t="shared" si="14"/>
        <v>67.471649302767773</v>
      </c>
      <c r="O37" s="14"/>
      <c r="P37" s="14"/>
      <c r="Q37" s="40" t="str">
        <f t="shared" si="15"/>
        <v/>
      </c>
      <c r="R37" s="34"/>
      <c r="S37" s="35"/>
      <c r="T37" s="35"/>
      <c r="U37" s="7" t="str">
        <f t="shared" si="16"/>
        <v/>
      </c>
      <c r="V37" s="47"/>
      <c r="W37" s="48"/>
      <c r="X37" s="49"/>
      <c r="Y37" s="45"/>
      <c r="Z37" s="37"/>
      <c r="AA37" s="38"/>
      <c r="AC37" s="3" t="str">
        <f t="shared" si="1"/>
        <v>BIEN</v>
      </c>
      <c r="AD37" s="3" t="str">
        <f t="shared" si="1"/>
        <v>BIEN</v>
      </c>
      <c r="AE37" s="3" t="str">
        <f t="shared" si="1"/>
        <v>BIEN</v>
      </c>
      <c r="AF37" s="4" t="str">
        <f t="shared" si="2"/>
        <v>BIEN</v>
      </c>
      <c r="AG37" s="4" t="str">
        <f t="shared" si="3"/>
        <v>BIEN</v>
      </c>
      <c r="AH37" s="4" t="str">
        <f t="shared" si="4"/>
        <v>BIEN</v>
      </c>
      <c r="AI37" s="4" t="str">
        <f t="shared" si="5"/>
        <v>BIEN</v>
      </c>
      <c r="AJ37" s="4" t="str">
        <f t="shared" si="6"/>
        <v>BIEN</v>
      </c>
      <c r="AK37" s="4" t="str">
        <f t="shared" si="7"/>
        <v>BIEN</v>
      </c>
      <c r="AL37" s="11" t="str">
        <f t="shared" si="8"/>
        <v>F</v>
      </c>
      <c r="AM37" s="11" t="str">
        <f t="shared" si="9"/>
        <v>F</v>
      </c>
      <c r="AN37" s="13" t="str">
        <f t="shared" si="10"/>
        <v>V</v>
      </c>
      <c r="AO37" s="13" t="str">
        <f t="shared" si="11"/>
        <v>F</v>
      </c>
      <c r="AP37" s="13" t="str">
        <f t="shared" si="12"/>
        <v>V</v>
      </c>
    </row>
    <row r="38" spans="1:42" x14ac:dyDescent="0.2">
      <c r="A38" s="15">
        <v>26</v>
      </c>
      <c r="B38" s="139">
        <v>21</v>
      </c>
      <c r="C38" s="139">
        <v>8</v>
      </c>
      <c r="D38" s="6">
        <v>8</v>
      </c>
      <c r="E38" s="6">
        <v>19</v>
      </c>
      <c r="F38" s="6">
        <v>12</v>
      </c>
      <c r="G38" s="7">
        <f t="shared" si="13"/>
        <v>13</v>
      </c>
      <c r="H38" s="6">
        <v>6</v>
      </c>
      <c r="I38" s="6">
        <v>16</v>
      </c>
      <c r="J38" s="6">
        <v>8</v>
      </c>
      <c r="K38" s="7">
        <f t="shared" si="18"/>
        <v>73.435557806301759</v>
      </c>
      <c r="L38" s="7">
        <f t="shared" si="18"/>
        <v>72.581150198557637</v>
      </c>
      <c r="M38" s="7">
        <f t="shared" si="17"/>
        <v>55.412559366925493</v>
      </c>
      <c r="N38" s="7">
        <f t="shared" si="14"/>
        <v>67.143089123928291</v>
      </c>
      <c r="O38" s="14"/>
      <c r="P38" s="14"/>
      <c r="Q38" s="40" t="str">
        <f t="shared" si="15"/>
        <v/>
      </c>
      <c r="R38" s="34"/>
      <c r="S38" s="35"/>
      <c r="T38" s="35"/>
      <c r="U38" s="7" t="str">
        <f t="shared" si="16"/>
        <v/>
      </c>
      <c r="V38" s="47"/>
      <c r="W38" s="48"/>
      <c r="X38" s="49"/>
      <c r="Y38" s="45"/>
      <c r="Z38" s="37"/>
      <c r="AA38" s="38"/>
      <c r="AC38" s="3" t="str">
        <f t="shared" si="1"/>
        <v>BIEN</v>
      </c>
      <c r="AD38" s="3" t="str">
        <f t="shared" si="1"/>
        <v>BIEN</v>
      </c>
      <c r="AE38" s="3" t="str">
        <f t="shared" si="1"/>
        <v>BIEN</v>
      </c>
      <c r="AF38" s="4" t="str">
        <f t="shared" si="2"/>
        <v>BIEN</v>
      </c>
      <c r="AG38" s="4" t="str">
        <f t="shared" si="3"/>
        <v>BIEN</v>
      </c>
      <c r="AH38" s="4" t="str">
        <f t="shared" si="4"/>
        <v>BIEN</v>
      </c>
      <c r="AI38" s="4" t="str">
        <f t="shared" si="5"/>
        <v>BIEN</v>
      </c>
      <c r="AJ38" s="4" t="str">
        <f t="shared" si="6"/>
        <v>BIEN</v>
      </c>
      <c r="AK38" s="4" t="str">
        <f t="shared" si="7"/>
        <v>BIEN</v>
      </c>
      <c r="AL38" s="11" t="str">
        <f t="shared" si="8"/>
        <v>F</v>
      </c>
      <c r="AM38" s="11" t="str">
        <f t="shared" si="9"/>
        <v>V</v>
      </c>
      <c r="AN38" s="13" t="str">
        <f t="shared" si="10"/>
        <v>V</v>
      </c>
      <c r="AO38" s="13" t="str">
        <f t="shared" si="11"/>
        <v>F</v>
      </c>
      <c r="AP38" s="13" t="str">
        <f t="shared" si="12"/>
        <v>V</v>
      </c>
    </row>
    <row r="39" spans="1:42" x14ac:dyDescent="0.2">
      <c r="A39" s="15">
        <v>27</v>
      </c>
      <c r="B39" s="139">
        <v>20</v>
      </c>
      <c r="C39" s="139">
        <v>6</v>
      </c>
      <c r="D39" s="6">
        <v>8</v>
      </c>
      <c r="E39" s="6">
        <v>17</v>
      </c>
      <c r="F39" s="6">
        <v>11</v>
      </c>
      <c r="G39" s="7">
        <f t="shared" si="13"/>
        <v>12</v>
      </c>
      <c r="H39" s="6">
        <v>6</v>
      </c>
      <c r="I39" s="6">
        <v>16</v>
      </c>
      <c r="J39" s="6">
        <v>7</v>
      </c>
      <c r="K39" s="7">
        <f t="shared" si="18"/>
        <v>73.435557806301759</v>
      </c>
      <c r="L39" s="7">
        <f t="shared" si="18"/>
        <v>89.997610813703403</v>
      </c>
      <c r="M39" s="7">
        <f t="shared" si="17"/>
        <v>53.825270939309235</v>
      </c>
      <c r="N39" s="7">
        <f t="shared" si="14"/>
        <v>72.419479853104804</v>
      </c>
      <c r="O39" s="14"/>
      <c r="P39" s="14"/>
      <c r="Q39" s="40" t="str">
        <f t="shared" si="15"/>
        <v/>
      </c>
      <c r="R39" s="34"/>
      <c r="S39" s="35"/>
      <c r="T39" s="35"/>
      <c r="U39" s="7" t="str">
        <f t="shared" si="16"/>
        <v/>
      </c>
      <c r="V39" s="47"/>
      <c r="W39" s="48"/>
      <c r="X39" s="49"/>
      <c r="Y39" s="45"/>
      <c r="Z39" s="37"/>
      <c r="AA39" s="38"/>
      <c r="AC39" s="3" t="str">
        <f t="shared" si="1"/>
        <v>BIEN</v>
      </c>
      <c r="AD39" s="3" t="str">
        <f t="shared" si="1"/>
        <v>BIEN</v>
      </c>
      <c r="AE39" s="3" t="str">
        <f t="shared" si="1"/>
        <v>BIEN</v>
      </c>
      <c r="AF39" s="4" t="str">
        <f t="shared" si="2"/>
        <v>BIEN</v>
      </c>
      <c r="AG39" s="4" t="str">
        <f t="shared" si="3"/>
        <v>BIEN</v>
      </c>
      <c r="AH39" s="4" t="str">
        <f t="shared" si="4"/>
        <v>BIEN</v>
      </c>
      <c r="AI39" s="4" t="str">
        <f t="shared" si="5"/>
        <v>BIEN</v>
      </c>
      <c r="AJ39" s="4" t="str">
        <f t="shared" si="6"/>
        <v>BIEN</v>
      </c>
      <c r="AK39" s="4" t="str">
        <f t="shared" si="7"/>
        <v>BIEN</v>
      </c>
      <c r="AL39" s="11" t="str">
        <f t="shared" si="8"/>
        <v>F</v>
      </c>
      <c r="AM39" s="11" t="str">
        <f t="shared" si="9"/>
        <v>F</v>
      </c>
      <c r="AN39" s="13" t="str">
        <f t="shared" si="10"/>
        <v>F</v>
      </c>
      <c r="AO39" s="13" t="str">
        <f t="shared" si="11"/>
        <v>F</v>
      </c>
      <c r="AP39" s="13" t="str">
        <f t="shared" si="12"/>
        <v>V</v>
      </c>
    </row>
    <row r="40" spans="1:42" s="12" customFormat="1" x14ac:dyDescent="0.2">
      <c r="A40" s="16">
        <v>28</v>
      </c>
      <c r="B40" s="139">
        <v>19</v>
      </c>
      <c r="C40" s="139">
        <v>6</v>
      </c>
      <c r="D40" s="14">
        <v>7</v>
      </c>
      <c r="E40" s="14">
        <v>17</v>
      </c>
      <c r="F40" s="14">
        <v>10</v>
      </c>
      <c r="G40" s="7">
        <f t="shared" si="13"/>
        <v>11.333333333333334</v>
      </c>
      <c r="H40" s="14">
        <v>6</v>
      </c>
      <c r="I40" s="14">
        <v>13</v>
      </c>
      <c r="J40" s="14">
        <v>7</v>
      </c>
      <c r="K40" s="7">
        <f t="shared" si="18"/>
        <v>85.99008497787581</v>
      </c>
      <c r="L40" s="7">
        <f t="shared" si="18"/>
        <v>61.964154555014694</v>
      </c>
      <c r="M40" s="7">
        <f t="shared" si="17"/>
        <v>63.563198786735683</v>
      </c>
      <c r="N40" s="7">
        <f t="shared" si="14"/>
        <v>70.505812773208731</v>
      </c>
      <c r="O40" s="14"/>
      <c r="P40" s="14"/>
      <c r="Q40" s="40" t="str">
        <f t="shared" si="15"/>
        <v/>
      </c>
      <c r="R40" s="34"/>
      <c r="S40" s="35"/>
      <c r="T40" s="35"/>
      <c r="U40" s="7" t="str">
        <f t="shared" si="16"/>
        <v/>
      </c>
      <c r="V40" s="47"/>
      <c r="W40" s="48"/>
      <c r="X40" s="49"/>
      <c r="Y40" s="45"/>
      <c r="Z40" s="37"/>
      <c r="AA40" s="38"/>
      <c r="AC40" s="3" t="str">
        <f t="shared" si="1"/>
        <v>BIEN</v>
      </c>
      <c r="AD40" s="3" t="str">
        <f t="shared" si="1"/>
        <v>BIEN</v>
      </c>
      <c r="AE40" s="3" t="str">
        <f t="shared" si="1"/>
        <v>BIEN</v>
      </c>
      <c r="AF40" s="4" t="str">
        <f t="shared" si="2"/>
        <v>BIEN</v>
      </c>
      <c r="AG40" s="4" t="str">
        <f t="shared" si="3"/>
        <v>BIEN</v>
      </c>
      <c r="AH40" s="4" t="str">
        <f t="shared" si="4"/>
        <v>BIEN</v>
      </c>
      <c r="AI40" s="4" t="str">
        <f t="shared" si="5"/>
        <v>BIEN</v>
      </c>
      <c r="AJ40" s="4" t="str">
        <f t="shared" si="6"/>
        <v>BIEN</v>
      </c>
      <c r="AK40" s="4" t="str">
        <f t="shared" si="7"/>
        <v>BIEN</v>
      </c>
      <c r="AL40" s="11" t="str">
        <f t="shared" si="8"/>
        <v>F</v>
      </c>
      <c r="AM40" s="11" t="str">
        <f t="shared" si="9"/>
        <v>F</v>
      </c>
      <c r="AN40" s="13" t="str">
        <f t="shared" si="10"/>
        <v>V</v>
      </c>
      <c r="AO40" s="13" t="str">
        <f t="shared" si="11"/>
        <v>V</v>
      </c>
      <c r="AP40" s="13" t="str">
        <f t="shared" si="12"/>
        <v>V</v>
      </c>
    </row>
    <row r="41" spans="1:42" x14ac:dyDescent="0.2">
      <c r="A41" s="15">
        <v>29</v>
      </c>
      <c r="B41" s="139">
        <v>20</v>
      </c>
      <c r="C41" s="139">
        <v>5</v>
      </c>
      <c r="D41" s="6">
        <v>7</v>
      </c>
      <c r="E41" s="6">
        <v>18</v>
      </c>
      <c r="F41" s="6">
        <v>9</v>
      </c>
      <c r="G41" s="7">
        <f t="shared" si="13"/>
        <v>11.333333333333334</v>
      </c>
      <c r="H41" s="6">
        <v>5</v>
      </c>
      <c r="I41" s="6">
        <v>15</v>
      </c>
      <c r="J41" s="6">
        <v>7</v>
      </c>
      <c r="K41" s="7">
        <f t="shared" si="18"/>
        <v>72.379012258300889</v>
      </c>
      <c r="L41" s="7">
        <f t="shared" si="18"/>
        <v>71.812264488014705</v>
      </c>
      <c r="M41" s="7">
        <f t="shared" si="17"/>
        <v>74.421238342820146</v>
      </c>
      <c r="N41" s="7">
        <f t="shared" si="14"/>
        <v>72.870838363045252</v>
      </c>
      <c r="O41" s="14"/>
      <c r="P41" s="14"/>
      <c r="Q41" s="40" t="str">
        <f t="shared" si="15"/>
        <v/>
      </c>
      <c r="R41" s="34"/>
      <c r="S41" s="35"/>
      <c r="T41" s="35"/>
      <c r="U41" s="7" t="str">
        <f t="shared" si="16"/>
        <v/>
      </c>
      <c r="V41" s="47"/>
      <c r="W41" s="48"/>
      <c r="X41" s="49"/>
      <c r="Y41" s="45"/>
      <c r="Z41" s="37"/>
      <c r="AA41" s="38"/>
      <c r="AC41" s="3" t="str">
        <f t="shared" si="1"/>
        <v>BIEN</v>
      </c>
      <c r="AD41" s="3" t="str">
        <f t="shared" si="1"/>
        <v>BIEN</v>
      </c>
      <c r="AE41" s="3" t="str">
        <f t="shared" si="1"/>
        <v>BIEN</v>
      </c>
      <c r="AF41" s="4" t="str">
        <f t="shared" si="2"/>
        <v>BIEN</v>
      </c>
      <c r="AG41" s="4" t="str">
        <f t="shared" si="3"/>
        <v>BIEN</v>
      </c>
      <c r="AH41" s="4" t="str">
        <f t="shared" si="4"/>
        <v>BIEN</v>
      </c>
      <c r="AI41" s="4" t="str">
        <f t="shared" si="5"/>
        <v>BIEN</v>
      </c>
      <c r="AJ41" s="4" t="str">
        <f t="shared" si="6"/>
        <v>BIEN</v>
      </c>
      <c r="AK41" s="4" t="str">
        <f t="shared" si="7"/>
        <v>BIEN</v>
      </c>
      <c r="AL41" s="11" t="str">
        <f t="shared" si="8"/>
        <v>F</v>
      </c>
      <c r="AM41" s="11" t="str">
        <f t="shared" si="9"/>
        <v>F</v>
      </c>
      <c r="AN41" s="13" t="str">
        <f t="shared" si="10"/>
        <v>V</v>
      </c>
      <c r="AO41" s="13" t="str">
        <f t="shared" si="11"/>
        <v>V</v>
      </c>
      <c r="AP41" s="13" t="str">
        <f t="shared" si="12"/>
        <v>F</v>
      </c>
    </row>
    <row r="42" spans="1:42" x14ac:dyDescent="0.2">
      <c r="A42" s="15">
        <v>30</v>
      </c>
      <c r="B42" s="139">
        <v>20</v>
      </c>
      <c r="C42" s="139">
        <v>5</v>
      </c>
      <c r="D42" s="6">
        <v>8</v>
      </c>
      <c r="E42" s="6">
        <v>19</v>
      </c>
      <c r="F42" s="6">
        <v>9</v>
      </c>
      <c r="G42" s="7">
        <f t="shared" si="13"/>
        <v>12</v>
      </c>
      <c r="H42" s="6">
        <v>5</v>
      </c>
      <c r="I42" s="6">
        <v>17</v>
      </c>
      <c r="J42" s="6">
        <v>7</v>
      </c>
      <c r="K42" s="7">
        <f t="shared" si="18"/>
        <v>60.721890211018369</v>
      </c>
      <c r="L42" s="7">
        <f t="shared" si="18"/>
        <v>81.402007527798489</v>
      </c>
      <c r="M42" s="7">
        <f t="shared" si="17"/>
        <v>74.421238342820146</v>
      </c>
      <c r="N42" s="7">
        <f t="shared" si="14"/>
        <v>72.181712027212328</v>
      </c>
      <c r="O42" s="14"/>
      <c r="P42" s="14"/>
      <c r="Q42" s="40" t="str">
        <f t="shared" si="15"/>
        <v/>
      </c>
      <c r="R42" s="34"/>
      <c r="S42" s="35"/>
      <c r="T42" s="35"/>
      <c r="U42" s="7" t="str">
        <f t="shared" si="16"/>
        <v/>
      </c>
      <c r="V42" s="47"/>
      <c r="W42" s="48"/>
      <c r="X42" s="49"/>
      <c r="Y42" s="45"/>
      <c r="Z42" s="37"/>
      <c r="AA42" s="38"/>
      <c r="AC42" s="3" t="str">
        <f>IF(K42="","",IF(K42&gt;100,"MAL","BIEN"))</f>
        <v>BIEN</v>
      </c>
      <c r="AD42" s="3" t="str">
        <f t="shared" si="1"/>
        <v>BIEN</v>
      </c>
      <c r="AE42" s="3" t="str">
        <f t="shared" si="1"/>
        <v>BIEN</v>
      </c>
      <c r="AF42" s="4" t="str">
        <f t="shared" si="2"/>
        <v>BIEN</v>
      </c>
      <c r="AG42" s="4" t="str">
        <f t="shared" si="3"/>
        <v>BIEN</v>
      </c>
      <c r="AH42" s="4" t="str">
        <f t="shared" si="4"/>
        <v>BIEN</v>
      </c>
      <c r="AI42" s="4" t="str">
        <f t="shared" si="5"/>
        <v>BIEN</v>
      </c>
      <c r="AJ42" s="4" t="str">
        <f t="shared" si="6"/>
        <v>BIEN</v>
      </c>
      <c r="AK42" s="4" t="str">
        <f t="shared" si="7"/>
        <v>BIEN</v>
      </c>
      <c r="AL42" s="11" t="str">
        <f t="shared" si="8"/>
        <v>F</v>
      </c>
      <c r="AM42" s="11" t="str">
        <f t="shared" si="9"/>
        <v>F</v>
      </c>
      <c r="AN42" s="13" t="str">
        <f t="shared" si="10"/>
        <v>F</v>
      </c>
      <c r="AO42" s="13" t="str">
        <f t="shared" si="11"/>
        <v>F</v>
      </c>
      <c r="AP42" s="13" t="str">
        <f t="shared" si="12"/>
        <v>F</v>
      </c>
    </row>
    <row r="43" spans="1:42" x14ac:dyDescent="0.2">
      <c r="A43" s="15">
        <v>31</v>
      </c>
      <c r="B43" s="139">
        <v>20</v>
      </c>
      <c r="C43" s="139">
        <v>5</v>
      </c>
      <c r="D43" s="6">
        <v>8</v>
      </c>
      <c r="E43" s="6">
        <v>20</v>
      </c>
      <c r="F43" s="6">
        <v>10</v>
      </c>
      <c r="G43" s="7">
        <f t="shared" si="13"/>
        <v>12.666666666666666</v>
      </c>
      <c r="H43" s="6">
        <v>5</v>
      </c>
      <c r="I43" s="6">
        <v>16</v>
      </c>
      <c r="J43" s="6">
        <v>8</v>
      </c>
      <c r="K43" s="7">
        <f t="shared" si="18"/>
        <v>60.721890211018369</v>
      </c>
      <c r="L43" s="7">
        <f t="shared" si="18"/>
        <v>65.015846416325957</v>
      </c>
      <c r="M43" s="7">
        <f t="shared" si="17"/>
        <v>75.341632521884591</v>
      </c>
      <c r="N43" s="7">
        <f t="shared" si="14"/>
        <v>67.026456383076308</v>
      </c>
      <c r="O43" s="14"/>
      <c r="P43" s="14"/>
      <c r="Q43" s="40" t="str">
        <f t="shared" si="15"/>
        <v/>
      </c>
      <c r="R43" s="34"/>
      <c r="S43" s="35"/>
      <c r="T43" s="35"/>
      <c r="U43" s="7" t="str">
        <f t="shared" si="16"/>
        <v/>
      </c>
      <c r="V43" s="47"/>
      <c r="W43" s="48"/>
      <c r="X43" s="49"/>
      <c r="Y43" s="45"/>
      <c r="Z43" s="37"/>
      <c r="AA43" s="38"/>
      <c r="AC43" s="3" t="str">
        <f t="shared" si="1"/>
        <v>BIEN</v>
      </c>
      <c r="AD43" s="3" t="str">
        <f t="shared" si="1"/>
        <v>BIEN</v>
      </c>
      <c r="AE43" s="3" t="str">
        <f t="shared" si="1"/>
        <v>BIEN</v>
      </c>
      <c r="AF43" s="4" t="str">
        <f t="shared" si="2"/>
        <v>BIEN</v>
      </c>
      <c r="AG43" s="4" t="str">
        <f t="shared" si="3"/>
        <v>BIEN</v>
      </c>
      <c r="AH43" s="4" t="str">
        <f t="shared" si="4"/>
        <v>BIEN</v>
      </c>
      <c r="AI43" s="4" t="str">
        <f t="shared" si="5"/>
        <v>BIEN</v>
      </c>
      <c r="AJ43" s="4" t="str">
        <f t="shared" si="6"/>
        <v>BIEN</v>
      </c>
      <c r="AK43" s="4" t="str">
        <f t="shared" si="7"/>
        <v>BIEN</v>
      </c>
      <c r="AL43" s="11" t="str">
        <f t="shared" si="8"/>
        <v>V</v>
      </c>
      <c r="AM43" s="11" t="str">
        <f t="shared" si="9"/>
        <v>F</v>
      </c>
      <c r="AN43" s="13" t="str">
        <f t="shared" si="10"/>
        <v>F</v>
      </c>
      <c r="AO43" s="13" t="str">
        <f t="shared" si="11"/>
        <v>V</v>
      </c>
      <c r="AP43" s="13" t="str">
        <f t="shared" si="12"/>
        <v>F</v>
      </c>
    </row>
    <row r="44" spans="1:42" s="11" customFormat="1" x14ac:dyDescent="0.2">
      <c r="A44" s="24" t="s">
        <v>6</v>
      </c>
      <c r="B44" s="156">
        <f>IF(SUM(B13:B43)=0,"", AVERAGE(B13:B43))</f>
        <v>18.677419354838708</v>
      </c>
      <c r="C44" s="156">
        <f t="shared" ref="C44:J44" si="19">IF(SUM(C13:C43)=0,"", AVERAGE(C13:C43))</f>
        <v>6.612903225806452</v>
      </c>
      <c r="D44" s="157">
        <f t="shared" si="19"/>
        <v>8.4193548387096779</v>
      </c>
      <c r="E44" s="157">
        <f t="shared" si="19"/>
        <v>17.806451612903224</v>
      </c>
      <c r="F44" s="157">
        <f t="shared" si="19"/>
        <v>9.9677419354838701</v>
      </c>
      <c r="G44" s="157">
        <f>IF(SUM(G13:G43)=0,"", AVERAGE(G13:G43))</f>
        <v>12.064516129032256</v>
      </c>
      <c r="H44" s="157">
        <f t="shared" si="19"/>
        <v>6.5</v>
      </c>
      <c r="I44" s="157">
        <f t="shared" si="19"/>
        <v>15.129032258064516</v>
      </c>
      <c r="J44" s="157">
        <f t="shared" si="19"/>
        <v>7.387096774193548</v>
      </c>
      <c r="K44" s="157">
        <f>IF(SUM(K13:K43)=0,"",AVERAGE(K13:K43))</f>
        <v>75.115998737601828</v>
      </c>
      <c r="L44" s="157">
        <f>IF(SUM(L13:L43)=0,"",AVERAGE(L13:L43))</f>
        <v>74.779302660150094</v>
      </c>
      <c r="M44" s="157">
        <f>IF(SUM(M13:M43)=0,"",AVERAGE(M13:M43))</f>
        <v>68.880840266328036</v>
      </c>
      <c r="N44" s="157">
        <f>IF(SUM(N13:N43)=0,"",AVERAGE(N13:N43))</f>
        <v>72.925380554693305</v>
      </c>
      <c r="O44" s="157">
        <f>SUM(O14:O43)</f>
        <v>28</v>
      </c>
      <c r="P44" s="157">
        <f>SUM(P14:P43)</f>
        <v>31</v>
      </c>
      <c r="Q44" s="142">
        <f>SUM(Q17:Q43)</f>
        <v>72</v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0">IF(K44="","",IF(K44&gt;100,"MAL","BIEN"))</f>
        <v>BIEN</v>
      </c>
      <c r="AD44" s="3" t="str">
        <f t="shared" si="20"/>
        <v>BIEN</v>
      </c>
      <c r="AE44" s="3" t="str">
        <f t="shared" si="20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8"/>
        <v>F</v>
      </c>
      <c r="AM44" s="11" t="str">
        <f t="shared" si="9"/>
        <v>F</v>
      </c>
      <c r="AN44" s="11" t="str">
        <f t="shared" si="10"/>
        <v>V</v>
      </c>
      <c r="AO44" s="11" t="str">
        <f t="shared" si="11"/>
        <v>F</v>
      </c>
      <c r="AP44" s="11" t="str">
        <f t="shared" si="12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0"/>
        <v/>
      </c>
      <c r="AD45" s="9" t="str">
        <f t="shared" si="20"/>
        <v/>
      </c>
      <c r="AE45" s="9" t="str">
        <f t="shared" si="20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COUNTIF(AC14:AK43,"MAL")</f>
        <v>0</v>
      </c>
    </row>
    <row r="46" spans="1:42" x14ac:dyDescent="0.2">
      <c r="A46" s="22" t="s">
        <v>26</v>
      </c>
      <c r="B46" s="26"/>
      <c r="J46" s="11"/>
      <c r="K46" s="22" t="s">
        <v>28</v>
      </c>
      <c r="M46" s="26"/>
    </row>
    <row r="47" spans="1:42" x14ac:dyDescent="0.2">
      <c r="A47" s="22" t="s">
        <v>27</v>
      </c>
      <c r="B47" s="26"/>
      <c r="K47" s="22" t="s">
        <v>29</v>
      </c>
      <c r="M47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6"/>
  <sheetViews>
    <sheetView topLeftCell="A7" workbookViewId="0">
      <selection activeCell="H18" sqref="H18:J38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2" width="7.7109375" customWidth="1"/>
    <col min="13" max="13" width="6.5703125" customWidth="1"/>
    <col min="14" max="16" width="7.7109375" customWidth="1"/>
    <col min="18" max="20" width="7.7109375" customWidth="1"/>
    <col min="22" max="22" width="10" customWidth="1"/>
    <col min="23" max="24" width="7.7109375" customWidth="1"/>
    <col min="25" max="25" width="10.2851562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3" t="s">
        <v>65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 t="s">
        <v>62</v>
      </c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 t="s">
        <v>63</v>
      </c>
      <c r="C4" s="2"/>
      <c r="D4" s="2"/>
      <c r="E4" s="2"/>
      <c r="F4" s="2"/>
      <c r="G4" s="2"/>
      <c r="H4" s="173" t="s">
        <v>72</v>
      </c>
      <c r="I4" s="173"/>
      <c r="J4" s="173"/>
      <c r="K4" s="173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/>
      <c r="C5" s="132">
        <v>2641</v>
      </c>
      <c r="D5" s="2" t="s">
        <v>66</v>
      </c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8" t="s">
        <v>4</v>
      </c>
      <c r="B10" s="199" t="s">
        <v>10</v>
      </c>
      <c r="C10" s="199"/>
      <c r="D10" s="199"/>
      <c r="E10" s="199"/>
      <c r="F10" s="199"/>
      <c r="G10" s="199"/>
      <c r="H10" s="183" t="s">
        <v>11</v>
      </c>
      <c r="I10" s="183"/>
      <c r="J10" s="183"/>
      <c r="K10" s="183"/>
      <c r="L10" s="183"/>
      <c r="M10" s="183"/>
      <c r="N10" s="183"/>
      <c r="O10" s="185" t="s">
        <v>25</v>
      </c>
      <c r="P10" s="185"/>
      <c r="Q10" s="185"/>
      <c r="R10" s="186" t="s">
        <v>30</v>
      </c>
      <c r="S10" s="187"/>
      <c r="T10" s="187"/>
      <c r="U10" s="187"/>
      <c r="V10" s="190" t="s">
        <v>53</v>
      </c>
      <c r="W10" s="191"/>
      <c r="X10" s="191"/>
      <c r="Y10" s="192"/>
      <c r="Z10" s="196" t="s">
        <v>31</v>
      </c>
      <c r="AA10" s="197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42" x14ac:dyDescent="0.2">
      <c r="A11" s="198"/>
      <c r="B11" s="198" t="s">
        <v>17</v>
      </c>
      <c r="C11" s="198" t="s">
        <v>18</v>
      </c>
      <c r="D11" s="184" t="s">
        <v>19</v>
      </c>
      <c r="E11" s="184"/>
      <c r="F11" s="184"/>
      <c r="G11" s="198" t="s">
        <v>5</v>
      </c>
      <c r="H11" s="184" t="s">
        <v>20</v>
      </c>
      <c r="I11" s="184"/>
      <c r="J11" s="184"/>
      <c r="K11" s="184" t="s">
        <v>21</v>
      </c>
      <c r="L11" s="184"/>
      <c r="M11" s="184"/>
      <c r="N11" s="184"/>
      <c r="O11" s="185"/>
      <c r="P11" s="185"/>
      <c r="Q11" s="185"/>
      <c r="R11" s="188"/>
      <c r="S11" s="189"/>
      <c r="T11" s="189"/>
      <c r="U11" s="189"/>
      <c r="V11" s="193"/>
      <c r="W11" s="194"/>
      <c r="X11" s="194"/>
      <c r="Y11" s="195"/>
      <c r="Z11" s="196"/>
      <c r="AA11" s="197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42" ht="13.5" thickBot="1" x14ac:dyDescent="0.25">
      <c r="A12" s="198"/>
      <c r="B12" s="198"/>
      <c r="C12" s="198"/>
      <c r="D12" s="5" t="s">
        <v>22</v>
      </c>
      <c r="E12" s="5" t="s">
        <v>23</v>
      </c>
      <c r="F12" s="5" t="s">
        <v>24</v>
      </c>
      <c r="G12" s="198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54</v>
      </c>
      <c r="W12" s="32" t="s">
        <v>55</v>
      </c>
      <c r="X12" s="43" t="s">
        <v>56</v>
      </c>
      <c r="Y12" s="44" t="s">
        <v>57</v>
      </c>
      <c r="Z12" s="33" t="s">
        <v>33</v>
      </c>
      <c r="AA12" s="197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42" x14ac:dyDescent="0.2">
      <c r="A13" s="15">
        <v>1</v>
      </c>
      <c r="B13" s="139">
        <v>19</v>
      </c>
      <c r="C13" s="140">
        <v>6</v>
      </c>
      <c r="D13" s="6">
        <v>9</v>
      </c>
      <c r="E13" s="6">
        <v>18</v>
      </c>
      <c r="F13" s="6">
        <v>8</v>
      </c>
      <c r="G13" s="7">
        <f>IF(SUM(D13:F13)=0,"",AVERAGE(D13:F13))</f>
        <v>11.666666666666666</v>
      </c>
      <c r="H13" s="6">
        <v>7</v>
      </c>
      <c r="I13" s="6">
        <v>16</v>
      </c>
      <c r="J13" s="6">
        <v>7</v>
      </c>
      <c r="K13" s="7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74.421238342820146</v>
      </c>
      <c r="L13" s="7">
        <f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>80.88441589276745</v>
      </c>
      <c r="M13" s="7">
        <f>IF(J13=0,"",(9.4216*POWER(10,23)*POWER(J13+273,-5.07712)*POWER(2.73,(-6801.2693/(J13+273)))-((0.24*1014.78*POWER(2.73,(-1.16852*POWER(10,-4)*$B$5))*((273+F13)-(273+J13))/(0.622*(597.3-0.56*F13)))))/(9.4216*POWER(10,23)*POWER(273+F13,-5.07712)*POWER(2.73,(-6801.2693/(F13+273))))*100)</f>
        <v>86.521582141667849</v>
      </c>
      <c r="N13" s="7">
        <f>IF(SUM(K13:M13)=0,"",AVERAGE(K13:M13))</f>
        <v>80.609078792418487</v>
      </c>
      <c r="O13" s="14"/>
      <c r="P13" s="14"/>
      <c r="Q13" s="40" t="str">
        <f>IF((O7+O13)=0,"",AVERAGE(O7+O13))</f>
        <v/>
      </c>
      <c r="R13" s="34"/>
      <c r="S13" s="35"/>
      <c r="T13" s="35"/>
      <c r="U13" s="36" t="str">
        <f>IF(SUM(R13:T13)=0,"",AVERAGE(R13:T13))</f>
        <v/>
      </c>
      <c r="V13" s="34"/>
      <c r="W13" s="35"/>
      <c r="X13" s="35"/>
      <c r="Y13" s="45"/>
      <c r="Z13" s="37"/>
      <c r="AA13" s="38"/>
      <c r="AC13" s="3" t="str">
        <f t="shared" ref="AC13:AE42" si="0">IF(K13="","",IF(K13&gt;100,"MAL","BIEN"))</f>
        <v>BIEN</v>
      </c>
      <c r="AD13" s="3" t="str">
        <f t="shared" si="0"/>
        <v>BIEN</v>
      </c>
      <c r="AE13" s="3" t="str">
        <f t="shared" si="0"/>
        <v>BIEN</v>
      </c>
      <c r="AF13" s="4" t="str">
        <f t="shared" ref="AF13:AF42" si="1">IF(B13="","",IF(D13&lt;=B13,"BIEN","MAL"))</f>
        <v>BIEN</v>
      </c>
      <c r="AG13" s="4" t="str">
        <f t="shared" ref="AG13:AG42" si="2">IF(B13="","",IF(E13&lt;=B13,"BIEN","MAL"))</f>
        <v>BIEN</v>
      </c>
      <c r="AH13" s="4" t="str">
        <f t="shared" ref="AH13:AH42" si="3">IF(B13="","",IF(F13&lt;=B13,"BIEN","MAL"))</f>
        <v>BIEN</v>
      </c>
      <c r="AI13" s="4" t="str">
        <f t="shared" ref="AI13:AI42" si="4">IF(C13="","",IF(C13&lt;=D13,"BIEN","MAL"))</f>
        <v>BIEN</v>
      </c>
      <c r="AJ13" s="4" t="str">
        <f t="shared" ref="AJ13:AJ42" si="5">IF(C13="","",IF(C13&lt;=E13,"BIEN","MAL"))</f>
        <v>BIEN</v>
      </c>
      <c r="AK13" s="4" t="str">
        <f t="shared" ref="AK13:AK42" si="6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F</v>
      </c>
      <c r="AO13" s="13" t="str">
        <f>IF(L13="","",IF(+L13&lt;M13,"V","F"))</f>
        <v>V</v>
      </c>
      <c r="AP13" s="13" t="str">
        <f>IF(M13="","",IF(K13&gt;M13,"V","F"))</f>
        <v>F</v>
      </c>
    </row>
    <row r="14" spans="1:42" x14ac:dyDescent="0.2">
      <c r="A14" s="15">
        <v>2</v>
      </c>
      <c r="B14" s="139">
        <v>19</v>
      </c>
      <c r="C14" s="139">
        <v>7</v>
      </c>
      <c r="D14" s="6">
        <v>8</v>
      </c>
      <c r="E14" s="6">
        <v>18</v>
      </c>
      <c r="F14" s="6">
        <v>10</v>
      </c>
      <c r="G14" s="7">
        <f>IF(SUM(D14:F14)=0,"",AVERAGE(D14:F14))</f>
        <v>12</v>
      </c>
      <c r="H14" s="6">
        <v>7</v>
      </c>
      <c r="I14" s="6">
        <v>16</v>
      </c>
      <c r="J14" s="6">
        <v>7</v>
      </c>
      <c r="K14" s="7">
        <f t="shared" ref="K14:K43" si="7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>86.521582141667849</v>
      </c>
      <c r="L14" s="7">
        <f t="shared" ref="L14:L43" si="8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>80.88441589276745</v>
      </c>
      <c r="M14" s="7">
        <f t="shared" ref="M14:M43" si="9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>63.563198786735683</v>
      </c>
      <c r="N14" s="7">
        <f>IF(SUM(K14:M14)=0,"",AVERAGE(K14:M14))</f>
        <v>76.989732273723661</v>
      </c>
      <c r="O14" s="14"/>
      <c r="P14" s="14">
        <v>2</v>
      </c>
      <c r="Q14" s="40" t="str">
        <f>IF((P13+O14)=0,"",AVERAGE(P13+O14))</f>
        <v/>
      </c>
      <c r="R14" s="34"/>
      <c r="S14" s="35"/>
      <c r="T14" s="35"/>
      <c r="U14" s="36" t="str">
        <f>IF(SUM(R14:T14)=0,"",AVERAGE(R14:T14))</f>
        <v/>
      </c>
      <c r="V14" s="34"/>
      <c r="W14" s="35"/>
      <c r="X14" s="35"/>
      <c r="Y14" s="45"/>
      <c r="Z14" s="37"/>
      <c r="AA14" s="38"/>
      <c r="AC14" s="3" t="str">
        <f t="shared" si="0"/>
        <v>BIEN</v>
      </c>
      <c r="AD14" s="3" t="str">
        <f t="shared" si="0"/>
        <v>BIEN</v>
      </c>
      <c r="AE14" s="3" t="str">
        <f t="shared" si="0"/>
        <v>BIEN</v>
      </c>
      <c r="AF14" s="4" t="str">
        <f t="shared" si="1"/>
        <v>BIEN</v>
      </c>
      <c r="AG14" s="4" t="str">
        <f t="shared" si="2"/>
        <v>BIEN</v>
      </c>
      <c r="AH14" s="4" t="str">
        <f t="shared" si="3"/>
        <v>BIEN</v>
      </c>
      <c r="AI14" s="4" t="str">
        <f t="shared" si="4"/>
        <v>BIEN</v>
      </c>
      <c r="AJ14" s="4" t="str">
        <f t="shared" si="5"/>
        <v>BIEN</v>
      </c>
      <c r="AK14" s="4" t="str">
        <f t="shared" si="6"/>
        <v>BIEN</v>
      </c>
      <c r="AL14" s="11" t="str">
        <f t="shared" ref="AL14:AL43" si="10">IF(B14=E14,"V","F")</f>
        <v>F</v>
      </c>
      <c r="AM14" s="11" t="str">
        <f t="shared" ref="AM14:AM43" si="11">IF(C14=D14,"V","F")</f>
        <v>F</v>
      </c>
      <c r="AN14" s="13" t="str">
        <f t="shared" ref="AN14:AN43" si="12">IF(K14="","",IF(+K14&gt;L14,"V","F"))</f>
        <v>V</v>
      </c>
      <c r="AO14" s="13" t="str">
        <f t="shared" ref="AO14:AO43" si="13">IF(L14="","",IF(+L14&lt;M14,"V","F"))</f>
        <v>F</v>
      </c>
      <c r="AP14" s="13" t="str">
        <f t="shared" ref="AP14:AP43" si="14">IF(M14="","",IF(K14&gt;M14,"V","F"))</f>
        <v>V</v>
      </c>
    </row>
    <row r="15" spans="1:42" x14ac:dyDescent="0.2">
      <c r="A15" s="15">
        <v>3</v>
      </c>
      <c r="B15" s="139">
        <v>18</v>
      </c>
      <c r="C15" s="139">
        <v>7</v>
      </c>
      <c r="D15" s="6">
        <v>8</v>
      </c>
      <c r="E15" s="6">
        <v>18</v>
      </c>
      <c r="F15" s="6">
        <v>11</v>
      </c>
      <c r="G15" s="7">
        <f t="shared" ref="G15:G42" si="15">IF(SUM(D15:F15)=0,"",AVERAGE(D15:F15))</f>
        <v>12.333333333333334</v>
      </c>
      <c r="H15" s="6">
        <v>7</v>
      </c>
      <c r="I15" s="6">
        <v>16</v>
      </c>
      <c r="J15" s="6">
        <v>8</v>
      </c>
      <c r="K15" s="7">
        <f t="shared" si="7"/>
        <v>86.521582141667849</v>
      </c>
      <c r="L15" s="7">
        <f t="shared" si="8"/>
        <v>80.88441589276745</v>
      </c>
      <c r="M15" s="7">
        <f t="shared" si="9"/>
        <v>64.844848612534619</v>
      </c>
      <c r="N15" s="7">
        <f t="shared" ref="N15:N42" si="16">IF(SUM(K15:M15)=0,"",AVERAGE(K15:M15))</f>
        <v>77.416948882323311</v>
      </c>
      <c r="O15" s="14"/>
      <c r="P15" s="14"/>
      <c r="Q15" s="40">
        <f t="shared" ref="Q15:Q42" si="17">IF((P14+O15)=0,"",AVERAGE(P14+O15))</f>
        <v>2</v>
      </c>
      <c r="R15" s="34"/>
      <c r="S15" s="35"/>
      <c r="T15" s="35"/>
      <c r="U15" s="36" t="str">
        <f t="shared" ref="U15:U42" si="18">IF(SUM(R15:T15)=0,"",AVERAGE(R15:T15))</f>
        <v/>
      </c>
      <c r="V15" s="34"/>
      <c r="W15" s="35"/>
      <c r="X15" s="35"/>
      <c r="Y15" s="45"/>
      <c r="Z15" s="37"/>
      <c r="AA15" s="38"/>
      <c r="AC15" s="3" t="str">
        <f t="shared" si="0"/>
        <v>BIEN</v>
      </c>
      <c r="AD15" s="3" t="str">
        <f t="shared" si="0"/>
        <v>BIEN</v>
      </c>
      <c r="AE15" s="3" t="str">
        <f t="shared" si="0"/>
        <v>BIEN</v>
      </c>
      <c r="AF15" s="4" t="str">
        <f t="shared" si="1"/>
        <v>BIEN</v>
      </c>
      <c r="AG15" s="4" t="str">
        <f t="shared" si="2"/>
        <v>BIEN</v>
      </c>
      <c r="AH15" s="4" t="str">
        <f t="shared" si="3"/>
        <v>BIEN</v>
      </c>
      <c r="AI15" s="4" t="str">
        <f t="shared" si="4"/>
        <v>BIEN</v>
      </c>
      <c r="AJ15" s="4" t="str">
        <f t="shared" si="5"/>
        <v>BIEN</v>
      </c>
      <c r="AK15" s="4" t="str">
        <f t="shared" si="6"/>
        <v>BIEN</v>
      </c>
      <c r="AL15" s="11" t="str">
        <f t="shared" si="10"/>
        <v>V</v>
      </c>
      <c r="AM15" s="11" t="str">
        <f t="shared" si="11"/>
        <v>F</v>
      </c>
      <c r="AN15" s="13" t="str">
        <f t="shared" si="12"/>
        <v>V</v>
      </c>
      <c r="AO15" s="13" t="str">
        <f t="shared" si="13"/>
        <v>F</v>
      </c>
      <c r="AP15" s="13" t="str">
        <f t="shared" si="14"/>
        <v>V</v>
      </c>
    </row>
    <row r="16" spans="1:42" x14ac:dyDescent="0.2">
      <c r="A16" s="15">
        <v>4</v>
      </c>
      <c r="B16" s="139">
        <v>19</v>
      </c>
      <c r="C16" s="139">
        <v>6</v>
      </c>
      <c r="D16" s="6">
        <v>8</v>
      </c>
      <c r="E16" s="6">
        <v>19</v>
      </c>
      <c r="F16" s="6">
        <v>10</v>
      </c>
      <c r="G16" s="7">
        <f t="shared" si="15"/>
        <v>12.333333333333334</v>
      </c>
      <c r="H16" s="6">
        <v>7</v>
      </c>
      <c r="I16" s="6">
        <v>14</v>
      </c>
      <c r="J16" s="6">
        <v>7</v>
      </c>
      <c r="K16" s="7">
        <f t="shared" si="7"/>
        <v>86.521582141667849</v>
      </c>
      <c r="L16" s="7">
        <f t="shared" si="8"/>
        <v>55.822846963336445</v>
      </c>
      <c r="M16" s="7">
        <f t="shared" si="9"/>
        <v>63.563198786735683</v>
      </c>
      <c r="N16" s="7">
        <f t="shared" si="16"/>
        <v>68.635875963913321</v>
      </c>
      <c r="O16" s="14">
        <v>3</v>
      </c>
      <c r="P16" s="14"/>
      <c r="Q16" s="40">
        <f t="shared" si="17"/>
        <v>3</v>
      </c>
      <c r="R16" s="34"/>
      <c r="S16" s="35"/>
      <c r="T16" s="35"/>
      <c r="U16" s="36" t="str">
        <f t="shared" si="18"/>
        <v/>
      </c>
      <c r="V16" s="34"/>
      <c r="W16" s="35"/>
      <c r="X16" s="35"/>
      <c r="Y16" s="45"/>
      <c r="Z16" s="37"/>
      <c r="AA16" s="38"/>
      <c r="AC16" s="3" t="str">
        <f t="shared" si="0"/>
        <v>BIEN</v>
      </c>
      <c r="AD16" s="3" t="str">
        <f t="shared" si="0"/>
        <v>BIEN</v>
      </c>
      <c r="AE16" s="3" t="str">
        <f t="shared" si="0"/>
        <v>BIEN</v>
      </c>
      <c r="AF16" s="4" t="str">
        <f t="shared" si="1"/>
        <v>BIEN</v>
      </c>
      <c r="AG16" s="4" t="str">
        <f t="shared" si="2"/>
        <v>BIEN</v>
      </c>
      <c r="AH16" s="4" t="str">
        <f t="shared" si="3"/>
        <v>BIEN</v>
      </c>
      <c r="AI16" s="4" t="str">
        <f t="shared" si="4"/>
        <v>BIEN</v>
      </c>
      <c r="AJ16" s="4" t="str">
        <f t="shared" si="5"/>
        <v>BIEN</v>
      </c>
      <c r="AK16" s="4" t="str">
        <f t="shared" si="6"/>
        <v>BIEN</v>
      </c>
      <c r="AL16" s="11" t="str">
        <f t="shared" si="10"/>
        <v>V</v>
      </c>
      <c r="AM16" s="11" t="str">
        <f t="shared" si="11"/>
        <v>F</v>
      </c>
      <c r="AN16" s="13" t="str">
        <f t="shared" si="12"/>
        <v>V</v>
      </c>
      <c r="AO16" s="13" t="str">
        <f t="shared" si="13"/>
        <v>V</v>
      </c>
      <c r="AP16" s="13" t="str">
        <f t="shared" si="14"/>
        <v>V</v>
      </c>
    </row>
    <row r="17" spans="1:42" x14ac:dyDescent="0.2">
      <c r="A17" s="15">
        <v>5</v>
      </c>
      <c r="B17" s="139">
        <v>18</v>
      </c>
      <c r="C17" s="139">
        <v>7</v>
      </c>
      <c r="D17" s="6">
        <v>8</v>
      </c>
      <c r="E17" s="6">
        <v>18</v>
      </c>
      <c r="F17" s="6">
        <v>9</v>
      </c>
      <c r="G17" s="7">
        <f t="shared" si="15"/>
        <v>11.666666666666666</v>
      </c>
      <c r="H17" s="6">
        <v>7</v>
      </c>
      <c r="I17" s="6">
        <v>15</v>
      </c>
      <c r="J17" s="6">
        <v>7</v>
      </c>
      <c r="K17" s="7">
        <f t="shared" si="7"/>
        <v>86.521582141667849</v>
      </c>
      <c r="L17" s="7">
        <f t="shared" si="8"/>
        <v>71.812264488014705</v>
      </c>
      <c r="M17" s="7">
        <f t="shared" si="9"/>
        <v>74.421238342820146</v>
      </c>
      <c r="N17" s="7">
        <f t="shared" si="16"/>
        <v>77.585028324167567</v>
      </c>
      <c r="O17" s="14"/>
      <c r="P17" s="14"/>
      <c r="Q17" s="40" t="str">
        <f t="shared" si="17"/>
        <v/>
      </c>
      <c r="R17" s="34"/>
      <c r="S17" s="35"/>
      <c r="T17" s="35"/>
      <c r="U17" s="36" t="str">
        <f t="shared" si="18"/>
        <v/>
      </c>
      <c r="V17" s="34"/>
      <c r="W17" s="35"/>
      <c r="X17" s="35"/>
      <c r="Y17" s="45"/>
      <c r="Z17" s="37"/>
      <c r="AA17" s="38"/>
      <c r="AC17" s="3" t="str">
        <f t="shared" si="0"/>
        <v>BIEN</v>
      </c>
      <c r="AD17" s="3" t="str">
        <f t="shared" si="0"/>
        <v>BIEN</v>
      </c>
      <c r="AE17" s="3" t="str">
        <f t="shared" si="0"/>
        <v>BIEN</v>
      </c>
      <c r="AF17" s="4" t="str">
        <f t="shared" si="1"/>
        <v>BIEN</v>
      </c>
      <c r="AG17" s="4" t="str">
        <f t="shared" si="2"/>
        <v>BIEN</v>
      </c>
      <c r="AH17" s="4" t="str">
        <f t="shared" si="3"/>
        <v>BIEN</v>
      </c>
      <c r="AI17" s="4" t="str">
        <f t="shared" si="4"/>
        <v>BIEN</v>
      </c>
      <c r="AJ17" s="4" t="str">
        <f t="shared" si="5"/>
        <v>BIEN</v>
      </c>
      <c r="AK17" s="4" t="str">
        <f t="shared" si="6"/>
        <v>BIEN</v>
      </c>
      <c r="AL17" s="11" t="str">
        <f t="shared" si="10"/>
        <v>V</v>
      </c>
      <c r="AM17" s="11" t="str">
        <f t="shared" si="11"/>
        <v>F</v>
      </c>
      <c r="AN17" s="13" t="str">
        <f t="shared" si="12"/>
        <v>V</v>
      </c>
      <c r="AO17" s="13" t="str">
        <f t="shared" si="13"/>
        <v>V</v>
      </c>
      <c r="AP17" s="13" t="str">
        <f t="shared" si="14"/>
        <v>V</v>
      </c>
    </row>
    <row r="18" spans="1:42" x14ac:dyDescent="0.2">
      <c r="A18" s="15">
        <v>6</v>
      </c>
      <c r="B18" s="139">
        <v>17</v>
      </c>
      <c r="C18" s="139">
        <v>7</v>
      </c>
      <c r="D18" s="6">
        <v>9</v>
      </c>
      <c r="E18" s="6">
        <v>17</v>
      </c>
      <c r="F18" s="6">
        <v>9</v>
      </c>
      <c r="G18" s="7">
        <f t="shared" si="15"/>
        <v>11.666666666666666</v>
      </c>
      <c r="H18" s="6">
        <v>7</v>
      </c>
      <c r="I18" s="6">
        <v>14</v>
      </c>
      <c r="J18" s="6">
        <v>7</v>
      </c>
      <c r="K18" s="7">
        <f t="shared" si="7"/>
        <v>74.421238342820146</v>
      </c>
      <c r="L18" s="7">
        <f t="shared" si="8"/>
        <v>70.995302399911893</v>
      </c>
      <c r="M18" s="7">
        <f t="shared" si="9"/>
        <v>74.421238342820146</v>
      </c>
      <c r="N18" s="7">
        <f t="shared" si="16"/>
        <v>73.279259695184052</v>
      </c>
      <c r="O18" s="14"/>
      <c r="P18" s="14"/>
      <c r="Q18" s="40" t="str">
        <f t="shared" si="17"/>
        <v/>
      </c>
      <c r="R18" s="34"/>
      <c r="S18" s="35"/>
      <c r="T18" s="35"/>
      <c r="U18" s="36" t="str">
        <f t="shared" si="18"/>
        <v/>
      </c>
      <c r="V18" s="34"/>
      <c r="W18" s="35"/>
      <c r="X18" s="35"/>
      <c r="Y18" s="45"/>
      <c r="Z18" s="37"/>
      <c r="AA18" s="38"/>
      <c r="AC18" s="3" t="str">
        <f t="shared" si="0"/>
        <v>BIEN</v>
      </c>
      <c r="AD18" s="3" t="str">
        <f t="shared" si="0"/>
        <v>BIEN</v>
      </c>
      <c r="AE18" s="3" t="str">
        <f t="shared" si="0"/>
        <v>BIEN</v>
      </c>
      <c r="AF18" s="4" t="str">
        <f t="shared" si="1"/>
        <v>BIEN</v>
      </c>
      <c r="AG18" s="4" t="str">
        <f t="shared" si="2"/>
        <v>BIEN</v>
      </c>
      <c r="AH18" s="4" t="str">
        <f t="shared" si="3"/>
        <v>BIEN</v>
      </c>
      <c r="AI18" s="4" t="str">
        <f t="shared" si="4"/>
        <v>BIEN</v>
      </c>
      <c r="AJ18" s="4" t="str">
        <f t="shared" si="5"/>
        <v>BIEN</v>
      </c>
      <c r="AK18" s="4" t="str">
        <f t="shared" si="6"/>
        <v>BIEN</v>
      </c>
      <c r="AL18" s="11" t="str">
        <f t="shared" si="10"/>
        <v>V</v>
      </c>
      <c r="AM18" s="11" t="str">
        <f t="shared" si="11"/>
        <v>F</v>
      </c>
      <c r="AN18" s="13" t="str">
        <f t="shared" si="12"/>
        <v>V</v>
      </c>
      <c r="AO18" s="13" t="str">
        <f t="shared" si="13"/>
        <v>V</v>
      </c>
      <c r="AP18" s="13" t="str">
        <f t="shared" si="14"/>
        <v>F</v>
      </c>
    </row>
    <row r="19" spans="1:42" x14ac:dyDescent="0.2">
      <c r="A19" s="15">
        <v>7</v>
      </c>
      <c r="B19" s="139">
        <v>18</v>
      </c>
      <c r="C19" s="139">
        <v>6</v>
      </c>
      <c r="D19" s="6">
        <v>8</v>
      </c>
      <c r="E19" s="6">
        <v>17</v>
      </c>
      <c r="F19" s="6">
        <v>10</v>
      </c>
      <c r="G19" s="7">
        <f t="shared" si="15"/>
        <v>11.666666666666666</v>
      </c>
      <c r="H19" s="6">
        <v>7</v>
      </c>
      <c r="I19" s="6">
        <v>14</v>
      </c>
      <c r="J19" s="6">
        <v>8</v>
      </c>
      <c r="K19" s="7">
        <f t="shared" si="7"/>
        <v>86.521582141667849</v>
      </c>
      <c r="L19" s="7">
        <f t="shared" si="8"/>
        <v>70.995302399911893</v>
      </c>
      <c r="M19" s="7">
        <f t="shared" si="9"/>
        <v>75.341632521884591</v>
      </c>
      <c r="N19" s="7">
        <f t="shared" si="16"/>
        <v>77.619505687821444</v>
      </c>
      <c r="O19" s="14"/>
      <c r="P19" s="14">
        <v>3</v>
      </c>
      <c r="Q19" s="40" t="str">
        <f t="shared" si="17"/>
        <v/>
      </c>
      <c r="R19" s="34"/>
      <c r="S19" s="35"/>
      <c r="T19" s="35"/>
      <c r="U19" s="36" t="str">
        <f t="shared" si="18"/>
        <v/>
      </c>
      <c r="V19" s="34"/>
      <c r="W19" s="35"/>
      <c r="X19" s="35"/>
      <c r="Y19" s="45"/>
      <c r="Z19" s="37"/>
      <c r="AA19" s="38"/>
      <c r="AC19" s="3" t="str">
        <f t="shared" si="0"/>
        <v>BIEN</v>
      </c>
      <c r="AD19" s="3" t="str">
        <f t="shared" si="0"/>
        <v>BIEN</v>
      </c>
      <c r="AE19" s="3" t="str">
        <f t="shared" si="0"/>
        <v>BIEN</v>
      </c>
      <c r="AF19" s="4" t="str">
        <f t="shared" si="1"/>
        <v>BIEN</v>
      </c>
      <c r="AG19" s="4" t="str">
        <f t="shared" si="2"/>
        <v>BIEN</v>
      </c>
      <c r="AH19" s="4" t="str">
        <f t="shared" si="3"/>
        <v>BIEN</v>
      </c>
      <c r="AI19" s="4" t="str">
        <f t="shared" si="4"/>
        <v>BIEN</v>
      </c>
      <c r="AJ19" s="4" t="str">
        <f t="shared" si="5"/>
        <v>BIEN</v>
      </c>
      <c r="AK19" s="4" t="str">
        <f t="shared" si="6"/>
        <v>BIEN</v>
      </c>
      <c r="AL19" s="11" t="str">
        <f t="shared" si="10"/>
        <v>F</v>
      </c>
      <c r="AM19" s="11" t="str">
        <f t="shared" si="11"/>
        <v>F</v>
      </c>
      <c r="AN19" s="13" t="str">
        <f t="shared" si="12"/>
        <v>V</v>
      </c>
      <c r="AO19" s="13" t="str">
        <f t="shared" si="13"/>
        <v>V</v>
      </c>
      <c r="AP19" s="13" t="str">
        <f t="shared" si="14"/>
        <v>V</v>
      </c>
    </row>
    <row r="20" spans="1:42" x14ac:dyDescent="0.2">
      <c r="A20" s="15">
        <v>8</v>
      </c>
      <c r="B20" s="139">
        <v>17</v>
      </c>
      <c r="C20" s="139">
        <v>7</v>
      </c>
      <c r="D20" s="6">
        <v>9</v>
      </c>
      <c r="E20" s="6">
        <v>17</v>
      </c>
      <c r="F20" s="6">
        <v>10</v>
      </c>
      <c r="G20" s="7">
        <f t="shared" si="15"/>
        <v>12</v>
      </c>
      <c r="H20" s="6">
        <v>6.5</v>
      </c>
      <c r="I20" s="6">
        <v>16</v>
      </c>
      <c r="J20" s="6">
        <v>7</v>
      </c>
      <c r="K20" s="7">
        <f t="shared" si="7"/>
        <v>68.261704446729226</v>
      </c>
      <c r="L20" s="7">
        <f t="shared" si="8"/>
        <v>89.997610813703403</v>
      </c>
      <c r="M20" s="7">
        <f t="shared" si="9"/>
        <v>63.563198786735683</v>
      </c>
      <c r="N20" s="7">
        <f t="shared" si="16"/>
        <v>73.940838015722775</v>
      </c>
      <c r="O20" s="14"/>
      <c r="P20" s="14"/>
      <c r="Q20" s="40">
        <f t="shared" si="17"/>
        <v>3</v>
      </c>
      <c r="R20" s="34"/>
      <c r="S20" s="35"/>
      <c r="T20" s="35"/>
      <c r="U20" s="36" t="str">
        <f t="shared" si="18"/>
        <v/>
      </c>
      <c r="V20" s="34"/>
      <c r="W20" s="35"/>
      <c r="X20" s="35"/>
      <c r="Y20" s="45"/>
      <c r="Z20" s="37"/>
      <c r="AA20" s="38"/>
      <c r="AC20" s="3" t="str">
        <f t="shared" si="0"/>
        <v>BIEN</v>
      </c>
      <c r="AD20" s="3" t="str">
        <f t="shared" si="0"/>
        <v>BIEN</v>
      </c>
      <c r="AE20" s="3" t="str">
        <f t="shared" si="0"/>
        <v>BIEN</v>
      </c>
      <c r="AF20" s="4" t="str">
        <f t="shared" si="1"/>
        <v>BIEN</v>
      </c>
      <c r="AG20" s="4" t="str">
        <f t="shared" si="2"/>
        <v>BIEN</v>
      </c>
      <c r="AH20" s="4" t="str">
        <f t="shared" si="3"/>
        <v>BIEN</v>
      </c>
      <c r="AI20" s="4" t="str">
        <f t="shared" si="4"/>
        <v>BIEN</v>
      </c>
      <c r="AJ20" s="4" t="str">
        <f t="shared" si="5"/>
        <v>BIEN</v>
      </c>
      <c r="AK20" s="4" t="str">
        <f t="shared" si="6"/>
        <v>BIEN</v>
      </c>
      <c r="AL20" s="11" t="str">
        <f t="shared" si="10"/>
        <v>V</v>
      </c>
      <c r="AM20" s="11" t="str">
        <f t="shared" si="11"/>
        <v>F</v>
      </c>
      <c r="AN20" s="13" t="str">
        <f t="shared" si="12"/>
        <v>F</v>
      </c>
      <c r="AO20" s="13" t="str">
        <f t="shared" si="13"/>
        <v>F</v>
      </c>
      <c r="AP20" s="13" t="str">
        <f t="shared" si="14"/>
        <v>V</v>
      </c>
    </row>
    <row r="21" spans="1:42" x14ac:dyDescent="0.2">
      <c r="A21" s="15">
        <v>9</v>
      </c>
      <c r="B21" s="139">
        <v>16</v>
      </c>
      <c r="C21" s="139">
        <v>8</v>
      </c>
      <c r="D21" s="6">
        <v>9</v>
      </c>
      <c r="E21" s="6">
        <v>16</v>
      </c>
      <c r="F21" s="6">
        <v>9</v>
      </c>
      <c r="G21" s="7">
        <f t="shared" si="15"/>
        <v>11.333333333333334</v>
      </c>
      <c r="H21" s="6">
        <v>6</v>
      </c>
      <c r="I21" s="6">
        <v>12</v>
      </c>
      <c r="J21" s="6">
        <v>6</v>
      </c>
      <c r="K21" s="7">
        <f t="shared" si="7"/>
        <v>62.191428160327348</v>
      </c>
      <c r="L21" s="7">
        <f t="shared" si="8"/>
        <v>60.815529140865763</v>
      </c>
      <c r="M21" s="7">
        <f t="shared" si="9"/>
        <v>62.191428160327348</v>
      </c>
      <c r="N21" s="7">
        <f t="shared" si="16"/>
        <v>61.732795153840151</v>
      </c>
      <c r="O21" s="14">
        <v>2</v>
      </c>
      <c r="P21" s="14"/>
      <c r="Q21" s="40">
        <f t="shared" si="17"/>
        <v>2</v>
      </c>
      <c r="R21" s="34"/>
      <c r="S21" s="35"/>
      <c r="T21" s="35"/>
      <c r="U21" s="36" t="str">
        <f t="shared" si="18"/>
        <v/>
      </c>
      <c r="V21" s="34"/>
      <c r="W21" s="35"/>
      <c r="X21" s="35"/>
      <c r="Y21" s="45"/>
      <c r="Z21" s="37"/>
      <c r="AA21" s="38"/>
      <c r="AC21" s="3" t="str">
        <f t="shared" si="0"/>
        <v>BIEN</v>
      </c>
      <c r="AD21" s="3" t="str">
        <f t="shared" si="0"/>
        <v>BIEN</v>
      </c>
      <c r="AE21" s="3" t="str">
        <f t="shared" si="0"/>
        <v>BIEN</v>
      </c>
      <c r="AF21" s="4" t="str">
        <f t="shared" si="1"/>
        <v>BIEN</v>
      </c>
      <c r="AG21" s="4" t="str">
        <f t="shared" si="2"/>
        <v>BIEN</v>
      </c>
      <c r="AH21" s="4" t="str">
        <f t="shared" si="3"/>
        <v>BIEN</v>
      </c>
      <c r="AI21" s="4" t="str">
        <f t="shared" si="4"/>
        <v>BIEN</v>
      </c>
      <c r="AJ21" s="4" t="str">
        <f t="shared" si="5"/>
        <v>BIEN</v>
      </c>
      <c r="AK21" s="4" t="str">
        <f t="shared" si="6"/>
        <v>BIEN</v>
      </c>
      <c r="AL21" s="11" t="str">
        <f t="shared" si="10"/>
        <v>V</v>
      </c>
      <c r="AM21" s="11" t="str">
        <f t="shared" si="11"/>
        <v>F</v>
      </c>
      <c r="AN21" s="13" t="str">
        <f t="shared" si="12"/>
        <v>V</v>
      </c>
      <c r="AO21" s="13" t="str">
        <f t="shared" si="13"/>
        <v>V</v>
      </c>
      <c r="AP21" s="13" t="str">
        <f t="shared" si="14"/>
        <v>F</v>
      </c>
    </row>
    <row r="22" spans="1:42" x14ac:dyDescent="0.2">
      <c r="A22" s="15">
        <v>10</v>
      </c>
      <c r="B22" s="139">
        <v>19</v>
      </c>
      <c r="C22" s="139">
        <v>8</v>
      </c>
      <c r="D22" s="6">
        <v>9</v>
      </c>
      <c r="E22" s="6">
        <v>19</v>
      </c>
      <c r="F22" s="6">
        <v>12</v>
      </c>
      <c r="G22" s="7">
        <f t="shared" si="15"/>
        <v>13.333333333333334</v>
      </c>
      <c r="H22" s="6">
        <v>6</v>
      </c>
      <c r="I22" s="6">
        <v>15</v>
      </c>
      <c r="J22" s="6">
        <v>7</v>
      </c>
      <c r="K22" s="7">
        <f t="shared" si="7"/>
        <v>62.191428160327348</v>
      </c>
      <c r="L22" s="7">
        <f t="shared" si="8"/>
        <v>64.059438434462237</v>
      </c>
      <c r="M22" s="7">
        <f t="shared" si="9"/>
        <v>45.097438370408724</v>
      </c>
      <c r="N22" s="7">
        <f t="shared" si="16"/>
        <v>57.116101655066103</v>
      </c>
      <c r="O22" s="14"/>
      <c r="P22" s="14"/>
      <c r="Q22" s="40" t="str">
        <f t="shared" si="17"/>
        <v/>
      </c>
      <c r="R22" s="34"/>
      <c r="S22" s="35"/>
      <c r="T22" s="35"/>
      <c r="U22" s="36" t="str">
        <f t="shared" si="18"/>
        <v/>
      </c>
      <c r="V22" s="34"/>
      <c r="W22" s="35"/>
      <c r="X22" s="35"/>
      <c r="Y22" s="45"/>
      <c r="Z22" s="37"/>
      <c r="AA22" s="38"/>
      <c r="AC22" s="3" t="str">
        <f t="shared" si="0"/>
        <v>BIEN</v>
      </c>
      <c r="AD22" s="3" t="str">
        <f t="shared" si="0"/>
        <v>BIEN</v>
      </c>
      <c r="AE22" s="3" t="str">
        <f t="shared" si="0"/>
        <v>BIEN</v>
      </c>
      <c r="AF22" s="4" t="str">
        <f t="shared" si="1"/>
        <v>BIEN</v>
      </c>
      <c r="AG22" s="4" t="str">
        <f t="shared" si="2"/>
        <v>BIEN</v>
      </c>
      <c r="AH22" s="4" t="str">
        <f t="shared" si="3"/>
        <v>BIEN</v>
      </c>
      <c r="AI22" s="4" t="str">
        <f t="shared" si="4"/>
        <v>BIEN</v>
      </c>
      <c r="AJ22" s="4" t="str">
        <f t="shared" si="5"/>
        <v>BIEN</v>
      </c>
      <c r="AK22" s="4" t="str">
        <f t="shared" si="6"/>
        <v>BIEN</v>
      </c>
      <c r="AL22" s="11" t="str">
        <f t="shared" si="10"/>
        <v>V</v>
      </c>
      <c r="AM22" s="11" t="str">
        <f t="shared" si="11"/>
        <v>F</v>
      </c>
      <c r="AN22" s="13" t="str">
        <f t="shared" si="12"/>
        <v>F</v>
      </c>
      <c r="AO22" s="13" t="str">
        <f t="shared" si="13"/>
        <v>F</v>
      </c>
      <c r="AP22" s="13" t="str">
        <f t="shared" si="14"/>
        <v>V</v>
      </c>
    </row>
    <row r="23" spans="1:42" x14ac:dyDescent="0.2">
      <c r="A23" s="15">
        <v>11</v>
      </c>
      <c r="B23" s="139">
        <v>18</v>
      </c>
      <c r="C23" s="139">
        <v>6</v>
      </c>
      <c r="D23" s="6">
        <v>8</v>
      </c>
      <c r="E23" s="6">
        <v>17</v>
      </c>
      <c r="F23" s="6">
        <v>10</v>
      </c>
      <c r="G23" s="7">
        <f t="shared" si="15"/>
        <v>11.666666666666666</v>
      </c>
      <c r="H23" s="6">
        <v>7</v>
      </c>
      <c r="I23" s="6">
        <v>15</v>
      </c>
      <c r="J23" s="6">
        <v>7</v>
      </c>
      <c r="K23" s="7">
        <f t="shared" si="7"/>
        <v>86.521582141667849</v>
      </c>
      <c r="L23" s="7">
        <f t="shared" si="8"/>
        <v>80.334683439277271</v>
      </c>
      <c r="M23" s="7">
        <f t="shared" si="9"/>
        <v>63.563198786735683</v>
      </c>
      <c r="N23" s="7">
        <f t="shared" si="16"/>
        <v>76.806488122560268</v>
      </c>
      <c r="O23" s="14"/>
      <c r="P23" s="14"/>
      <c r="Q23" s="40" t="str">
        <f t="shared" si="17"/>
        <v/>
      </c>
      <c r="R23" s="34"/>
      <c r="S23" s="35"/>
      <c r="T23" s="35"/>
      <c r="U23" s="36" t="str">
        <f t="shared" si="18"/>
        <v/>
      </c>
      <c r="V23" s="34"/>
      <c r="W23" s="35"/>
      <c r="X23" s="35"/>
      <c r="Y23" s="45"/>
      <c r="Z23" s="37"/>
      <c r="AA23" s="38"/>
      <c r="AC23" s="3" t="str">
        <f t="shared" si="0"/>
        <v>BIEN</v>
      </c>
      <c r="AD23" s="3" t="str">
        <f t="shared" si="0"/>
        <v>BIEN</v>
      </c>
      <c r="AE23" s="3" t="str">
        <f t="shared" si="0"/>
        <v>BIEN</v>
      </c>
      <c r="AF23" s="4" t="str">
        <f t="shared" si="1"/>
        <v>BIEN</v>
      </c>
      <c r="AG23" s="4" t="str">
        <f t="shared" si="2"/>
        <v>BIEN</v>
      </c>
      <c r="AH23" s="4" t="str">
        <f t="shared" si="3"/>
        <v>BIEN</v>
      </c>
      <c r="AI23" s="4" t="str">
        <f t="shared" si="4"/>
        <v>BIEN</v>
      </c>
      <c r="AJ23" s="4" t="str">
        <f t="shared" si="5"/>
        <v>BIEN</v>
      </c>
      <c r="AK23" s="4" t="str">
        <f t="shared" si="6"/>
        <v>BIEN</v>
      </c>
      <c r="AL23" s="11" t="str">
        <f t="shared" si="10"/>
        <v>F</v>
      </c>
      <c r="AM23" s="11" t="str">
        <f t="shared" si="11"/>
        <v>F</v>
      </c>
      <c r="AN23" s="13" t="str">
        <f t="shared" si="12"/>
        <v>V</v>
      </c>
      <c r="AO23" s="13" t="str">
        <f t="shared" si="13"/>
        <v>F</v>
      </c>
      <c r="AP23" s="13" t="str">
        <f t="shared" si="14"/>
        <v>V</v>
      </c>
    </row>
    <row r="24" spans="1:42" x14ac:dyDescent="0.2">
      <c r="A24" s="15">
        <v>12</v>
      </c>
      <c r="B24" s="139">
        <v>17</v>
      </c>
      <c r="C24" s="139">
        <v>7</v>
      </c>
      <c r="D24" s="6">
        <v>9</v>
      </c>
      <c r="E24" s="6">
        <v>17</v>
      </c>
      <c r="F24" s="6">
        <v>10</v>
      </c>
      <c r="G24" s="7">
        <f t="shared" si="15"/>
        <v>12</v>
      </c>
      <c r="H24" s="6">
        <v>7</v>
      </c>
      <c r="I24" s="6">
        <v>15</v>
      </c>
      <c r="J24" s="6">
        <v>8</v>
      </c>
      <c r="K24" s="7">
        <f t="shared" si="7"/>
        <v>74.421238342820146</v>
      </c>
      <c r="L24" s="7">
        <f t="shared" si="8"/>
        <v>80.334683439277271</v>
      </c>
      <c r="M24" s="7">
        <f t="shared" si="9"/>
        <v>75.341632521884591</v>
      </c>
      <c r="N24" s="7">
        <f t="shared" si="16"/>
        <v>76.699184767993998</v>
      </c>
      <c r="O24" s="14"/>
      <c r="P24" s="14"/>
      <c r="Q24" s="40" t="str">
        <f t="shared" si="17"/>
        <v/>
      </c>
      <c r="R24" s="34"/>
      <c r="S24" s="35"/>
      <c r="T24" s="35"/>
      <c r="U24" s="36" t="str">
        <f t="shared" si="18"/>
        <v/>
      </c>
      <c r="V24" s="34"/>
      <c r="W24" s="35"/>
      <c r="X24" s="35"/>
      <c r="Y24" s="45"/>
      <c r="Z24" s="37"/>
      <c r="AA24" s="38"/>
      <c r="AC24" s="3" t="str">
        <f t="shared" si="0"/>
        <v>BIEN</v>
      </c>
      <c r="AD24" s="3" t="str">
        <f t="shared" si="0"/>
        <v>BIEN</v>
      </c>
      <c r="AE24" s="3" t="str">
        <f t="shared" si="0"/>
        <v>BIEN</v>
      </c>
      <c r="AF24" s="4" t="str">
        <f t="shared" si="1"/>
        <v>BIEN</v>
      </c>
      <c r="AG24" s="4" t="str">
        <f t="shared" si="2"/>
        <v>BIEN</v>
      </c>
      <c r="AH24" s="4" t="str">
        <f t="shared" si="3"/>
        <v>BIEN</v>
      </c>
      <c r="AI24" s="4" t="str">
        <f t="shared" si="4"/>
        <v>BIEN</v>
      </c>
      <c r="AJ24" s="4" t="str">
        <f t="shared" si="5"/>
        <v>BIEN</v>
      </c>
      <c r="AK24" s="4" t="str">
        <f t="shared" si="6"/>
        <v>BIEN</v>
      </c>
      <c r="AL24" s="11" t="str">
        <f t="shared" si="10"/>
        <v>V</v>
      </c>
      <c r="AM24" s="11" t="str">
        <f t="shared" si="11"/>
        <v>F</v>
      </c>
      <c r="AN24" s="13" t="str">
        <f t="shared" si="12"/>
        <v>F</v>
      </c>
      <c r="AO24" s="13" t="str">
        <f t="shared" si="13"/>
        <v>F</v>
      </c>
      <c r="AP24" s="13" t="str">
        <f t="shared" si="14"/>
        <v>F</v>
      </c>
    </row>
    <row r="25" spans="1:42" x14ac:dyDescent="0.2">
      <c r="A25" s="15">
        <v>13</v>
      </c>
      <c r="B25" s="139">
        <v>19</v>
      </c>
      <c r="C25" s="139">
        <v>6</v>
      </c>
      <c r="D25" s="6">
        <v>8</v>
      </c>
      <c r="E25" s="6">
        <v>18</v>
      </c>
      <c r="F25" s="6">
        <v>11</v>
      </c>
      <c r="G25" s="7">
        <f t="shared" si="15"/>
        <v>12.333333333333334</v>
      </c>
      <c r="H25" s="6">
        <v>6</v>
      </c>
      <c r="I25" s="6">
        <v>16</v>
      </c>
      <c r="J25" s="6">
        <v>8</v>
      </c>
      <c r="K25" s="7">
        <f t="shared" si="7"/>
        <v>73.435557806301759</v>
      </c>
      <c r="L25" s="7">
        <f t="shared" si="8"/>
        <v>80.88441589276745</v>
      </c>
      <c r="M25" s="7">
        <f t="shared" si="9"/>
        <v>64.844848612534619</v>
      </c>
      <c r="N25" s="7">
        <f t="shared" si="16"/>
        <v>73.0549407705346</v>
      </c>
      <c r="O25" s="14"/>
      <c r="P25" s="14">
        <v>3</v>
      </c>
      <c r="Q25" s="40" t="str">
        <f t="shared" si="17"/>
        <v/>
      </c>
      <c r="R25" s="34"/>
      <c r="S25" s="35"/>
      <c r="T25" s="35"/>
      <c r="U25" s="36" t="str">
        <f t="shared" si="18"/>
        <v/>
      </c>
      <c r="V25" s="34"/>
      <c r="W25" s="35"/>
      <c r="X25" s="35"/>
      <c r="Y25" s="45"/>
      <c r="Z25" s="37"/>
      <c r="AA25" s="38"/>
      <c r="AC25" s="3" t="str">
        <f t="shared" si="0"/>
        <v>BIEN</v>
      </c>
      <c r="AD25" s="3" t="str">
        <f t="shared" si="0"/>
        <v>BIEN</v>
      </c>
      <c r="AE25" s="3" t="str">
        <f t="shared" si="0"/>
        <v>BIEN</v>
      </c>
      <c r="AF25" s="4" t="str">
        <f t="shared" si="1"/>
        <v>BIEN</v>
      </c>
      <c r="AG25" s="4" t="str">
        <f t="shared" si="2"/>
        <v>BIEN</v>
      </c>
      <c r="AH25" s="4" t="str">
        <f t="shared" si="3"/>
        <v>BIEN</v>
      </c>
      <c r="AI25" s="4" t="str">
        <f t="shared" si="4"/>
        <v>BIEN</v>
      </c>
      <c r="AJ25" s="4" t="str">
        <f t="shared" si="5"/>
        <v>BIEN</v>
      </c>
      <c r="AK25" s="4" t="str">
        <f t="shared" si="6"/>
        <v>BIEN</v>
      </c>
      <c r="AL25" s="11" t="str">
        <f t="shared" si="10"/>
        <v>F</v>
      </c>
      <c r="AM25" s="11" t="str">
        <f t="shared" si="11"/>
        <v>F</v>
      </c>
      <c r="AN25" s="13" t="str">
        <f t="shared" si="12"/>
        <v>F</v>
      </c>
      <c r="AO25" s="13" t="str">
        <f t="shared" si="13"/>
        <v>F</v>
      </c>
      <c r="AP25" s="13" t="str">
        <f t="shared" si="14"/>
        <v>V</v>
      </c>
    </row>
    <row r="26" spans="1:42" s="12" customFormat="1" x14ac:dyDescent="0.2">
      <c r="A26" s="16">
        <v>14</v>
      </c>
      <c r="B26" s="139">
        <v>19</v>
      </c>
      <c r="C26" s="139">
        <v>6</v>
      </c>
      <c r="D26" s="14">
        <v>8</v>
      </c>
      <c r="E26" s="14">
        <v>18</v>
      </c>
      <c r="F26" s="14">
        <v>10</v>
      </c>
      <c r="G26" s="7">
        <f t="shared" si="15"/>
        <v>12</v>
      </c>
      <c r="H26" s="14">
        <v>6</v>
      </c>
      <c r="I26" s="14">
        <v>16</v>
      </c>
      <c r="J26" s="14">
        <v>6</v>
      </c>
      <c r="K26" s="7">
        <f t="shared" si="7"/>
        <v>73.435557806301759</v>
      </c>
      <c r="L26" s="7">
        <f t="shared" si="8"/>
        <v>80.88441589276745</v>
      </c>
      <c r="M26" s="7">
        <f t="shared" si="9"/>
        <v>52.127338434166717</v>
      </c>
      <c r="N26" s="7">
        <f t="shared" si="16"/>
        <v>68.815770711078642</v>
      </c>
      <c r="O26" s="14"/>
      <c r="P26" s="14"/>
      <c r="Q26" s="40">
        <f t="shared" si="17"/>
        <v>3</v>
      </c>
      <c r="R26" s="34"/>
      <c r="S26" s="35"/>
      <c r="T26" s="35"/>
      <c r="U26" s="36" t="str">
        <f t="shared" si="18"/>
        <v/>
      </c>
      <c r="V26" s="34"/>
      <c r="W26" s="35"/>
      <c r="X26" s="35"/>
      <c r="Y26" s="45"/>
      <c r="Z26" s="37"/>
      <c r="AA26" s="38"/>
      <c r="AC26" s="3" t="str">
        <f t="shared" si="0"/>
        <v>BIEN</v>
      </c>
      <c r="AD26" s="3" t="str">
        <f t="shared" si="0"/>
        <v>BIEN</v>
      </c>
      <c r="AE26" s="3" t="str">
        <f t="shared" si="0"/>
        <v>BIEN</v>
      </c>
      <c r="AF26" s="4" t="str">
        <f t="shared" si="1"/>
        <v>BIEN</v>
      </c>
      <c r="AG26" s="4" t="str">
        <f t="shared" si="2"/>
        <v>BIEN</v>
      </c>
      <c r="AH26" s="4" t="str">
        <f t="shared" si="3"/>
        <v>BIEN</v>
      </c>
      <c r="AI26" s="4" t="str">
        <f t="shared" si="4"/>
        <v>BIEN</v>
      </c>
      <c r="AJ26" s="4" t="str">
        <f t="shared" si="5"/>
        <v>BIEN</v>
      </c>
      <c r="AK26" s="4" t="str">
        <f t="shared" si="6"/>
        <v>BIEN</v>
      </c>
      <c r="AL26" s="11" t="str">
        <f t="shared" si="10"/>
        <v>F</v>
      </c>
      <c r="AM26" s="11" t="str">
        <f t="shared" si="11"/>
        <v>F</v>
      </c>
      <c r="AN26" s="13" t="str">
        <f t="shared" si="12"/>
        <v>F</v>
      </c>
      <c r="AO26" s="13" t="str">
        <f t="shared" si="13"/>
        <v>F</v>
      </c>
      <c r="AP26" s="13" t="str">
        <f t="shared" si="14"/>
        <v>V</v>
      </c>
    </row>
    <row r="27" spans="1:42" s="12" customFormat="1" x14ac:dyDescent="0.2">
      <c r="A27" s="16">
        <v>15</v>
      </c>
      <c r="B27" s="139">
        <v>20</v>
      </c>
      <c r="C27" s="139">
        <v>7</v>
      </c>
      <c r="D27" s="14">
        <v>9</v>
      </c>
      <c r="E27" s="14">
        <v>18</v>
      </c>
      <c r="F27" s="14">
        <v>10</v>
      </c>
      <c r="G27" s="7">
        <f t="shared" si="15"/>
        <v>12.333333333333334</v>
      </c>
      <c r="H27" s="14">
        <v>7</v>
      </c>
      <c r="I27" s="14">
        <v>13</v>
      </c>
      <c r="J27" s="14">
        <v>7</v>
      </c>
      <c r="K27" s="7">
        <f t="shared" si="7"/>
        <v>74.421238342820146</v>
      </c>
      <c r="L27" s="7">
        <f t="shared" si="8"/>
        <v>54.564543634791598</v>
      </c>
      <c r="M27" s="7">
        <f t="shared" si="9"/>
        <v>63.563198786735683</v>
      </c>
      <c r="N27" s="7">
        <f t="shared" si="16"/>
        <v>64.182993588115806</v>
      </c>
      <c r="O27" s="14"/>
      <c r="P27" s="14"/>
      <c r="Q27" s="40" t="str">
        <f t="shared" si="17"/>
        <v/>
      </c>
      <c r="R27" s="34"/>
      <c r="S27" s="35"/>
      <c r="T27" s="35"/>
      <c r="U27" s="36" t="str">
        <f t="shared" si="18"/>
        <v/>
      </c>
      <c r="V27" s="34"/>
      <c r="W27" s="35"/>
      <c r="X27" s="35"/>
      <c r="Y27" s="45"/>
      <c r="Z27" s="37"/>
      <c r="AA27" s="38"/>
      <c r="AC27" s="3" t="str">
        <f t="shared" si="0"/>
        <v>BIEN</v>
      </c>
      <c r="AD27" s="3" t="str">
        <f t="shared" si="0"/>
        <v>BIEN</v>
      </c>
      <c r="AE27" s="3" t="str">
        <f t="shared" si="0"/>
        <v>BIEN</v>
      </c>
      <c r="AF27" s="4" t="str">
        <f t="shared" si="1"/>
        <v>BIEN</v>
      </c>
      <c r="AG27" s="4" t="str">
        <f t="shared" si="2"/>
        <v>BIEN</v>
      </c>
      <c r="AH27" s="4" t="str">
        <f t="shared" si="3"/>
        <v>BIEN</v>
      </c>
      <c r="AI27" s="4" t="str">
        <f t="shared" si="4"/>
        <v>BIEN</v>
      </c>
      <c r="AJ27" s="4" t="str">
        <f t="shared" si="5"/>
        <v>BIEN</v>
      </c>
      <c r="AK27" s="4" t="str">
        <f t="shared" si="6"/>
        <v>BIEN</v>
      </c>
      <c r="AL27" s="11" t="str">
        <f t="shared" si="10"/>
        <v>F</v>
      </c>
      <c r="AM27" s="11" t="str">
        <f t="shared" si="11"/>
        <v>F</v>
      </c>
      <c r="AN27" s="13" t="str">
        <f t="shared" si="12"/>
        <v>V</v>
      </c>
      <c r="AO27" s="13" t="str">
        <f t="shared" si="13"/>
        <v>V</v>
      </c>
      <c r="AP27" s="13" t="str">
        <f t="shared" si="14"/>
        <v>V</v>
      </c>
    </row>
    <row r="28" spans="1:42" s="12" customFormat="1" x14ac:dyDescent="0.2">
      <c r="A28" s="16">
        <v>16</v>
      </c>
      <c r="B28" s="139">
        <v>20</v>
      </c>
      <c r="C28" s="139">
        <v>6</v>
      </c>
      <c r="D28" s="14">
        <v>9</v>
      </c>
      <c r="E28" s="14">
        <v>19</v>
      </c>
      <c r="F28" s="14">
        <v>12</v>
      </c>
      <c r="G28" s="7">
        <f t="shared" si="15"/>
        <v>13.333333333333334</v>
      </c>
      <c r="H28" s="14">
        <v>7</v>
      </c>
      <c r="I28" s="14">
        <v>15</v>
      </c>
      <c r="J28" s="14">
        <v>7</v>
      </c>
      <c r="K28" s="7">
        <f t="shared" si="7"/>
        <v>74.421238342820146</v>
      </c>
      <c r="L28" s="7">
        <f t="shared" si="8"/>
        <v>64.059438434462237</v>
      </c>
      <c r="M28" s="7">
        <f t="shared" si="9"/>
        <v>45.097438370408724</v>
      </c>
      <c r="N28" s="7">
        <f t="shared" si="16"/>
        <v>61.192705049230369</v>
      </c>
      <c r="O28" s="14">
        <v>3</v>
      </c>
      <c r="P28" s="14">
        <v>2</v>
      </c>
      <c r="Q28" s="40">
        <f t="shared" si="17"/>
        <v>3</v>
      </c>
      <c r="R28" s="34"/>
      <c r="S28" s="35"/>
      <c r="T28" s="35"/>
      <c r="U28" s="36" t="str">
        <f t="shared" si="18"/>
        <v/>
      </c>
      <c r="V28" s="34"/>
      <c r="W28" s="35"/>
      <c r="X28" s="35"/>
      <c r="Y28" s="45"/>
      <c r="Z28" s="37"/>
      <c r="AA28" s="38"/>
      <c r="AC28" s="3" t="str">
        <f t="shared" si="0"/>
        <v>BIEN</v>
      </c>
      <c r="AD28" s="3" t="str">
        <f t="shared" si="0"/>
        <v>BIEN</v>
      </c>
      <c r="AE28" s="3" t="str">
        <f t="shared" si="0"/>
        <v>BIEN</v>
      </c>
      <c r="AF28" s="4" t="str">
        <f t="shared" si="1"/>
        <v>BIEN</v>
      </c>
      <c r="AG28" s="4" t="str">
        <f t="shared" si="2"/>
        <v>BIEN</v>
      </c>
      <c r="AH28" s="4" t="str">
        <f t="shared" si="3"/>
        <v>BIEN</v>
      </c>
      <c r="AI28" s="4" t="str">
        <f t="shared" si="4"/>
        <v>BIEN</v>
      </c>
      <c r="AJ28" s="4" t="str">
        <f t="shared" si="5"/>
        <v>BIEN</v>
      </c>
      <c r="AK28" s="4" t="str">
        <f t="shared" si="6"/>
        <v>BIEN</v>
      </c>
      <c r="AL28" s="11" t="str">
        <f t="shared" si="10"/>
        <v>F</v>
      </c>
      <c r="AM28" s="11" t="str">
        <f t="shared" si="11"/>
        <v>F</v>
      </c>
      <c r="AN28" s="13" t="str">
        <f t="shared" si="12"/>
        <v>V</v>
      </c>
      <c r="AO28" s="13" t="str">
        <f t="shared" si="13"/>
        <v>F</v>
      </c>
      <c r="AP28" s="13" t="str">
        <f t="shared" si="14"/>
        <v>V</v>
      </c>
    </row>
    <row r="29" spans="1:42" s="12" customFormat="1" x14ac:dyDescent="0.2">
      <c r="A29" s="16">
        <v>17</v>
      </c>
      <c r="B29" s="139">
        <v>21</v>
      </c>
      <c r="C29" s="139">
        <v>8</v>
      </c>
      <c r="D29" s="14">
        <v>8</v>
      </c>
      <c r="E29" s="14">
        <v>19</v>
      </c>
      <c r="F29" s="14">
        <v>12</v>
      </c>
      <c r="G29" s="7">
        <f t="shared" si="15"/>
        <v>13</v>
      </c>
      <c r="H29" s="14">
        <v>7</v>
      </c>
      <c r="I29" s="14">
        <v>14</v>
      </c>
      <c r="J29" s="14">
        <v>8</v>
      </c>
      <c r="K29" s="7">
        <f t="shared" si="7"/>
        <v>86.521582141667849</v>
      </c>
      <c r="L29" s="7">
        <f t="shared" si="8"/>
        <v>55.822846963336445</v>
      </c>
      <c r="M29" s="7">
        <f t="shared" si="9"/>
        <v>55.412559366925493</v>
      </c>
      <c r="N29" s="7">
        <f t="shared" si="16"/>
        <v>65.918996157309934</v>
      </c>
      <c r="O29" s="14"/>
      <c r="P29" s="14"/>
      <c r="Q29" s="40">
        <f t="shared" si="17"/>
        <v>2</v>
      </c>
      <c r="R29" s="34"/>
      <c r="S29" s="35"/>
      <c r="T29" s="35"/>
      <c r="U29" s="36" t="str">
        <f t="shared" si="18"/>
        <v/>
      </c>
      <c r="V29" s="34"/>
      <c r="W29" s="35"/>
      <c r="X29" s="35"/>
      <c r="Y29" s="45"/>
      <c r="Z29" s="37"/>
      <c r="AA29" s="38"/>
      <c r="AC29" s="3" t="str">
        <f t="shared" si="0"/>
        <v>BIEN</v>
      </c>
      <c r="AD29" s="3" t="str">
        <f t="shared" si="0"/>
        <v>BIEN</v>
      </c>
      <c r="AE29" s="3" t="str">
        <f t="shared" si="0"/>
        <v>BIEN</v>
      </c>
      <c r="AF29" s="4" t="str">
        <f t="shared" si="1"/>
        <v>BIEN</v>
      </c>
      <c r="AG29" s="4" t="str">
        <f t="shared" si="2"/>
        <v>BIEN</v>
      </c>
      <c r="AH29" s="4" t="str">
        <f t="shared" si="3"/>
        <v>BIEN</v>
      </c>
      <c r="AI29" s="4" t="str">
        <f t="shared" si="4"/>
        <v>BIEN</v>
      </c>
      <c r="AJ29" s="4" t="str">
        <f t="shared" si="5"/>
        <v>BIEN</v>
      </c>
      <c r="AK29" s="4" t="str">
        <f t="shared" si="6"/>
        <v>BIEN</v>
      </c>
      <c r="AL29" s="11" t="str">
        <f t="shared" si="10"/>
        <v>F</v>
      </c>
      <c r="AM29" s="11" t="str">
        <f t="shared" si="11"/>
        <v>V</v>
      </c>
      <c r="AN29" s="13" t="str">
        <f t="shared" si="12"/>
        <v>V</v>
      </c>
      <c r="AO29" s="13" t="str">
        <f t="shared" si="13"/>
        <v>F</v>
      </c>
      <c r="AP29" s="13" t="str">
        <f t="shared" si="14"/>
        <v>V</v>
      </c>
    </row>
    <row r="30" spans="1:42" s="12" customFormat="1" x14ac:dyDescent="0.2">
      <c r="A30" s="16">
        <v>18</v>
      </c>
      <c r="B30" s="139">
        <v>20</v>
      </c>
      <c r="C30" s="139">
        <v>6</v>
      </c>
      <c r="D30" s="14">
        <v>8</v>
      </c>
      <c r="E30" s="14">
        <v>17</v>
      </c>
      <c r="F30" s="14">
        <v>11</v>
      </c>
      <c r="G30" s="7">
        <f t="shared" si="15"/>
        <v>12</v>
      </c>
      <c r="H30" s="14">
        <v>6</v>
      </c>
      <c r="I30" s="14">
        <v>15</v>
      </c>
      <c r="J30" s="14">
        <v>6</v>
      </c>
      <c r="K30" s="7">
        <f t="shared" si="7"/>
        <v>73.435557806301759</v>
      </c>
      <c r="L30" s="7">
        <f t="shared" si="8"/>
        <v>80.334683439277271</v>
      </c>
      <c r="M30" s="7">
        <f t="shared" si="9"/>
        <v>43.126041372459703</v>
      </c>
      <c r="N30" s="7">
        <f t="shared" si="16"/>
        <v>65.632094206012908</v>
      </c>
      <c r="O30" s="14">
        <v>2</v>
      </c>
      <c r="P30" s="14"/>
      <c r="Q30" s="40">
        <f t="shared" si="17"/>
        <v>2</v>
      </c>
      <c r="R30" s="34"/>
      <c r="S30" s="35"/>
      <c r="T30" s="35"/>
      <c r="U30" s="36" t="str">
        <f t="shared" si="18"/>
        <v/>
      </c>
      <c r="V30" s="34"/>
      <c r="W30" s="35"/>
      <c r="X30" s="35"/>
      <c r="Y30" s="45"/>
      <c r="Z30" s="37"/>
      <c r="AA30" s="38"/>
      <c r="AC30" s="3" t="str">
        <f t="shared" si="0"/>
        <v>BIEN</v>
      </c>
      <c r="AD30" s="3" t="str">
        <f t="shared" si="0"/>
        <v>BIEN</v>
      </c>
      <c r="AE30" s="3" t="str">
        <f t="shared" si="0"/>
        <v>BIEN</v>
      </c>
      <c r="AF30" s="4" t="str">
        <f t="shared" si="1"/>
        <v>BIEN</v>
      </c>
      <c r="AG30" s="4" t="str">
        <f t="shared" si="2"/>
        <v>BIEN</v>
      </c>
      <c r="AH30" s="4" t="str">
        <f t="shared" si="3"/>
        <v>BIEN</v>
      </c>
      <c r="AI30" s="4" t="str">
        <f t="shared" si="4"/>
        <v>BIEN</v>
      </c>
      <c r="AJ30" s="4" t="str">
        <f t="shared" si="5"/>
        <v>BIEN</v>
      </c>
      <c r="AK30" s="4" t="str">
        <f t="shared" si="6"/>
        <v>BIEN</v>
      </c>
      <c r="AL30" s="11" t="str">
        <f t="shared" si="10"/>
        <v>F</v>
      </c>
      <c r="AM30" s="11" t="str">
        <f t="shared" si="11"/>
        <v>F</v>
      </c>
      <c r="AN30" s="13" t="str">
        <f t="shared" si="12"/>
        <v>F</v>
      </c>
      <c r="AO30" s="13" t="str">
        <f t="shared" si="13"/>
        <v>F</v>
      </c>
      <c r="AP30" s="13" t="str">
        <f t="shared" si="14"/>
        <v>V</v>
      </c>
    </row>
    <row r="31" spans="1:42" s="12" customFormat="1" x14ac:dyDescent="0.2">
      <c r="A31" s="16">
        <v>19</v>
      </c>
      <c r="B31" s="139">
        <v>19</v>
      </c>
      <c r="C31" s="139">
        <v>6</v>
      </c>
      <c r="D31" s="14">
        <v>7</v>
      </c>
      <c r="E31" s="14">
        <v>17</v>
      </c>
      <c r="F31" s="14">
        <v>10</v>
      </c>
      <c r="G31" s="7">
        <f t="shared" si="15"/>
        <v>11.333333333333334</v>
      </c>
      <c r="H31" s="14">
        <v>6</v>
      </c>
      <c r="I31" s="14">
        <v>14</v>
      </c>
      <c r="J31" s="14">
        <v>8</v>
      </c>
      <c r="K31" s="7">
        <f t="shared" si="7"/>
        <v>85.99008497787581</v>
      </c>
      <c r="L31" s="7">
        <f t="shared" si="8"/>
        <v>70.995302399911893</v>
      </c>
      <c r="M31" s="7">
        <f t="shared" si="9"/>
        <v>75.341632521884591</v>
      </c>
      <c r="N31" s="7">
        <f t="shared" si="16"/>
        <v>77.442339966557427</v>
      </c>
      <c r="O31" s="14"/>
      <c r="P31" s="14"/>
      <c r="Q31" s="40" t="str">
        <f t="shared" si="17"/>
        <v/>
      </c>
      <c r="R31" s="34"/>
      <c r="S31" s="35"/>
      <c r="T31" s="35"/>
      <c r="U31" s="36" t="str">
        <f t="shared" si="18"/>
        <v/>
      </c>
      <c r="V31" s="34"/>
      <c r="W31" s="35"/>
      <c r="X31" s="35"/>
      <c r="Y31" s="45"/>
      <c r="Z31" s="37"/>
      <c r="AA31" s="38"/>
      <c r="AC31" s="3" t="str">
        <f t="shared" si="0"/>
        <v>BIEN</v>
      </c>
      <c r="AD31" s="3" t="str">
        <f t="shared" si="0"/>
        <v>BIEN</v>
      </c>
      <c r="AE31" s="3" t="str">
        <f t="shared" si="0"/>
        <v>BIEN</v>
      </c>
      <c r="AF31" s="4" t="str">
        <f t="shared" si="1"/>
        <v>BIEN</v>
      </c>
      <c r="AG31" s="4" t="str">
        <f t="shared" si="2"/>
        <v>BIEN</v>
      </c>
      <c r="AH31" s="4" t="str">
        <f t="shared" si="3"/>
        <v>BIEN</v>
      </c>
      <c r="AI31" s="4" t="str">
        <f t="shared" si="4"/>
        <v>BIEN</v>
      </c>
      <c r="AJ31" s="4" t="str">
        <f t="shared" si="5"/>
        <v>BIEN</v>
      </c>
      <c r="AK31" s="4" t="str">
        <f t="shared" si="6"/>
        <v>BIEN</v>
      </c>
      <c r="AL31" s="11" t="str">
        <f t="shared" si="10"/>
        <v>F</v>
      </c>
      <c r="AM31" s="11" t="str">
        <f t="shared" si="11"/>
        <v>F</v>
      </c>
      <c r="AN31" s="13" t="str">
        <f t="shared" si="12"/>
        <v>V</v>
      </c>
      <c r="AO31" s="13" t="str">
        <f t="shared" si="13"/>
        <v>V</v>
      </c>
      <c r="AP31" s="13" t="str">
        <f t="shared" si="14"/>
        <v>V</v>
      </c>
    </row>
    <row r="32" spans="1:42" s="12" customFormat="1" x14ac:dyDescent="0.2">
      <c r="A32" s="16">
        <v>20</v>
      </c>
      <c r="B32" s="139">
        <v>19</v>
      </c>
      <c r="C32" s="139">
        <v>5</v>
      </c>
      <c r="D32" s="14">
        <v>7</v>
      </c>
      <c r="E32" s="14">
        <v>18</v>
      </c>
      <c r="F32" s="14">
        <v>12</v>
      </c>
      <c r="G32" s="7">
        <f t="shared" si="15"/>
        <v>12.333333333333334</v>
      </c>
      <c r="H32" s="14">
        <v>5</v>
      </c>
      <c r="I32" s="14">
        <v>16</v>
      </c>
      <c r="J32" s="14">
        <v>9</v>
      </c>
      <c r="K32" s="7">
        <f t="shared" si="7"/>
        <v>72.379012258300889</v>
      </c>
      <c r="L32" s="7">
        <f t="shared" si="8"/>
        <v>80.88441589276745</v>
      </c>
      <c r="M32" s="7">
        <f t="shared" si="9"/>
        <v>66.043372136039252</v>
      </c>
      <c r="N32" s="7">
        <f t="shared" si="16"/>
        <v>73.102266762369197</v>
      </c>
      <c r="O32" s="14"/>
      <c r="P32" s="14"/>
      <c r="Q32" s="40" t="str">
        <f t="shared" si="17"/>
        <v/>
      </c>
      <c r="R32" s="34"/>
      <c r="S32" s="35"/>
      <c r="T32" s="35"/>
      <c r="U32" s="36" t="str">
        <f t="shared" si="18"/>
        <v/>
      </c>
      <c r="V32" s="34"/>
      <c r="W32" s="35"/>
      <c r="X32" s="35"/>
      <c r="Y32" s="45"/>
      <c r="Z32" s="37"/>
      <c r="AA32" s="38"/>
      <c r="AC32" s="3" t="str">
        <f t="shared" si="0"/>
        <v>BIEN</v>
      </c>
      <c r="AD32" s="3" t="str">
        <f t="shared" si="0"/>
        <v>BIEN</v>
      </c>
      <c r="AE32" s="3" t="str">
        <f t="shared" si="0"/>
        <v>BIEN</v>
      </c>
      <c r="AF32" s="4" t="str">
        <f t="shared" si="1"/>
        <v>BIEN</v>
      </c>
      <c r="AG32" s="4" t="str">
        <f t="shared" si="2"/>
        <v>BIEN</v>
      </c>
      <c r="AH32" s="4" t="str">
        <f t="shared" si="3"/>
        <v>BIEN</v>
      </c>
      <c r="AI32" s="4" t="str">
        <f t="shared" si="4"/>
        <v>BIEN</v>
      </c>
      <c r="AJ32" s="4" t="str">
        <f t="shared" si="5"/>
        <v>BIEN</v>
      </c>
      <c r="AK32" s="4" t="str">
        <f t="shared" si="6"/>
        <v>BIEN</v>
      </c>
      <c r="AL32" s="11" t="str">
        <f t="shared" si="10"/>
        <v>F</v>
      </c>
      <c r="AM32" s="11" t="str">
        <f t="shared" si="11"/>
        <v>F</v>
      </c>
      <c r="AN32" s="13" t="str">
        <f t="shared" si="12"/>
        <v>F</v>
      </c>
      <c r="AO32" s="13" t="str">
        <f t="shared" si="13"/>
        <v>F</v>
      </c>
      <c r="AP32" s="13" t="str">
        <f t="shared" si="14"/>
        <v>V</v>
      </c>
    </row>
    <row r="33" spans="1:42" x14ac:dyDescent="0.2">
      <c r="A33" s="15">
        <v>21</v>
      </c>
      <c r="B33" s="139">
        <v>18.5</v>
      </c>
      <c r="C33" s="139">
        <v>6</v>
      </c>
      <c r="D33" s="6">
        <v>8</v>
      </c>
      <c r="E33" s="6">
        <v>17</v>
      </c>
      <c r="F33" s="6">
        <v>13</v>
      </c>
      <c r="G33" s="7">
        <f t="shared" si="15"/>
        <v>12.666666666666666</v>
      </c>
      <c r="H33" s="6">
        <v>6</v>
      </c>
      <c r="I33" s="6">
        <v>15</v>
      </c>
      <c r="J33" s="6">
        <v>10</v>
      </c>
      <c r="K33" s="7">
        <f t="shared" si="7"/>
        <v>73.435557806301759</v>
      </c>
      <c r="L33" s="7">
        <f t="shared" si="8"/>
        <v>80.334683439277271</v>
      </c>
      <c r="M33" s="7">
        <f t="shared" si="9"/>
        <v>67.165171407637033</v>
      </c>
      <c r="N33" s="7">
        <f t="shared" si="16"/>
        <v>73.645137551072025</v>
      </c>
      <c r="O33" s="14"/>
      <c r="P33" s="14"/>
      <c r="Q33" s="40" t="str">
        <f t="shared" si="17"/>
        <v/>
      </c>
      <c r="R33" s="34"/>
      <c r="S33" s="35"/>
      <c r="T33" s="35"/>
      <c r="U33" s="36" t="str">
        <f t="shared" si="18"/>
        <v/>
      </c>
      <c r="V33" s="34"/>
      <c r="W33" s="35"/>
      <c r="X33" s="35"/>
      <c r="Y33" s="45"/>
      <c r="Z33" s="37"/>
      <c r="AA33" s="38"/>
      <c r="AC33" s="3" t="str">
        <f t="shared" si="0"/>
        <v>BIEN</v>
      </c>
      <c r="AD33" s="3" t="str">
        <f t="shared" si="0"/>
        <v>BIEN</v>
      </c>
      <c r="AE33" s="3" t="str">
        <f t="shared" si="0"/>
        <v>BIEN</v>
      </c>
      <c r="AF33" s="4" t="str">
        <f t="shared" si="1"/>
        <v>BIEN</v>
      </c>
      <c r="AG33" s="4" t="str">
        <f t="shared" si="2"/>
        <v>BIEN</v>
      </c>
      <c r="AH33" s="4" t="str">
        <f t="shared" si="3"/>
        <v>BIEN</v>
      </c>
      <c r="AI33" s="4" t="str">
        <f t="shared" si="4"/>
        <v>BIEN</v>
      </c>
      <c r="AJ33" s="4" t="str">
        <f t="shared" si="5"/>
        <v>BIEN</v>
      </c>
      <c r="AK33" s="4" t="str">
        <f t="shared" si="6"/>
        <v>BIEN</v>
      </c>
      <c r="AL33" s="11" t="str">
        <f t="shared" si="10"/>
        <v>F</v>
      </c>
      <c r="AM33" s="11" t="str">
        <f t="shared" si="11"/>
        <v>F</v>
      </c>
      <c r="AN33" s="13" t="str">
        <f t="shared" si="12"/>
        <v>F</v>
      </c>
      <c r="AO33" s="13" t="str">
        <f t="shared" si="13"/>
        <v>F</v>
      </c>
      <c r="AP33" s="13" t="str">
        <f t="shared" si="14"/>
        <v>V</v>
      </c>
    </row>
    <row r="34" spans="1:42" x14ac:dyDescent="0.2">
      <c r="A34" s="15">
        <v>22</v>
      </c>
      <c r="B34" s="139">
        <v>18</v>
      </c>
      <c r="C34" s="139">
        <v>6</v>
      </c>
      <c r="D34" s="6">
        <v>7</v>
      </c>
      <c r="E34" s="6">
        <v>17</v>
      </c>
      <c r="F34" s="170">
        <v>12</v>
      </c>
      <c r="G34" s="7">
        <f t="shared" si="15"/>
        <v>12</v>
      </c>
      <c r="H34" s="6">
        <v>6</v>
      </c>
      <c r="I34" s="6">
        <v>15</v>
      </c>
      <c r="J34" s="6">
        <v>11</v>
      </c>
      <c r="K34" s="7">
        <f t="shared" si="7"/>
        <v>85.99008497787581</v>
      </c>
      <c r="L34" s="7">
        <f t="shared" si="8"/>
        <v>80.334683439277271</v>
      </c>
      <c r="M34" s="7">
        <f>IF(J34=0,"",(9.4216*POWER(10,23)*POWER(J34+273,-5.07712)*POWER(2.73,(-6801.2693/(J34+273)))-((0.24*1014.78*POWER(2.73,(-1.16852*POWER(10,-4)*$B$5))*((273+F35)-(273+J34))/(0.622*(597.3-0.56*F35)))))/(9.4216*POWER(10,23)*POWER(273+F35,-5.07712)*POWER(2.73,(-6801.2693/(F35+273))))*100)</f>
        <v>88.319376569296509</v>
      </c>
      <c r="N34" s="7">
        <f t="shared" si="16"/>
        <v>84.881381662149863</v>
      </c>
      <c r="O34" s="14"/>
      <c r="P34" s="14"/>
      <c r="Q34" s="40" t="str">
        <f t="shared" si="17"/>
        <v/>
      </c>
      <c r="R34" s="34"/>
      <c r="S34" s="35"/>
      <c r="T34" s="35"/>
      <c r="U34" s="36" t="str">
        <f t="shared" si="18"/>
        <v/>
      </c>
      <c r="V34" s="34"/>
      <c r="W34" s="35"/>
      <c r="X34" s="35"/>
      <c r="Y34" s="45"/>
      <c r="Z34" s="37"/>
      <c r="AA34" s="38"/>
      <c r="AC34" s="3" t="str">
        <f t="shared" si="0"/>
        <v>BIEN</v>
      </c>
      <c r="AD34" s="3" t="str">
        <f t="shared" si="0"/>
        <v>BIEN</v>
      </c>
      <c r="AE34" s="3" t="str">
        <f t="shared" si="0"/>
        <v>BIEN</v>
      </c>
      <c r="AF34" s="4" t="str">
        <f t="shared" si="1"/>
        <v>BIEN</v>
      </c>
      <c r="AG34" s="4" t="str">
        <f t="shared" si="2"/>
        <v>BIEN</v>
      </c>
      <c r="AH34" s="4" t="str">
        <f>IF(B34="","",IF(F35&lt;=B34,"BIEN","MAL"))</f>
        <v>BIEN</v>
      </c>
      <c r="AI34" s="4" t="str">
        <f t="shared" si="4"/>
        <v>BIEN</v>
      </c>
      <c r="AJ34" s="4" t="str">
        <f t="shared" si="5"/>
        <v>BIEN</v>
      </c>
      <c r="AK34" s="4" t="str">
        <f>IF(C34="","",IF(C34&lt;=F35,"BIEN","MAL"))</f>
        <v>BIEN</v>
      </c>
      <c r="AL34" s="11" t="str">
        <f t="shared" si="10"/>
        <v>F</v>
      </c>
      <c r="AM34" s="11" t="str">
        <f t="shared" si="11"/>
        <v>F</v>
      </c>
      <c r="AN34" s="13" t="str">
        <f t="shared" si="12"/>
        <v>V</v>
      </c>
      <c r="AO34" s="13" t="str">
        <f t="shared" si="13"/>
        <v>V</v>
      </c>
      <c r="AP34" s="13" t="str">
        <f t="shared" si="14"/>
        <v>F</v>
      </c>
    </row>
    <row r="35" spans="1:42" x14ac:dyDescent="0.2">
      <c r="A35" s="15">
        <v>23</v>
      </c>
      <c r="B35" s="139">
        <v>18</v>
      </c>
      <c r="C35" s="139">
        <v>6</v>
      </c>
      <c r="D35" s="6">
        <v>7</v>
      </c>
      <c r="E35" s="6">
        <v>17</v>
      </c>
      <c r="F35" s="6">
        <v>12</v>
      </c>
      <c r="G35" s="7">
        <f>IF(SUM(D35:F35)=0,"",AVERAGE(D35:F35))</f>
        <v>12</v>
      </c>
      <c r="H35" s="6">
        <v>6</v>
      </c>
      <c r="I35" s="6">
        <v>12</v>
      </c>
      <c r="J35" s="6">
        <v>9</v>
      </c>
      <c r="K35" s="7">
        <f t="shared" si="7"/>
        <v>85.99008497787581</v>
      </c>
      <c r="L35" s="7">
        <f t="shared" si="8"/>
        <v>53.226513009242694</v>
      </c>
      <c r="M35" s="7">
        <f>IF(J35=0,"",(9.4216*POWER(10,23)*POWER(J35+273,-5.07712)*POWER(2.73,(-6801.2693/(J35+273)))-((0.24*1014.78*POWER(2.73,(-1.16852*POWER(10,-4)*$B$5))*((273+F36)-(273+J35))/(0.622*(597.3-0.56*F36)))))/(9.4216*POWER(10,23)*POWER(273+F36,-5.07712)*POWER(2.73,(-6801.2693/(F36+273))))*100)</f>
        <v>76.201840244396607</v>
      </c>
      <c r="N35" s="7">
        <f t="shared" si="16"/>
        <v>71.806146077171704</v>
      </c>
      <c r="O35" s="14"/>
      <c r="P35" s="14"/>
      <c r="Q35" s="40" t="str">
        <f t="shared" si="17"/>
        <v/>
      </c>
      <c r="R35" s="34"/>
      <c r="S35" s="35"/>
      <c r="T35" s="35"/>
      <c r="U35" s="36" t="str">
        <f t="shared" si="18"/>
        <v/>
      </c>
      <c r="V35" s="34"/>
      <c r="W35" s="35"/>
      <c r="X35" s="35"/>
      <c r="Y35" s="45"/>
      <c r="Z35" s="37"/>
      <c r="AA35" s="38"/>
      <c r="AC35" s="3" t="str">
        <f t="shared" si="0"/>
        <v>BIEN</v>
      </c>
      <c r="AD35" s="3" t="str">
        <f t="shared" si="0"/>
        <v>BIEN</v>
      </c>
      <c r="AE35" s="3" t="str">
        <f t="shared" si="0"/>
        <v>BIEN</v>
      </c>
      <c r="AF35" s="4" t="str">
        <f t="shared" si="1"/>
        <v>BIEN</v>
      </c>
      <c r="AG35" s="4" t="str">
        <f t="shared" si="2"/>
        <v>BIEN</v>
      </c>
      <c r="AH35" s="4" t="str">
        <f>IF(B35="","",IF(F36&lt;=B35,"BIEN","MAL"))</f>
        <v>BIEN</v>
      </c>
      <c r="AI35" s="4" t="str">
        <f t="shared" si="4"/>
        <v>BIEN</v>
      </c>
      <c r="AJ35" s="4" t="str">
        <f t="shared" si="5"/>
        <v>BIEN</v>
      </c>
      <c r="AK35" s="4" t="str">
        <f>IF(C35="","",IF(C35&lt;=F36,"BIEN","MAL"))</f>
        <v>BIEN</v>
      </c>
      <c r="AL35" s="11" t="str">
        <f t="shared" si="10"/>
        <v>F</v>
      </c>
      <c r="AM35" s="11" t="str">
        <f t="shared" si="11"/>
        <v>F</v>
      </c>
      <c r="AN35" s="13" t="str">
        <f t="shared" si="12"/>
        <v>V</v>
      </c>
      <c r="AO35" s="13" t="str">
        <f t="shared" si="13"/>
        <v>V</v>
      </c>
      <c r="AP35" s="13" t="str">
        <f t="shared" si="14"/>
        <v>V</v>
      </c>
    </row>
    <row r="36" spans="1:42" x14ac:dyDescent="0.2">
      <c r="A36" s="15">
        <v>24</v>
      </c>
      <c r="B36" s="139">
        <v>17</v>
      </c>
      <c r="C36" s="139">
        <v>5.5</v>
      </c>
      <c r="D36" s="6">
        <v>7</v>
      </c>
      <c r="E36" s="6">
        <v>16</v>
      </c>
      <c r="F36" s="6">
        <v>11</v>
      </c>
      <c r="G36" s="7">
        <f t="shared" si="15"/>
        <v>11.333333333333334</v>
      </c>
      <c r="H36" s="6">
        <v>5</v>
      </c>
      <c r="I36" s="6">
        <v>14</v>
      </c>
      <c r="J36" s="6">
        <v>8</v>
      </c>
      <c r="K36" s="7">
        <f t="shared" si="7"/>
        <v>72.379012258300889</v>
      </c>
      <c r="L36" s="7">
        <f t="shared" si="8"/>
        <v>79.750266558660726</v>
      </c>
      <c r="M36" s="7">
        <f t="shared" si="9"/>
        <v>64.844848612534619</v>
      </c>
      <c r="N36" s="7">
        <f t="shared" si="16"/>
        <v>72.324709143165421</v>
      </c>
      <c r="O36" s="14"/>
      <c r="P36" s="14"/>
      <c r="Q36" s="40" t="str">
        <f t="shared" si="17"/>
        <v/>
      </c>
      <c r="R36" s="34"/>
      <c r="S36" s="35"/>
      <c r="T36" s="35"/>
      <c r="U36" s="36" t="str">
        <f t="shared" si="18"/>
        <v/>
      </c>
      <c r="V36" s="34"/>
      <c r="W36" s="35"/>
      <c r="X36" s="35"/>
      <c r="Y36" s="45"/>
      <c r="Z36" s="37"/>
      <c r="AA36" s="38"/>
      <c r="AC36" s="3" t="str">
        <f t="shared" si="0"/>
        <v>BIEN</v>
      </c>
      <c r="AD36" s="3" t="str">
        <f t="shared" si="0"/>
        <v>BIEN</v>
      </c>
      <c r="AE36" s="3" t="str">
        <f t="shared" si="0"/>
        <v>BIEN</v>
      </c>
      <c r="AF36" s="4" t="str">
        <f t="shared" si="1"/>
        <v>BIEN</v>
      </c>
      <c r="AG36" s="4" t="str">
        <f t="shared" si="2"/>
        <v>BIEN</v>
      </c>
      <c r="AH36" s="4" t="str">
        <f t="shared" si="3"/>
        <v>BIEN</v>
      </c>
      <c r="AI36" s="4" t="str">
        <f t="shared" si="4"/>
        <v>BIEN</v>
      </c>
      <c r="AJ36" s="4" t="str">
        <f t="shared" si="5"/>
        <v>BIEN</v>
      </c>
      <c r="AK36" s="4" t="str">
        <f t="shared" si="6"/>
        <v>BIEN</v>
      </c>
      <c r="AL36" s="11" t="str">
        <f t="shared" si="10"/>
        <v>F</v>
      </c>
      <c r="AM36" s="11" t="str">
        <f t="shared" si="11"/>
        <v>F</v>
      </c>
      <c r="AN36" s="13" t="str">
        <f t="shared" si="12"/>
        <v>F</v>
      </c>
      <c r="AO36" s="13" t="str">
        <f t="shared" si="13"/>
        <v>F</v>
      </c>
      <c r="AP36" s="13" t="str">
        <f t="shared" si="14"/>
        <v>V</v>
      </c>
    </row>
    <row r="37" spans="1:42" x14ac:dyDescent="0.2">
      <c r="A37" s="15">
        <v>25</v>
      </c>
      <c r="B37" s="139">
        <v>18</v>
      </c>
      <c r="C37" s="139">
        <v>5</v>
      </c>
      <c r="D37" s="6">
        <v>7</v>
      </c>
      <c r="E37" s="6">
        <v>16</v>
      </c>
      <c r="F37" s="6">
        <v>10</v>
      </c>
      <c r="G37" s="7">
        <f t="shared" si="15"/>
        <v>11</v>
      </c>
      <c r="H37" s="6">
        <v>5</v>
      </c>
      <c r="I37" s="6">
        <v>8</v>
      </c>
      <c r="J37" s="6">
        <v>8</v>
      </c>
      <c r="K37" s="7">
        <f t="shared" si="7"/>
        <v>72.379012258300889</v>
      </c>
      <c r="L37" s="7">
        <f t="shared" si="8"/>
        <v>26.407707097652139</v>
      </c>
      <c r="M37" s="7">
        <f t="shared" si="9"/>
        <v>75.341632521884591</v>
      </c>
      <c r="N37" s="7">
        <f t="shared" si="16"/>
        <v>58.042783959279205</v>
      </c>
      <c r="O37" s="14"/>
      <c r="P37" s="14"/>
      <c r="Q37" s="40" t="str">
        <f t="shared" si="17"/>
        <v/>
      </c>
      <c r="R37" s="34"/>
      <c r="S37" s="35"/>
      <c r="T37" s="35"/>
      <c r="U37" s="36" t="str">
        <f t="shared" si="18"/>
        <v/>
      </c>
      <c r="V37" s="34"/>
      <c r="W37" s="35"/>
      <c r="X37" s="35"/>
      <c r="Y37" s="45"/>
      <c r="Z37" s="37"/>
      <c r="AA37" s="38"/>
      <c r="AC37" s="3" t="str">
        <f t="shared" si="0"/>
        <v>BIEN</v>
      </c>
      <c r="AD37" s="3" t="str">
        <f t="shared" si="0"/>
        <v>BIEN</v>
      </c>
      <c r="AE37" s="3" t="str">
        <f>IF(M37="","",IF(M37&gt;100,"MAL","BIEN"))</f>
        <v>BIEN</v>
      </c>
      <c r="AF37" s="4" t="str">
        <f t="shared" si="1"/>
        <v>BIEN</v>
      </c>
      <c r="AG37" s="4" t="str">
        <f t="shared" si="2"/>
        <v>BIEN</v>
      </c>
      <c r="AH37" s="4" t="str">
        <f t="shared" si="3"/>
        <v>BIEN</v>
      </c>
      <c r="AI37" s="4" t="str">
        <f t="shared" si="4"/>
        <v>BIEN</v>
      </c>
      <c r="AJ37" s="4" t="str">
        <f t="shared" si="5"/>
        <v>BIEN</v>
      </c>
      <c r="AK37" s="4" t="str">
        <f t="shared" si="6"/>
        <v>BIEN</v>
      </c>
      <c r="AL37" s="11" t="str">
        <f t="shared" si="10"/>
        <v>F</v>
      </c>
      <c r="AM37" s="11" t="str">
        <f t="shared" si="11"/>
        <v>F</v>
      </c>
      <c r="AN37" s="13" t="str">
        <f t="shared" si="12"/>
        <v>V</v>
      </c>
      <c r="AO37" s="13" t="str">
        <f t="shared" si="13"/>
        <v>V</v>
      </c>
      <c r="AP37" s="13" t="str">
        <f t="shared" si="14"/>
        <v>F</v>
      </c>
    </row>
    <row r="38" spans="1:42" x14ac:dyDescent="0.2">
      <c r="A38" s="15">
        <v>26</v>
      </c>
      <c r="B38" s="139">
        <v>17</v>
      </c>
      <c r="C38" s="139">
        <v>5</v>
      </c>
      <c r="D38" s="6">
        <v>9</v>
      </c>
      <c r="E38" s="6">
        <v>15</v>
      </c>
      <c r="F38" s="6">
        <v>11</v>
      </c>
      <c r="G38" s="7">
        <f t="shared" si="15"/>
        <v>11.666666666666666</v>
      </c>
      <c r="H38" s="6">
        <v>5</v>
      </c>
      <c r="I38" s="6">
        <v>9</v>
      </c>
      <c r="J38" s="6">
        <v>9</v>
      </c>
      <c r="K38" s="7">
        <f t="shared" si="7"/>
        <v>50.309439695353539</v>
      </c>
      <c r="L38" s="7">
        <f t="shared" si="8"/>
        <v>41.265596726339368</v>
      </c>
      <c r="M38" s="7">
        <f t="shared" si="9"/>
        <v>76.201840244396607</v>
      </c>
      <c r="N38" s="7">
        <f t="shared" si="16"/>
        <v>55.925625555363176</v>
      </c>
      <c r="O38" s="14"/>
      <c r="P38" s="14"/>
      <c r="Q38" s="40" t="str">
        <f t="shared" si="17"/>
        <v/>
      </c>
      <c r="R38" s="34"/>
      <c r="S38" s="35"/>
      <c r="T38" s="35"/>
      <c r="U38" s="36" t="str">
        <f t="shared" si="18"/>
        <v/>
      </c>
      <c r="V38" s="34"/>
      <c r="W38" s="35"/>
      <c r="X38" s="35"/>
      <c r="Y38" s="45"/>
      <c r="Z38" s="37"/>
      <c r="AA38" s="38"/>
      <c r="AC38" s="3" t="str">
        <f t="shared" si="0"/>
        <v>BIEN</v>
      </c>
      <c r="AD38" s="3" t="str">
        <f t="shared" si="0"/>
        <v>BIEN</v>
      </c>
      <c r="AE38" s="3" t="str">
        <f t="shared" si="0"/>
        <v>BIEN</v>
      </c>
      <c r="AF38" s="4" t="str">
        <f t="shared" si="1"/>
        <v>BIEN</v>
      </c>
      <c r="AG38" s="4" t="str">
        <f t="shared" si="2"/>
        <v>BIEN</v>
      </c>
      <c r="AH38" s="4" t="str">
        <f t="shared" si="3"/>
        <v>BIEN</v>
      </c>
      <c r="AI38" s="4" t="str">
        <f t="shared" si="4"/>
        <v>BIEN</v>
      </c>
      <c r="AJ38" s="4" t="str">
        <f t="shared" si="5"/>
        <v>BIEN</v>
      </c>
      <c r="AK38" s="4" t="str">
        <f t="shared" si="6"/>
        <v>BIEN</v>
      </c>
      <c r="AL38" s="11" t="str">
        <f t="shared" si="10"/>
        <v>F</v>
      </c>
      <c r="AM38" s="11" t="str">
        <f t="shared" si="11"/>
        <v>F</v>
      </c>
      <c r="AN38" s="13" t="str">
        <f t="shared" si="12"/>
        <v>V</v>
      </c>
      <c r="AO38" s="13" t="str">
        <f t="shared" si="13"/>
        <v>V</v>
      </c>
      <c r="AP38" s="13" t="str">
        <f t="shared" si="14"/>
        <v>F</v>
      </c>
    </row>
    <row r="39" spans="1:42" x14ac:dyDescent="0.2">
      <c r="A39" s="15">
        <v>27</v>
      </c>
      <c r="B39" s="139">
        <v>17</v>
      </c>
      <c r="C39" s="139">
        <v>5</v>
      </c>
      <c r="D39" s="6">
        <v>9</v>
      </c>
      <c r="E39" s="6">
        <v>15</v>
      </c>
      <c r="F39" s="6">
        <v>11</v>
      </c>
      <c r="G39" s="7">
        <f t="shared" si="15"/>
        <v>11.666666666666666</v>
      </c>
      <c r="H39" s="6">
        <v>5</v>
      </c>
      <c r="I39" s="6">
        <v>9</v>
      </c>
      <c r="J39" s="6">
        <v>10</v>
      </c>
      <c r="K39" s="7">
        <f t="shared" si="7"/>
        <v>50.309439695353539</v>
      </c>
      <c r="L39" s="7">
        <f t="shared" si="8"/>
        <v>41.265596726339368</v>
      </c>
      <c r="M39" s="7">
        <f t="shared" si="9"/>
        <v>87.914041491440358</v>
      </c>
      <c r="N39" s="7">
        <f t="shared" si="16"/>
        <v>59.829692637711084</v>
      </c>
      <c r="O39" s="14"/>
      <c r="P39" s="14"/>
      <c r="Q39" s="40" t="str">
        <f t="shared" si="17"/>
        <v/>
      </c>
      <c r="R39" s="34"/>
      <c r="S39" s="35"/>
      <c r="T39" s="35"/>
      <c r="U39" s="36" t="str">
        <f t="shared" si="18"/>
        <v/>
      </c>
      <c r="V39" s="34"/>
      <c r="W39" s="35"/>
      <c r="X39" s="46"/>
      <c r="Y39" s="45"/>
      <c r="Z39" s="37"/>
      <c r="AA39" s="38"/>
      <c r="AC39" s="3" t="str">
        <f t="shared" si="0"/>
        <v>BIEN</v>
      </c>
      <c r="AD39" s="3" t="str">
        <f t="shared" si="0"/>
        <v>BIEN</v>
      </c>
      <c r="AE39" s="3" t="str">
        <f t="shared" si="0"/>
        <v>BIEN</v>
      </c>
      <c r="AF39" s="4" t="str">
        <f t="shared" si="1"/>
        <v>BIEN</v>
      </c>
      <c r="AG39" s="4" t="str">
        <f t="shared" si="2"/>
        <v>BIEN</v>
      </c>
      <c r="AH39" s="4" t="str">
        <f t="shared" si="3"/>
        <v>BIEN</v>
      </c>
      <c r="AI39" s="4" t="str">
        <f>IF(C39="","",IF(C39&lt;=D39,"BIEN","MAL"))</f>
        <v>BIEN</v>
      </c>
      <c r="AJ39" s="4" t="str">
        <f t="shared" si="5"/>
        <v>BIEN</v>
      </c>
      <c r="AK39" s="4" t="str">
        <f t="shared" si="6"/>
        <v>BIEN</v>
      </c>
      <c r="AL39" s="11" t="str">
        <f t="shared" si="10"/>
        <v>F</v>
      </c>
      <c r="AM39" s="11" t="str">
        <f t="shared" si="11"/>
        <v>F</v>
      </c>
      <c r="AN39" s="13" t="str">
        <f t="shared" si="12"/>
        <v>V</v>
      </c>
      <c r="AO39" s="13" t="str">
        <f t="shared" si="13"/>
        <v>V</v>
      </c>
      <c r="AP39" s="13" t="str">
        <f t="shared" si="14"/>
        <v>F</v>
      </c>
    </row>
    <row r="40" spans="1:42" s="12" customFormat="1" x14ac:dyDescent="0.2">
      <c r="A40" s="16">
        <v>28</v>
      </c>
      <c r="B40" s="139">
        <v>18</v>
      </c>
      <c r="C40" s="139">
        <v>6.5</v>
      </c>
      <c r="D40" s="14">
        <v>8</v>
      </c>
      <c r="E40" s="14">
        <v>16</v>
      </c>
      <c r="F40" s="14">
        <v>12</v>
      </c>
      <c r="G40" s="7">
        <f t="shared" si="15"/>
        <v>12</v>
      </c>
      <c r="H40" s="14">
        <v>7</v>
      </c>
      <c r="I40" s="14">
        <v>10</v>
      </c>
      <c r="J40" s="14">
        <v>11</v>
      </c>
      <c r="K40" s="7">
        <f t="shared" si="7"/>
        <v>86.521582141667849</v>
      </c>
      <c r="L40" s="7">
        <f t="shared" si="8"/>
        <v>43.072588778037272</v>
      </c>
      <c r="M40" s="7">
        <f t="shared" si="9"/>
        <v>88.319376569296509</v>
      </c>
      <c r="N40" s="7">
        <f t="shared" si="16"/>
        <v>72.637849163000539</v>
      </c>
      <c r="O40" s="14"/>
      <c r="P40" s="14"/>
      <c r="Q40" s="40" t="str">
        <f t="shared" si="17"/>
        <v/>
      </c>
      <c r="R40" s="34"/>
      <c r="S40" s="35"/>
      <c r="T40" s="35"/>
      <c r="U40" s="36" t="str">
        <f t="shared" si="18"/>
        <v/>
      </c>
      <c r="V40" s="34"/>
      <c r="W40" s="35"/>
      <c r="X40" s="46"/>
      <c r="Y40" s="45"/>
      <c r="Z40" s="37"/>
      <c r="AA40" s="38"/>
      <c r="AC40" s="3" t="str">
        <f t="shared" si="0"/>
        <v>BIEN</v>
      </c>
      <c r="AD40" s="3" t="str">
        <f t="shared" si="0"/>
        <v>BIEN</v>
      </c>
      <c r="AE40" s="3" t="str">
        <f t="shared" si="0"/>
        <v>BIEN</v>
      </c>
      <c r="AF40" s="4" t="str">
        <f t="shared" si="1"/>
        <v>BIEN</v>
      </c>
      <c r="AG40" s="4" t="str">
        <f t="shared" si="2"/>
        <v>BIEN</v>
      </c>
      <c r="AH40" s="4" t="str">
        <f t="shared" si="3"/>
        <v>BIEN</v>
      </c>
      <c r="AI40" s="4" t="str">
        <f t="shared" si="4"/>
        <v>BIEN</v>
      </c>
      <c r="AJ40" s="4" t="str">
        <f t="shared" si="5"/>
        <v>BIEN</v>
      </c>
      <c r="AK40" s="4" t="str">
        <f t="shared" si="6"/>
        <v>BIEN</v>
      </c>
      <c r="AL40" s="11" t="str">
        <f t="shared" si="10"/>
        <v>F</v>
      </c>
      <c r="AM40" s="11" t="str">
        <f t="shared" si="11"/>
        <v>F</v>
      </c>
      <c r="AN40" s="13" t="str">
        <f t="shared" si="12"/>
        <v>V</v>
      </c>
      <c r="AO40" s="13" t="str">
        <f t="shared" si="13"/>
        <v>V</v>
      </c>
      <c r="AP40" s="13" t="str">
        <f t="shared" si="14"/>
        <v>F</v>
      </c>
    </row>
    <row r="41" spans="1:42" x14ac:dyDescent="0.2">
      <c r="A41" s="15">
        <v>29</v>
      </c>
      <c r="B41" s="139">
        <v>17.5</v>
      </c>
      <c r="C41" s="139">
        <v>7</v>
      </c>
      <c r="D41" s="6">
        <v>9</v>
      </c>
      <c r="E41" s="6">
        <v>15</v>
      </c>
      <c r="F41" s="6">
        <v>12</v>
      </c>
      <c r="G41" s="7">
        <f t="shared" si="15"/>
        <v>12</v>
      </c>
      <c r="H41" s="6">
        <v>7</v>
      </c>
      <c r="I41" s="6">
        <v>12</v>
      </c>
      <c r="J41" s="6">
        <v>10</v>
      </c>
      <c r="K41" s="7">
        <f t="shared" si="7"/>
        <v>74.421238342820146</v>
      </c>
      <c r="L41" s="7">
        <f t="shared" si="8"/>
        <v>69.201560709866072</v>
      </c>
      <c r="M41" s="7">
        <f t="shared" si="9"/>
        <v>77.006526677595801</v>
      </c>
      <c r="N41" s="7">
        <f t="shared" si="16"/>
        <v>73.543108576760673</v>
      </c>
      <c r="O41" s="14"/>
      <c r="P41" s="14"/>
      <c r="Q41" s="40" t="str">
        <f t="shared" si="17"/>
        <v/>
      </c>
      <c r="R41" s="34"/>
      <c r="S41" s="35"/>
      <c r="T41" s="35"/>
      <c r="U41" s="36" t="str">
        <f t="shared" si="18"/>
        <v/>
      </c>
      <c r="V41" s="34"/>
      <c r="W41" s="35"/>
      <c r="X41" s="46"/>
      <c r="Y41" s="45"/>
      <c r="Z41" s="37"/>
      <c r="AA41" s="38"/>
      <c r="AC41" s="3" t="str">
        <f t="shared" si="0"/>
        <v>BIEN</v>
      </c>
      <c r="AD41" s="3" t="str">
        <f t="shared" si="0"/>
        <v>BIEN</v>
      </c>
      <c r="AE41" s="3" t="str">
        <f t="shared" si="0"/>
        <v>BIEN</v>
      </c>
      <c r="AF41" s="4" t="str">
        <f t="shared" si="1"/>
        <v>BIEN</v>
      </c>
      <c r="AG41" s="4" t="str">
        <f t="shared" si="2"/>
        <v>BIEN</v>
      </c>
      <c r="AH41" s="4" t="str">
        <f t="shared" si="3"/>
        <v>BIEN</v>
      </c>
      <c r="AI41" s="4" t="str">
        <f t="shared" si="4"/>
        <v>BIEN</v>
      </c>
      <c r="AJ41" s="4" t="str">
        <f t="shared" si="5"/>
        <v>BIEN</v>
      </c>
      <c r="AK41" s="4" t="str">
        <f t="shared" si="6"/>
        <v>BIEN</v>
      </c>
      <c r="AL41" s="11" t="str">
        <f t="shared" si="10"/>
        <v>F</v>
      </c>
      <c r="AM41" s="11" t="str">
        <f t="shared" si="11"/>
        <v>F</v>
      </c>
      <c r="AN41" s="13" t="str">
        <f t="shared" si="12"/>
        <v>V</v>
      </c>
      <c r="AO41" s="13" t="str">
        <f t="shared" si="13"/>
        <v>V</v>
      </c>
      <c r="AP41" s="13" t="str">
        <f t="shared" si="14"/>
        <v>F</v>
      </c>
    </row>
    <row r="42" spans="1:42" x14ac:dyDescent="0.2">
      <c r="A42" s="15">
        <v>30</v>
      </c>
      <c r="B42" s="139">
        <v>18</v>
      </c>
      <c r="C42" s="139">
        <v>6</v>
      </c>
      <c r="D42" s="6">
        <v>8</v>
      </c>
      <c r="E42" s="6">
        <v>16</v>
      </c>
      <c r="F42" s="6">
        <v>11</v>
      </c>
      <c r="G42" s="7">
        <f t="shared" si="15"/>
        <v>11.666666666666666</v>
      </c>
      <c r="H42" s="6">
        <v>7</v>
      </c>
      <c r="I42" s="6">
        <v>12</v>
      </c>
      <c r="J42" s="6">
        <v>10</v>
      </c>
      <c r="K42" s="7">
        <f t="shared" si="7"/>
        <v>86.521582141667849</v>
      </c>
      <c r="L42" s="7">
        <f t="shared" si="8"/>
        <v>60.815529140865763</v>
      </c>
      <c r="M42" s="7">
        <f t="shared" si="9"/>
        <v>87.914041491440358</v>
      </c>
      <c r="N42" s="7">
        <f t="shared" si="16"/>
        <v>78.417050924657985</v>
      </c>
      <c r="O42" s="14"/>
      <c r="P42" s="14"/>
      <c r="Q42" s="40" t="str">
        <f t="shared" si="17"/>
        <v/>
      </c>
      <c r="R42" s="34"/>
      <c r="S42" s="35"/>
      <c r="T42" s="35"/>
      <c r="U42" s="36" t="str">
        <f t="shared" si="18"/>
        <v/>
      </c>
      <c r="V42" s="34"/>
      <c r="W42" s="35"/>
      <c r="X42" s="35"/>
      <c r="Y42" s="45"/>
      <c r="Z42" s="37"/>
      <c r="AA42" s="38"/>
      <c r="AC42" s="3" t="str">
        <f>IF(K42="","",IF(K42&gt;100,"MAL","BIEN"))</f>
        <v>BIEN</v>
      </c>
      <c r="AD42" s="3" t="str">
        <f t="shared" si="0"/>
        <v>BIEN</v>
      </c>
      <c r="AE42" s="3" t="str">
        <f t="shared" si="0"/>
        <v>BIEN</v>
      </c>
      <c r="AF42" s="4" t="str">
        <f t="shared" si="1"/>
        <v>BIEN</v>
      </c>
      <c r="AG42" s="4" t="str">
        <f t="shared" si="2"/>
        <v>BIEN</v>
      </c>
      <c r="AH42" s="4" t="str">
        <f t="shared" si="3"/>
        <v>BIEN</v>
      </c>
      <c r="AI42" s="4" t="str">
        <f t="shared" si="4"/>
        <v>BIEN</v>
      </c>
      <c r="AJ42" s="4" t="str">
        <f t="shared" si="5"/>
        <v>BIEN</v>
      </c>
      <c r="AK42" s="4" t="str">
        <f t="shared" si="6"/>
        <v>BIEN</v>
      </c>
      <c r="AL42" s="11" t="str">
        <f t="shared" si="10"/>
        <v>F</v>
      </c>
      <c r="AM42" s="11" t="str">
        <f t="shared" si="11"/>
        <v>F</v>
      </c>
      <c r="AN42" s="13" t="str">
        <f t="shared" si="12"/>
        <v>V</v>
      </c>
      <c r="AO42" s="13" t="str">
        <f t="shared" si="13"/>
        <v>V</v>
      </c>
      <c r="AP42" s="13" t="str">
        <f t="shared" si="14"/>
        <v>F</v>
      </c>
    </row>
    <row r="43" spans="1:42" s="11" customFormat="1" x14ac:dyDescent="0.2">
      <c r="A43" s="24" t="s">
        <v>6</v>
      </c>
      <c r="B43" s="156">
        <f>IF(SUM(B12:B42)=0,"", AVERAGE(B12:B42))</f>
        <v>18.3</v>
      </c>
      <c r="C43" s="156">
        <f>IF(SUM(C12:C42)=0,"", AVERAGE(C12:C42))</f>
        <v>6.333333333333333</v>
      </c>
      <c r="D43" s="156">
        <f>IF(SUM(D12:D42)=0,"", AVERAGE(D12:D42))</f>
        <v>8.1666666666666661</v>
      </c>
      <c r="E43" s="156">
        <f>IF(SUM(E12:E42)=0,"", AVERAGE(E12:E42))</f>
        <v>17.166666666666668</v>
      </c>
      <c r="F43" s="156">
        <f>IF(SUM(F12:F42)=0,"", AVERAGE(F12:F42))</f>
        <v>10.7</v>
      </c>
      <c r="G43" s="157">
        <f>IF(SUM(G13:G42)=0,"", AVERAGE(G13:G42))</f>
        <v>12.011111111111113</v>
      </c>
      <c r="H43" s="157">
        <f>IF(SUM(H12:H42)=0,"", AVERAGE(H12:H42))</f>
        <v>6.35</v>
      </c>
      <c r="I43" s="157">
        <f>IF(SUM(I12:I42)=0,"", AVERAGE(I12:I42))</f>
        <v>13.766666666666667</v>
      </c>
      <c r="J43" s="157">
        <f>IF(SUM(J12:J42)=0,"", AVERAGE(J12:J42))</f>
        <v>8.0333333333333332</v>
      </c>
      <c r="K43" s="7">
        <f t="shared" si="7"/>
        <v>75.959928681331107</v>
      </c>
      <c r="L43" s="7">
        <f t="shared" si="8"/>
        <v>67.50440992442374</v>
      </c>
      <c r="M43" s="7">
        <f t="shared" si="9"/>
        <v>68.257664666932641</v>
      </c>
      <c r="N43" s="141">
        <f>IF(SUM(N13:N42)=0,"",AVERAGE(N13:N42))</f>
        <v>70.960880993209173</v>
      </c>
      <c r="O43" s="141">
        <f>SUM(O13:O42)</f>
        <v>10</v>
      </c>
      <c r="P43" s="141">
        <f>SUM(P13:P42)</f>
        <v>10</v>
      </c>
      <c r="Q43" s="142">
        <f>SUM(Q16:Q42)</f>
        <v>18</v>
      </c>
      <c r="R43" s="155"/>
      <c r="S43" s="155"/>
      <c r="T43" s="155"/>
      <c r="U43" s="155"/>
      <c r="V43" s="155"/>
      <c r="W43" s="155"/>
      <c r="X43" s="155"/>
      <c r="Y43" s="155"/>
      <c r="Z43" s="155"/>
      <c r="AA43" s="25"/>
      <c r="AC43" s="3" t="str">
        <f t="shared" ref="AC43:AE44" si="19">IF(K43="","",IF(K43&gt;100,"MAL","BIEN"))</f>
        <v>BIEN</v>
      </c>
      <c r="AD43" s="3" t="str">
        <f t="shared" si="19"/>
        <v>BIEN</v>
      </c>
      <c r="AE43" s="3" t="str">
        <f t="shared" si="19"/>
        <v>BIEN</v>
      </c>
      <c r="AF43" s="4" t="str">
        <f>IF(B43="","",IF(D43&lt;=B43,"BIEN","MAL"))</f>
        <v>BIEN</v>
      </c>
      <c r="AG43" s="4" t="str">
        <f>IF(B43="","",IF(E43&lt;=B43,"BIEN","MAL"))</f>
        <v>BIEN</v>
      </c>
      <c r="AH43" s="4" t="str">
        <f>IF(B43="","",IF(F43&lt;=B43,"BIEN","MAL"))</f>
        <v>BIEN</v>
      </c>
      <c r="AI43" s="4" t="str">
        <f>IF(C43="","",IF(C43&lt;=D43,"BIEN","MAL"))</f>
        <v>BIEN</v>
      </c>
      <c r="AJ43" s="4" t="str">
        <f>IF(C43="","",IF(C43&lt;=E43,"BIEN","MAL"))</f>
        <v>BIEN</v>
      </c>
      <c r="AK43" s="4" t="str">
        <f>IF(C43="","",IF(C43&lt;=F43,"BIEN","MAL"))</f>
        <v>BIEN</v>
      </c>
      <c r="AL43" s="11" t="str">
        <f t="shared" si="10"/>
        <v>F</v>
      </c>
      <c r="AM43" s="11" t="str">
        <f t="shared" si="11"/>
        <v>F</v>
      </c>
      <c r="AN43" s="11" t="str">
        <f t="shared" si="12"/>
        <v>V</v>
      </c>
      <c r="AO43" s="11" t="str">
        <f t="shared" si="13"/>
        <v>V</v>
      </c>
      <c r="AP43" s="11" t="str">
        <f t="shared" si="14"/>
        <v>V</v>
      </c>
    </row>
    <row r="44" spans="1:42" x14ac:dyDescent="0.2">
      <c r="A44" s="8"/>
      <c r="B44" s="8"/>
      <c r="C44" s="8"/>
      <c r="D44" s="8"/>
      <c r="E44" s="8"/>
      <c r="F44" s="8"/>
      <c r="G44" s="8"/>
      <c r="H44" s="19"/>
      <c r="I44" s="19"/>
      <c r="J44" s="19"/>
      <c r="K44" s="20"/>
      <c r="L44" s="20"/>
      <c r="M44" s="8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9" t="str">
        <f t="shared" si="19"/>
        <v/>
      </c>
      <c r="AD44" s="9" t="str">
        <f t="shared" si="19"/>
        <v/>
      </c>
      <c r="AE44" s="9" t="str">
        <f t="shared" si="19"/>
        <v/>
      </c>
      <c r="AF44" s="10" t="str">
        <f>IF(B44=0,"",IF(D44&lt;=B44,"BIEN","MAL"))</f>
        <v/>
      </c>
      <c r="AG44" s="10" t="str">
        <f>IF(B44=0,"",IF(E44&lt;=B44,"BIEN","MAL"))</f>
        <v/>
      </c>
      <c r="AH44" s="10" t="str">
        <f>IF(B44=0,"",IF(F44&lt;=B44,"BIEN","MAL"))</f>
        <v/>
      </c>
      <c r="AI44" s="10" t="str">
        <f>IF(C44=0,"",IF(C44&lt;=D44,"BIEN","MAL"))</f>
        <v/>
      </c>
      <c r="AJ44" s="10" t="str">
        <f>IF(C44=0,"",IF(C44&lt;=E44,"BIEN","MAL"))</f>
        <v/>
      </c>
      <c r="AK44" s="10" t="str">
        <f>IF(C44=0,"",IF(C44&lt;=F44,"BIEN","MAL"))</f>
        <v/>
      </c>
      <c r="AN44" s="11">
        <f>COUNTIF(AC13:AK42,"MAL")</f>
        <v>0</v>
      </c>
    </row>
    <row r="45" spans="1:42" x14ac:dyDescent="0.2">
      <c r="A45" s="22" t="s">
        <v>26</v>
      </c>
      <c r="B45" s="26"/>
      <c r="J45" s="11"/>
      <c r="K45" s="22" t="s">
        <v>28</v>
      </c>
      <c r="M45" s="26"/>
    </row>
    <row r="46" spans="1:42" x14ac:dyDescent="0.2">
      <c r="A46" s="22" t="s">
        <v>27</v>
      </c>
      <c r="B46" s="26"/>
      <c r="K46" s="22" t="s">
        <v>29</v>
      </c>
      <c r="M46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7"/>
  <sheetViews>
    <sheetView topLeftCell="T23" workbookViewId="0">
      <selection activeCell="AN45" sqref="AN45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10" customWidth="1"/>
    <col min="23" max="23" width="9.42578125" customWidth="1"/>
    <col min="24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42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42" x14ac:dyDescent="0.2">
      <c r="A2" s="1" t="s">
        <v>0</v>
      </c>
      <c r="B2" s="143" t="s">
        <v>65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42" x14ac:dyDescent="0.2">
      <c r="A3" s="2" t="s">
        <v>59</v>
      </c>
      <c r="B3" s="130"/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42" x14ac:dyDescent="0.2">
      <c r="A4" s="2" t="s">
        <v>60</v>
      </c>
      <c r="B4" s="130"/>
      <c r="C4" s="2"/>
      <c r="D4" s="2"/>
      <c r="E4" s="2"/>
      <c r="F4" s="2"/>
      <c r="G4" s="2"/>
      <c r="H4" s="173" t="s">
        <v>74</v>
      </c>
      <c r="I4" s="173"/>
      <c r="J4" s="173"/>
      <c r="K4" s="173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42" x14ac:dyDescent="0.2">
      <c r="A5" s="2" t="s">
        <v>8</v>
      </c>
      <c r="B5" s="131"/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42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42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42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42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42" ht="12.75" customHeight="1" x14ac:dyDescent="0.2">
      <c r="A10" s="198" t="s">
        <v>4</v>
      </c>
      <c r="B10" s="199" t="s">
        <v>10</v>
      </c>
      <c r="C10" s="199"/>
      <c r="D10" s="199"/>
      <c r="E10" s="199"/>
      <c r="F10" s="199"/>
      <c r="G10" s="199"/>
      <c r="H10" s="183" t="s">
        <v>11</v>
      </c>
      <c r="I10" s="183"/>
      <c r="J10" s="183"/>
      <c r="K10" s="183"/>
      <c r="L10" s="183"/>
      <c r="M10" s="183"/>
      <c r="N10" s="183"/>
      <c r="O10" s="185" t="s">
        <v>25</v>
      </c>
      <c r="P10" s="185"/>
      <c r="Q10" s="185"/>
      <c r="R10" s="186" t="s">
        <v>30</v>
      </c>
      <c r="S10" s="187"/>
      <c r="T10" s="187"/>
      <c r="U10" s="187"/>
      <c r="V10" s="190" t="s">
        <v>53</v>
      </c>
      <c r="W10" s="191"/>
      <c r="X10" s="191"/>
      <c r="Y10" s="192"/>
      <c r="Z10" s="196" t="s">
        <v>31</v>
      </c>
      <c r="AA10" s="197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42" x14ac:dyDescent="0.2">
      <c r="A11" s="198"/>
      <c r="B11" s="198" t="s">
        <v>17</v>
      </c>
      <c r="C11" s="198" t="s">
        <v>18</v>
      </c>
      <c r="D11" s="184" t="s">
        <v>19</v>
      </c>
      <c r="E11" s="184"/>
      <c r="F11" s="184"/>
      <c r="G11" s="198" t="s">
        <v>5</v>
      </c>
      <c r="H11" s="184" t="s">
        <v>20</v>
      </c>
      <c r="I11" s="184"/>
      <c r="J11" s="184"/>
      <c r="K11" s="184" t="s">
        <v>21</v>
      </c>
      <c r="L11" s="184"/>
      <c r="M11" s="184"/>
      <c r="N11" s="184"/>
      <c r="O11" s="185"/>
      <c r="P11" s="185"/>
      <c r="Q11" s="185"/>
      <c r="R11" s="188"/>
      <c r="S11" s="189"/>
      <c r="T11" s="189"/>
      <c r="U11" s="189"/>
      <c r="V11" s="193"/>
      <c r="W11" s="194"/>
      <c r="X11" s="194"/>
      <c r="Y11" s="195"/>
      <c r="Z11" s="196"/>
      <c r="AA11" s="197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42" ht="13.5" thickBot="1" x14ac:dyDescent="0.25">
      <c r="A12" s="198"/>
      <c r="B12" s="198"/>
      <c r="C12" s="198"/>
      <c r="D12" s="5" t="s">
        <v>22</v>
      </c>
      <c r="E12" s="5" t="s">
        <v>23</v>
      </c>
      <c r="F12" s="5" t="s">
        <v>24</v>
      </c>
      <c r="G12" s="198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54</v>
      </c>
      <c r="W12" s="32" t="s">
        <v>55</v>
      </c>
      <c r="X12" s="43" t="s">
        <v>56</v>
      </c>
      <c r="Y12" s="44" t="s">
        <v>57</v>
      </c>
      <c r="Z12" s="33" t="s">
        <v>33</v>
      </c>
      <c r="AA12" s="197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42" x14ac:dyDescent="0.2">
      <c r="A13" s="15">
        <v>1</v>
      </c>
      <c r="B13" s="139">
        <v>19</v>
      </c>
      <c r="C13" s="140">
        <v>6</v>
      </c>
      <c r="D13" s="6">
        <v>8</v>
      </c>
      <c r="E13" s="6">
        <v>18</v>
      </c>
      <c r="F13" s="6">
        <v>11</v>
      </c>
      <c r="G13" s="7">
        <f>IF(SUM(D13:F13)=0,"",AVERAGE(D13:F13))</f>
        <v>12.333333333333334</v>
      </c>
      <c r="H13" s="6">
        <v>7</v>
      </c>
      <c r="I13" s="6">
        <v>14</v>
      </c>
      <c r="J13" s="6">
        <v>7</v>
      </c>
      <c r="K13" s="7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86.521582141667849</v>
      </c>
      <c r="L13" s="7">
        <f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>63.043764242294863</v>
      </c>
      <c r="M13" s="7">
        <f>IF(J13=0,"",(9.4216*POWER(10,23)*POWER(J13+273,-5.07712)*POWER(2.73,(-6801.2693/(J13+273)))-((0.24*1014.78*POWER(2.73,(-1.16852*POWER(10,-4)*$B$5))*((273+F13)-(273+J13))/(0.622*(597.3-0.56*F13)))))/(9.4216*POWER(10,23)*POWER(273+F13,-5.07712)*POWER(2.73,(-6801.2693/(F13+273))))*100)</f>
        <v>53.825270939309235</v>
      </c>
      <c r="N13" s="7">
        <f>IF(SUM(K13:M13)=0,"",AVERAGE(K13:M13))</f>
        <v>67.796872441090656</v>
      </c>
      <c r="O13" s="14"/>
      <c r="P13" s="14"/>
      <c r="Q13" s="40"/>
      <c r="R13" s="34"/>
      <c r="S13" s="35"/>
      <c r="T13" s="35"/>
      <c r="U13" s="36" t="e">
        <f>AVERAGE(R13:T13)</f>
        <v>#DIV/0!</v>
      </c>
      <c r="V13" s="47"/>
      <c r="W13" s="48"/>
      <c r="X13" s="49"/>
      <c r="Y13" s="45"/>
      <c r="Z13" s="37"/>
      <c r="AA13" s="38"/>
      <c r="AC13" s="3" t="str">
        <f t="shared" ref="AC13:AE43" si="0">IF(K13="","",IF(K13&gt;100,"MAL","BIEN"))</f>
        <v>BIEN</v>
      </c>
      <c r="AD13" s="3" t="str">
        <f t="shared" si="0"/>
        <v>BIEN</v>
      </c>
      <c r="AE13" s="3" t="str">
        <f t="shared" si="0"/>
        <v>BIEN</v>
      </c>
      <c r="AF13" s="4" t="str">
        <f t="shared" ref="AF13:AF43" si="1">IF(B13="","",IF(D13&lt;=B13,"BIEN","MAL"))</f>
        <v>BIEN</v>
      </c>
      <c r="AG13" s="4" t="str">
        <f t="shared" ref="AG13:AG43" si="2">IF(B13="","",IF(E13&lt;=B13,"BIEN","MAL"))</f>
        <v>BIEN</v>
      </c>
      <c r="AH13" s="4" t="str">
        <f t="shared" ref="AH13:AH43" si="3">IF(B13="","",IF(F13&lt;=B13,"BIEN","MAL"))</f>
        <v>BIEN</v>
      </c>
      <c r="AI13" s="4" t="str">
        <f t="shared" ref="AI13:AI43" si="4">IF(C13="","",IF(C13&lt;=D13,"BIEN","MAL"))</f>
        <v>BIEN</v>
      </c>
      <c r="AJ13" s="4" t="str">
        <f t="shared" ref="AJ13:AJ43" si="5">IF(C13="","",IF(C13&lt;=E13,"BIEN","MAL"))</f>
        <v>BIEN</v>
      </c>
      <c r="AK13" s="4" t="str">
        <f t="shared" ref="AK13:AK43" si="6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F</v>
      </c>
      <c r="AP13" s="13" t="str">
        <f>IF(M13="","",IF(K13&gt;M13,"V","F"))</f>
        <v>V</v>
      </c>
    </row>
    <row r="14" spans="1:42" x14ac:dyDescent="0.2">
      <c r="A14" s="15">
        <v>2</v>
      </c>
      <c r="B14" s="139">
        <v>18</v>
      </c>
      <c r="C14" s="139">
        <v>5</v>
      </c>
      <c r="D14" s="6">
        <v>9</v>
      </c>
      <c r="E14" s="6">
        <v>18</v>
      </c>
      <c r="F14" s="6">
        <v>10</v>
      </c>
      <c r="G14" s="7">
        <f>IF(SUM(D14:F14)=0,"",AVERAGE(D14:F14))</f>
        <v>12.333333333333334</v>
      </c>
      <c r="H14" s="6">
        <v>7</v>
      </c>
      <c r="I14" s="6">
        <v>14</v>
      </c>
      <c r="J14" s="6">
        <v>8</v>
      </c>
      <c r="K14" s="7">
        <f t="shared" ref="K14:K43" si="7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>74.421238342820146</v>
      </c>
      <c r="L14" s="7">
        <f t="shared" ref="L14:L43" si="8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>63.043764242294863</v>
      </c>
      <c r="M14" s="7">
        <f t="shared" ref="M14:M43" si="9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>75.341632521884591</v>
      </c>
      <c r="N14" s="7">
        <f>IF(SUM(K14:M14)=0,"",AVERAGE(K14:M14))</f>
        <v>70.935545035666522</v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3" si="10">AVERAGE(R14:T14)</f>
        <v>#DIV/0!</v>
      </c>
      <c r="V14" s="47"/>
      <c r="W14" s="48"/>
      <c r="X14" s="49"/>
      <c r="Y14" s="45"/>
      <c r="Z14" s="37"/>
      <c r="AA14" s="38"/>
      <c r="AC14" s="3" t="str">
        <f t="shared" si="0"/>
        <v>BIEN</v>
      </c>
      <c r="AD14" s="3" t="str">
        <f t="shared" si="0"/>
        <v>BIEN</v>
      </c>
      <c r="AE14" s="3" t="str">
        <f t="shared" si="0"/>
        <v>BIEN</v>
      </c>
      <c r="AF14" s="4" t="str">
        <f t="shared" si="1"/>
        <v>BIEN</v>
      </c>
      <c r="AG14" s="4" t="str">
        <f t="shared" si="2"/>
        <v>BIEN</v>
      </c>
      <c r="AH14" s="4" t="str">
        <f t="shared" si="3"/>
        <v>BIEN</v>
      </c>
      <c r="AI14" s="4" t="str">
        <f t="shared" si="4"/>
        <v>BIEN</v>
      </c>
      <c r="AJ14" s="4" t="str">
        <f t="shared" si="5"/>
        <v>BIEN</v>
      </c>
      <c r="AK14" s="4" t="str">
        <f t="shared" si="6"/>
        <v>BIEN</v>
      </c>
      <c r="AL14" s="11" t="str">
        <f t="shared" ref="AL14:AL44" si="11">IF(B14=E14,"V","F")</f>
        <v>V</v>
      </c>
      <c r="AM14" s="11" t="str">
        <f t="shared" ref="AM14:AM44" si="12">IF(C14=D14,"V","F")</f>
        <v>F</v>
      </c>
      <c r="AN14" s="13" t="str">
        <f t="shared" ref="AN14:AN44" si="13">IF(K14="","",IF(+K14&gt;L14,"V","F"))</f>
        <v>V</v>
      </c>
      <c r="AO14" s="13" t="str">
        <f t="shared" ref="AO14:AO44" si="14">IF(L14="","",IF(+L14&lt;M14,"V","F"))</f>
        <v>V</v>
      </c>
      <c r="AP14" s="13" t="str">
        <f t="shared" ref="AP14:AP44" si="15">IF(M14="","",IF(K14&gt;M14,"V","F"))</f>
        <v>F</v>
      </c>
    </row>
    <row r="15" spans="1:42" x14ac:dyDescent="0.2">
      <c r="A15" s="15">
        <v>3</v>
      </c>
      <c r="B15" s="139">
        <v>19</v>
      </c>
      <c r="C15" s="139">
        <v>5</v>
      </c>
      <c r="D15" s="6">
        <v>7</v>
      </c>
      <c r="E15" s="6">
        <v>18</v>
      </c>
      <c r="F15" s="6">
        <v>10</v>
      </c>
      <c r="G15" s="7">
        <f t="shared" ref="G15:G43" si="16">IF(SUM(D15:F15)=0,"",AVERAGE(D15:F15))</f>
        <v>11.666666666666666</v>
      </c>
      <c r="H15" s="6">
        <v>6.5</v>
      </c>
      <c r="I15" s="6">
        <v>16</v>
      </c>
      <c r="J15" s="6">
        <v>7</v>
      </c>
      <c r="K15" s="7">
        <f t="shared" si="7"/>
        <v>92.943867262125806</v>
      </c>
      <c r="L15" s="7">
        <f t="shared" si="8"/>
        <v>80.88441589276745</v>
      </c>
      <c r="M15" s="7">
        <f t="shared" si="9"/>
        <v>63.563198786735683</v>
      </c>
      <c r="N15" s="7">
        <f t="shared" ref="N15:N43" si="17">IF(SUM(K15:M15)=0,"",AVERAGE(K15:M15))</f>
        <v>79.13049398054298</v>
      </c>
      <c r="O15" s="14"/>
      <c r="P15" s="14"/>
      <c r="Q15" s="40" t="str">
        <f t="shared" ref="Q15:Q43" si="18">IF((P14+O15)=0,"",AVERAGE(P14+O15))</f>
        <v/>
      </c>
      <c r="R15" s="34"/>
      <c r="S15" s="35"/>
      <c r="T15" s="35"/>
      <c r="U15" s="36" t="e">
        <f t="shared" si="10"/>
        <v>#DIV/0!</v>
      </c>
      <c r="V15" s="47"/>
      <c r="W15" s="48"/>
      <c r="X15" s="49"/>
      <c r="Y15" s="45"/>
      <c r="Z15" s="37"/>
      <c r="AA15" s="38"/>
      <c r="AC15" s="3" t="str">
        <f t="shared" si="0"/>
        <v>BIEN</v>
      </c>
      <c r="AD15" s="3" t="str">
        <f t="shared" si="0"/>
        <v>BIEN</v>
      </c>
      <c r="AE15" s="3" t="str">
        <f t="shared" si="0"/>
        <v>BIEN</v>
      </c>
      <c r="AF15" s="4" t="str">
        <f t="shared" si="1"/>
        <v>BIEN</v>
      </c>
      <c r="AG15" s="4" t="str">
        <f t="shared" si="2"/>
        <v>BIEN</v>
      </c>
      <c r="AH15" s="4" t="str">
        <f t="shared" si="3"/>
        <v>BIEN</v>
      </c>
      <c r="AI15" s="4" t="str">
        <f t="shared" si="4"/>
        <v>BIEN</v>
      </c>
      <c r="AJ15" s="4" t="str">
        <f t="shared" si="5"/>
        <v>BIEN</v>
      </c>
      <c r="AK15" s="4" t="str">
        <f t="shared" si="6"/>
        <v>BIEN</v>
      </c>
      <c r="AL15" s="11" t="str">
        <f t="shared" si="11"/>
        <v>F</v>
      </c>
      <c r="AM15" s="11" t="str">
        <f t="shared" si="12"/>
        <v>F</v>
      </c>
      <c r="AN15" s="13" t="str">
        <f t="shared" si="13"/>
        <v>V</v>
      </c>
      <c r="AO15" s="13" t="str">
        <f t="shared" si="14"/>
        <v>F</v>
      </c>
      <c r="AP15" s="13" t="str">
        <f t="shared" si="15"/>
        <v>V</v>
      </c>
    </row>
    <row r="16" spans="1:42" x14ac:dyDescent="0.2">
      <c r="A16" s="15">
        <v>4</v>
      </c>
      <c r="B16" s="139">
        <v>19</v>
      </c>
      <c r="C16" s="139">
        <v>5</v>
      </c>
      <c r="D16" s="6">
        <v>8</v>
      </c>
      <c r="E16" s="6">
        <v>19</v>
      </c>
      <c r="F16" s="6">
        <v>12</v>
      </c>
      <c r="G16" s="7">
        <f t="shared" si="16"/>
        <v>13</v>
      </c>
      <c r="H16" s="6">
        <v>6</v>
      </c>
      <c r="I16" s="6">
        <v>15</v>
      </c>
      <c r="J16" s="6">
        <v>8</v>
      </c>
      <c r="K16" s="7">
        <f t="shared" si="7"/>
        <v>73.435557806301759</v>
      </c>
      <c r="L16" s="7">
        <f t="shared" si="8"/>
        <v>64.059438434462237</v>
      </c>
      <c r="M16" s="7">
        <f t="shared" si="9"/>
        <v>55.412559366925493</v>
      </c>
      <c r="N16" s="7">
        <f t="shared" si="17"/>
        <v>64.30251853589651</v>
      </c>
      <c r="O16" s="14"/>
      <c r="P16" s="14"/>
      <c r="Q16" s="40" t="str">
        <f t="shared" si="18"/>
        <v/>
      </c>
      <c r="R16" s="34"/>
      <c r="S16" s="35"/>
      <c r="T16" s="35"/>
      <c r="U16" s="36" t="e">
        <f t="shared" si="10"/>
        <v>#DIV/0!</v>
      </c>
      <c r="V16" s="47"/>
      <c r="W16" s="48"/>
      <c r="X16" s="49"/>
      <c r="Y16" s="45"/>
      <c r="Z16" s="37"/>
      <c r="AA16" s="38"/>
      <c r="AC16" s="3" t="str">
        <f t="shared" si="0"/>
        <v>BIEN</v>
      </c>
      <c r="AD16" s="3" t="str">
        <f t="shared" si="0"/>
        <v>BIEN</v>
      </c>
      <c r="AE16" s="3" t="str">
        <f t="shared" si="0"/>
        <v>BIEN</v>
      </c>
      <c r="AF16" s="4" t="str">
        <f t="shared" si="1"/>
        <v>BIEN</v>
      </c>
      <c r="AG16" s="4" t="str">
        <f t="shared" si="2"/>
        <v>BIEN</v>
      </c>
      <c r="AH16" s="4" t="str">
        <f t="shared" si="3"/>
        <v>BIEN</v>
      </c>
      <c r="AI16" s="4" t="str">
        <f t="shared" si="4"/>
        <v>BIEN</v>
      </c>
      <c r="AJ16" s="4" t="str">
        <f t="shared" si="5"/>
        <v>BIEN</v>
      </c>
      <c r="AK16" s="4" t="str">
        <f t="shared" si="6"/>
        <v>BIEN</v>
      </c>
      <c r="AL16" s="11" t="str">
        <f t="shared" si="11"/>
        <v>V</v>
      </c>
      <c r="AM16" s="11" t="str">
        <f t="shared" si="12"/>
        <v>F</v>
      </c>
      <c r="AN16" s="13" t="str">
        <f t="shared" si="13"/>
        <v>V</v>
      </c>
      <c r="AO16" s="13" t="str">
        <f t="shared" si="14"/>
        <v>F</v>
      </c>
      <c r="AP16" s="13" t="str">
        <f t="shared" si="15"/>
        <v>V</v>
      </c>
    </row>
    <row r="17" spans="1:42" x14ac:dyDescent="0.2">
      <c r="A17" s="15">
        <v>5</v>
      </c>
      <c r="B17" s="139">
        <v>19</v>
      </c>
      <c r="C17" s="139">
        <v>6</v>
      </c>
      <c r="D17" s="6">
        <v>8</v>
      </c>
      <c r="E17" s="6">
        <v>19</v>
      </c>
      <c r="F17" s="6">
        <v>12</v>
      </c>
      <c r="G17" s="7">
        <f t="shared" si="16"/>
        <v>13</v>
      </c>
      <c r="H17" s="6">
        <v>6</v>
      </c>
      <c r="I17" s="6">
        <v>15</v>
      </c>
      <c r="J17" s="6">
        <v>7</v>
      </c>
      <c r="K17" s="7">
        <f t="shared" si="7"/>
        <v>73.435557806301759</v>
      </c>
      <c r="L17" s="7">
        <f t="shared" si="8"/>
        <v>64.059438434462237</v>
      </c>
      <c r="M17" s="7">
        <f t="shared" si="9"/>
        <v>45.097438370408724</v>
      </c>
      <c r="N17" s="7">
        <f t="shared" si="17"/>
        <v>60.864144870390909</v>
      </c>
      <c r="O17" s="14"/>
      <c r="P17" s="14"/>
      <c r="Q17" s="40" t="str">
        <f t="shared" si="18"/>
        <v/>
      </c>
      <c r="R17" s="34"/>
      <c r="S17" s="35"/>
      <c r="T17" s="35"/>
      <c r="U17" s="36" t="e">
        <f t="shared" si="10"/>
        <v>#DIV/0!</v>
      </c>
      <c r="V17" s="47"/>
      <c r="W17" s="48"/>
      <c r="X17" s="49"/>
      <c r="Y17" s="45"/>
      <c r="Z17" s="37"/>
      <c r="AA17" s="38"/>
      <c r="AC17" s="3" t="str">
        <f t="shared" si="0"/>
        <v>BIEN</v>
      </c>
      <c r="AD17" s="3" t="str">
        <f t="shared" si="0"/>
        <v>BIEN</v>
      </c>
      <c r="AE17" s="3" t="str">
        <f t="shared" si="0"/>
        <v>BIEN</v>
      </c>
      <c r="AF17" s="4" t="str">
        <f t="shared" si="1"/>
        <v>BIEN</v>
      </c>
      <c r="AG17" s="4" t="str">
        <f t="shared" si="2"/>
        <v>BIEN</v>
      </c>
      <c r="AH17" s="4" t="str">
        <f t="shared" si="3"/>
        <v>BIEN</v>
      </c>
      <c r="AI17" s="4" t="str">
        <f t="shared" si="4"/>
        <v>BIEN</v>
      </c>
      <c r="AJ17" s="4" t="str">
        <f t="shared" si="5"/>
        <v>BIEN</v>
      </c>
      <c r="AK17" s="4" t="str">
        <f t="shared" si="6"/>
        <v>BIEN</v>
      </c>
      <c r="AL17" s="11" t="str">
        <f t="shared" si="11"/>
        <v>V</v>
      </c>
      <c r="AM17" s="11" t="str">
        <f t="shared" si="12"/>
        <v>F</v>
      </c>
      <c r="AN17" s="13" t="str">
        <f t="shared" si="13"/>
        <v>V</v>
      </c>
      <c r="AO17" s="13" t="str">
        <f t="shared" si="14"/>
        <v>F</v>
      </c>
      <c r="AP17" s="13" t="str">
        <f t="shared" si="15"/>
        <v>V</v>
      </c>
    </row>
    <row r="18" spans="1:42" x14ac:dyDescent="0.2">
      <c r="A18" s="15">
        <v>6</v>
      </c>
      <c r="B18" s="139">
        <v>20</v>
      </c>
      <c r="C18" s="139">
        <v>6</v>
      </c>
      <c r="D18" s="6">
        <v>8</v>
      </c>
      <c r="E18" s="6">
        <v>17</v>
      </c>
      <c r="F18" s="6">
        <v>11</v>
      </c>
      <c r="G18" s="7">
        <f t="shared" si="16"/>
        <v>12</v>
      </c>
      <c r="H18" s="6">
        <v>7</v>
      </c>
      <c r="I18" s="6">
        <v>15</v>
      </c>
      <c r="J18" s="6">
        <v>9</v>
      </c>
      <c r="K18" s="7">
        <f t="shared" si="7"/>
        <v>86.521582141667849</v>
      </c>
      <c r="L18" s="7">
        <f t="shared" si="8"/>
        <v>80.334683439277271</v>
      </c>
      <c r="M18" s="7">
        <f t="shared" si="9"/>
        <v>76.201840244396607</v>
      </c>
      <c r="N18" s="7">
        <f t="shared" si="17"/>
        <v>81.019368608447238</v>
      </c>
      <c r="O18" s="14"/>
      <c r="P18" s="14"/>
      <c r="Q18" s="40" t="str">
        <f t="shared" si="18"/>
        <v/>
      </c>
      <c r="R18" s="34"/>
      <c r="S18" s="35"/>
      <c r="T18" s="35"/>
      <c r="U18" s="36" t="e">
        <f t="shared" si="10"/>
        <v>#DIV/0!</v>
      </c>
      <c r="V18" s="47"/>
      <c r="W18" s="48"/>
      <c r="X18" s="49"/>
      <c r="Y18" s="45"/>
      <c r="Z18" s="37"/>
      <c r="AA18" s="38"/>
      <c r="AC18" s="3" t="str">
        <f t="shared" si="0"/>
        <v>BIEN</v>
      </c>
      <c r="AD18" s="3" t="str">
        <f t="shared" si="0"/>
        <v>BIEN</v>
      </c>
      <c r="AE18" s="3" t="str">
        <f t="shared" si="0"/>
        <v>BIEN</v>
      </c>
      <c r="AF18" s="4" t="str">
        <f t="shared" si="1"/>
        <v>BIEN</v>
      </c>
      <c r="AG18" s="4" t="str">
        <f t="shared" si="2"/>
        <v>BIEN</v>
      </c>
      <c r="AH18" s="4" t="str">
        <f t="shared" si="3"/>
        <v>BIEN</v>
      </c>
      <c r="AI18" s="4" t="str">
        <f t="shared" si="4"/>
        <v>BIEN</v>
      </c>
      <c r="AJ18" s="4" t="str">
        <f t="shared" si="5"/>
        <v>BIEN</v>
      </c>
      <c r="AK18" s="4" t="str">
        <f t="shared" si="6"/>
        <v>BIEN</v>
      </c>
      <c r="AL18" s="11" t="str">
        <f t="shared" si="11"/>
        <v>F</v>
      </c>
      <c r="AM18" s="11" t="str">
        <f t="shared" si="12"/>
        <v>F</v>
      </c>
      <c r="AN18" s="13" t="str">
        <f t="shared" si="13"/>
        <v>V</v>
      </c>
      <c r="AO18" s="13" t="str">
        <f t="shared" si="14"/>
        <v>F</v>
      </c>
      <c r="AP18" s="13" t="str">
        <f t="shared" si="15"/>
        <v>V</v>
      </c>
    </row>
    <row r="19" spans="1:42" x14ac:dyDescent="0.2">
      <c r="A19" s="15">
        <v>7</v>
      </c>
      <c r="B19" s="139">
        <v>19</v>
      </c>
      <c r="C19" s="139">
        <v>5</v>
      </c>
      <c r="D19" s="6">
        <v>7</v>
      </c>
      <c r="E19" s="6">
        <v>17</v>
      </c>
      <c r="F19" s="6">
        <v>10</v>
      </c>
      <c r="G19" s="7">
        <f t="shared" si="16"/>
        <v>11.333333333333334</v>
      </c>
      <c r="H19" s="6">
        <v>6</v>
      </c>
      <c r="I19" s="6">
        <v>15</v>
      </c>
      <c r="J19" s="6">
        <v>8</v>
      </c>
      <c r="K19" s="7">
        <f t="shared" si="7"/>
        <v>85.99008497787581</v>
      </c>
      <c r="L19" s="7">
        <f t="shared" si="8"/>
        <v>80.334683439277271</v>
      </c>
      <c r="M19" s="7">
        <f t="shared" si="9"/>
        <v>75.341632521884591</v>
      </c>
      <c r="N19" s="7">
        <f t="shared" si="17"/>
        <v>80.555466979679224</v>
      </c>
      <c r="O19" s="14"/>
      <c r="P19" s="14"/>
      <c r="Q19" s="40" t="str">
        <f t="shared" si="18"/>
        <v/>
      </c>
      <c r="R19" s="34"/>
      <c r="S19" s="35"/>
      <c r="T19" s="35"/>
      <c r="U19" s="36" t="e">
        <f t="shared" si="10"/>
        <v>#DIV/0!</v>
      </c>
      <c r="V19" s="47"/>
      <c r="W19" s="48"/>
      <c r="X19" s="49"/>
      <c r="Y19" s="45"/>
      <c r="Z19" s="37"/>
      <c r="AA19" s="38"/>
      <c r="AC19" s="3" t="str">
        <f t="shared" si="0"/>
        <v>BIEN</v>
      </c>
      <c r="AD19" s="3" t="str">
        <f t="shared" si="0"/>
        <v>BIEN</v>
      </c>
      <c r="AE19" s="3" t="str">
        <f t="shared" si="0"/>
        <v>BIEN</v>
      </c>
      <c r="AF19" s="4" t="str">
        <f t="shared" si="1"/>
        <v>BIEN</v>
      </c>
      <c r="AG19" s="4" t="str">
        <f t="shared" si="2"/>
        <v>BIEN</v>
      </c>
      <c r="AH19" s="4" t="str">
        <f t="shared" si="3"/>
        <v>BIEN</v>
      </c>
      <c r="AI19" s="4" t="str">
        <f t="shared" si="4"/>
        <v>BIEN</v>
      </c>
      <c r="AJ19" s="4" t="str">
        <f t="shared" si="5"/>
        <v>BIEN</v>
      </c>
      <c r="AK19" s="4" t="str">
        <f t="shared" si="6"/>
        <v>BIEN</v>
      </c>
      <c r="AL19" s="11" t="str">
        <f t="shared" si="11"/>
        <v>F</v>
      </c>
      <c r="AM19" s="11" t="str">
        <f t="shared" si="12"/>
        <v>F</v>
      </c>
      <c r="AN19" s="13" t="str">
        <f t="shared" si="13"/>
        <v>V</v>
      </c>
      <c r="AO19" s="13" t="str">
        <f t="shared" si="14"/>
        <v>F</v>
      </c>
      <c r="AP19" s="13" t="str">
        <f t="shared" si="15"/>
        <v>V</v>
      </c>
    </row>
    <row r="20" spans="1:42" x14ac:dyDescent="0.2">
      <c r="A20" s="15">
        <v>8</v>
      </c>
      <c r="B20" s="139">
        <v>20</v>
      </c>
      <c r="C20" s="139">
        <v>5</v>
      </c>
      <c r="D20" s="6">
        <v>8</v>
      </c>
      <c r="E20" s="6">
        <v>18</v>
      </c>
      <c r="F20" s="6">
        <v>12</v>
      </c>
      <c r="G20" s="7">
        <f t="shared" si="16"/>
        <v>12.666666666666666</v>
      </c>
      <c r="H20" s="6">
        <v>6</v>
      </c>
      <c r="I20" s="6">
        <v>16</v>
      </c>
      <c r="J20" s="6">
        <v>8</v>
      </c>
      <c r="K20" s="7">
        <f t="shared" si="7"/>
        <v>73.435557806301759</v>
      </c>
      <c r="L20" s="7">
        <f t="shared" si="8"/>
        <v>80.88441589276745</v>
      </c>
      <c r="M20" s="7">
        <f t="shared" si="9"/>
        <v>55.412559366925493</v>
      </c>
      <c r="N20" s="7">
        <f t="shared" si="17"/>
        <v>69.910844355331562</v>
      </c>
      <c r="O20" s="14"/>
      <c r="P20" s="14"/>
      <c r="Q20" s="40" t="str">
        <f t="shared" si="18"/>
        <v/>
      </c>
      <c r="R20" s="34"/>
      <c r="S20" s="35"/>
      <c r="T20" s="35"/>
      <c r="U20" s="36" t="e">
        <f t="shared" si="10"/>
        <v>#DIV/0!</v>
      </c>
      <c r="V20" s="47"/>
      <c r="W20" s="48"/>
      <c r="X20" s="49"/>
      <c r="Y20" s="45"/>
      <c r="Z20" s="37"/>
      <c r="AA20" s="38"/>
      <c r="AC20" s="3" t="str">
        <f t="shared" si="0"/>
        <v>BIEN</v>
      </c>
      <c r="AD20" s="3" t="str">
        <f t="shared" si="0"/>
        <v>BIEN</v>
      </c>
      <c r="AE20" s="3" t="str">
        <f t="shared" si="0"/>
        <v>BIEN</v>
      </c>
      <c r="AF20" s="4" t="str">
        <f t="shared" si="1"/>
        <v>BIEN</v>
      </c>
      <c r="AG20" s="4" t="str">
        <f t="shared" si="2"/>
        <v>BIEN</v>
      </c>
      <c r="AH20" s="4" t="str">
        <f t="shared" si="3"/>
        <v>BIEN</v>
      </c>
      <c r="AI20" s="4" t="str">
        <f t="shared" si="4"/>
        <v>BIEN</v>
      </c>
      <c r="AJ20" s="4" t="str">
        <f t="shared" si="5"/>
        <v>BIEN</v>
      </c>
      <c r="AK20" s="4" t="str">
        <f t="shared" si="6"/>
        <v>BIEN</v>
      </c>
      <c r="AL20" s="11" t="str">
        <f t="shared" si="11"/>
        <v>F</v>
      </c>
      <c r="AM20" s="11" t="str">
        <f t="shared" si="12"/>
        <v>F</v>
      </c>
      <c r="AN20" s="13" t="str">
        <f t="shared" si="13"/>
        <v>F</v>
      </c>
      <c r="AO20" s="13" t="str">
        <f t="shared" si="14"/>
        <v>F</v>
      </c>
      <c r="AP20" s="13" t="str">
        <f t="shared" si="15"/>
        <v>V</v>
      </c>
    </row>
    <row r="21" spans="1:42" x14ac:dyDescent="0.2">
      <c r="A21" s="15">
        <v>9</v>
      </c>
      <c r="B21" s="139">
        <v>19</v>
      </c>
      <c r="C21" s="139">
        <v>7</v>
      </c>
      <c r="D21" s="6">
        <v>8</v>
      </c>
      <c r="E21" s="6">
        <v>17</v>
      </c>
      <c r="F21" s="6">
        <v>13</v>
      </c>
      <c r="G21" s="7">
        <f t="shared" si="16"/>
        <v>12.666666666666666</v>
      </c>
      <c r="H21" s="6">
        <v>6</v>
      </c>
      <c r="I21" s="6">
        <v>16</v>
      </c>
      <c r="J21" s="6">
        <v>9</v>
      </c>
      <c r="K21" s="7">
        <f t="shared" si="7"/>
        <v>73.435557806301759</v>
      </c>
      <c r="L21" s="7">
        <f t="shared" si="8"/>
        <v>89.997610813703403</v>
      </c>
      <c r="M21" s="7">
        <f t="shared" si="9"/>
        <v>56.897736026464962</v>
      </c>
      <c r="N21" s="7">
        <f t="shared" si="17"/>
        <v>73.443634882156715</v>
      </c>
      <c r="O21" s="14"/>
      <c r="P21" s="14"/>
      <c r="Q21" s="40" t="str">
        <f t="shared" si="18"/>
        <v/>
      </c>
      <c r="R21" s="34"/>
      <c r="S21" s="35"/>
      <c r="T21" s="35"/>
      <c r="U21" s="36" t="e">
        <f t="shared" si="10"/>
        <v>#DIV/0!</v>
      </c>
      <c r="V21" s="47"/>
      <c r="W21" s="48"/>
      <c r="X21" s="49"/>
      <c r="Y21" s="45"/>
      <c r="Z21" s="37"/>
      <c r="AA21" s="38"/>
      <c r="AC21" s="3" t="str">
        <f t="shared" si="0"/>
        <v>BIEN</v>
      </c>
      <c r="AD21" s="3" t="str">
        <f t="shared" si="0"/>
        <v>BIEN</v>
      </c>
      <c r="AE21" s="3" t="str">
        <f t="shared" si="0"/>
        <v>BIEN</v>
      </c>
      <c r="AF21" s="4" t="str">
        <f t="shared" si="1"/>
        <v>BIEN</v>
      </c>
      <c r="AG21" s="4" t="str">
        <f t="shared" si="2"/>
        <v>BIEN</v>
      </c>
      <c r="AH21" s="4" t="str">
        <f t="shared" si="3"/>
        <v>BIEN</v>
      </c>
      <c r="AI21" s="4" t="str">
        <f t="shared" si="4"/>
        <v>BIEN</v>
      </c>
      <c r="AJ21" s="4" t="str">
        <f t="shared" si="5"/>
        <v>BIEN</v>
      </c>
      <c r="AK21" s="4" t="str">
        <f t="shared" si="6"/>
        <v>BIEN</v>
      </c>
      <c r="AL21" s="11" t="str">
        <f t="shared" si="11"/>
        <v>F</v>
      </c>
      <c r="AM21" s="11" t="str">
        <f t="shared" si="12"/>
        <v>F</v>
      </c>
      <c r="AN21" s="13" t="str">
        <f t="shared" si="13"/>
        <v>F</v>
      </c>
      <c r="AO21" s="13" t="str">
        <f t="shared" si="14"/>
        <v>F</v>
      </c>
      <c r="AP21" s="13" t="str">
        <f t="shared" si="15"/>
        <v>V</v>
      </c>
    </row>
    <row r="22" spans="1:42" x14ac:dyDescent="0.2">
      <c r="A22" s="15">
        <v>10</v>
      </c>
      <c r="B22" s="139">
        <v>20</v>
      </c>
      <c r="C22" s="139">
        <v>7</v>
      </c>
      <c r="D22" s="6">
        <v>9</v>
      </c>
      <c r="E22" s="6">
        <v>17</v>
      </c>
      <c r="F22" s="6">
        <v>12</v>
      </c>
      <c r="G22" s="7">
        <f t="shared" si="16"/>
        <v>12.666666666666666</v>
      </c>
      <c r="H22" s="6">
        <v>7</v>
      </c>
      <c r="I22" s="6">
        <v>13</v>
      </c>
      <c r="J22" s="6">
        <v>9</v>
      </c>
      <c r="K22" s="7">
        <f t="shared" si="7"/>
        <v>74.421238342820146</v>
      </c>
      <c r="L22" s="7">
        <f t="shared" si="8"/>
        <v>61.964154555014694</v>
      </c>
      <c r="M22" s="7">
        <f t="shared" si="9"/>
        <v>66.043372136039252</v>
      </c>
      <c r="N22" s="7">
        <f t="shared" si="17"/>
        <v>67.476255011291357</v>
      </c>
      <c r="O22" s="14"/>
      <c r="P22" s="14"/>
      <c r="Q22" s="40" t="str">
        <f t="shared" si="18"/>
        <v/>
      </c>
      <c r="R22" s="34"/>
      <c r="S22" s="35"/>
      <c r="T22" s="35"/>
      <c r="U22" s="36" t="e">
        <f t="shared" si="10"/>
        <v>#DIV/0!</v>
      </c>
      <c r="V22" s="47"/>
      <c r="W22" s="48"/>
      <c r="X22" s="49"/>
      <c r="Y22" s="45"/>
      <c r="Z22" s="37"/>
      <c r="AA22" s="38"/>
      <c r="AC22" s="3" t="str">
        <f t="shared" si="0"/>
        <v>BIEN</v>
      </c>
      <c r="AD22" s="3" t="str">
        <f t="shared" si="0"/>
        <v>BIEN</v>
      </c>
      <c r="AE22" s="3" t="str">
        <f t="shared" si="0"/>
        <v>BIEN</v>
      </c>
      <c r="AF22" s="4" t="str">
        <f t="shared" si="1"/>
        <v>BIEN</v>
      </c>
      <c r="AG22" s="4" t="str">
        <f t="shared" si="2"/>
        <v>BIEN</v>
      </c>
      <c r="AH22" s="4" t="str">
        <f t="shared" si="3"/>
        <v>BIEN</v>
      </c>
      <c r="AI22" s="4" t="str">
        <f t="shared" si="4"/>
        <v>BIEN</v>
      </c>
      <c r="AJ22" s="4" t="str">
        <f t="shared" si="5"/>
        <v>BIEN</v>
      </c>
      <c r="AK22" s="4" t="str">
        <f t="shared" si="6"/>
        <v>BIEN</v>
      </c>
      <c r="AL22" s="11" t="str">
        <f t="shared" si="11"/>
        <v>F</v>
      </c>
      <c r="AM22" s="11" t="str">
        <f t="shared" si="12"/>
        <v>F</v>
      </c>
      <c r="AN22" s="13" t="str">
        <f t="shared" si="13"/>
        <v>V</v>
      </c>
      <c r="AO22" s="13" t="str">
        <f t="shared" si="14"/>
        <v>V</v>
      </c>
      <c r="AP22" s="13" t="str">
        <f t="shared" si="15"/>
        <v>V</v>
      </c>
    </row>
    <row r="23" spans="1:42" x14ac:dyDescent="0.2">
      <c r="A23" s="15">
        <v>11</v>
      </c>
      <c r="B23" s="139">
        <v>19</v>
      </c>
      <c r="C23" s="139">
        <v>7</v>
      </c>
      <c r="D23" s="6">
        <v>8</v>
      </c>
      <c r="E23" s="6">
        <v>17</v>
      </c>
      <c r="F23" s="6">
        <v>12</v>
      </c>
      <c r="G23" s="7">
        <f t="shared" si="16"/>
        <v>12.333333333333334</v>
      </c>
      <c r="H23" s="6">
        <v>7</v>
      </c>
      <c r="I23" s="6">
        <v>15</v>
      </c>
      <c r="J23" s="6">
        <v>9</v>
      </c>
      <c r="K23" s="7">
        <f t="shared" si="7"/>
        <v>86.521582141667849</v>
      </c>
      <c r="L23" s="7">
        <f t="shared" si="8"/>
        <v>80.334683439277271</v>
      </c>
      <c r="M23" s="7">
        <f t="shared" si="9"/>
        <v>66.043372136039252</v>
      </c>
      <c r="N23" s="7">
        <f t="shared" si="17"/>
        <v>77.633212572328134</v>
      </c>
      <c r="O23" s="14"/>
      <c r="P23" s="14"/>
      <c r="Q23" s="40" t="str">
        <f t="shared" si="18"/>
        <v/>
      </c>
      <c r="R23" s="34"/>
      <c r="S23" s="35"/>
      <c r="T23" s="35"/>
      <c r="U23" s="36" t="e">
        <f t="shared" si="10"/>
        <v>#DIV/0!</v>
      </c>
      <c r="V23" s="47"/>
      <c r="W23" s="48"/>
      <c r="X23" s="49"/>
      <c r="Y23" s="45"/>
      <c r="Z23" s="37"/>
      <c r="AA23" s="38"/>
      <c r="AC23" s="3" t="str">
        <f t="shared" si="0"/>
        <v>BIEN</v>
      </c>
      <c r="AD23" s="3" t="str">
        <f t="shared" si="0"/>
        <v>BIEN</v>
      </c>
      <c r="AE23" s="3" t="str">
        <f t="shared" si="0"/>
        <v>BIEN</v>
      </c>
      <c r="AF23" s="4" t="str">
        <f t="shared" si="1"/>
        <v>BIEN</v>
      </c>
      <c r="AG23" s="4" t="str">
        <f t="shared" si="2"/>
        <v>BIEN</v>
      </c>
      <c r="AH23" s="4" t="str">
        <f t="shared" si="3"/>
        <v>BIEN</v>
      </c>
      <c r="AI23" s="4" t="str">
        <f t="shared" si="4"/>
        <v>BIEN</v>
      </c>
      <c r="AJ23" s="4" t="str">
        <f t="shared" si="5"/>
        <v>BIEN</v>
      </c>
      <c r="AK23" s="4" t="str">
        <f t="shared" si="6"/>
        <v>BIEN</v>
      </c>
      <c r="AL23" s="11" t="str">
        <f t="shared" si="11"/>
        <v>F</v>
      </c>
      <c r="AM23" s="11" t="str">
        <f t="shared" si="12"/>
        <v>F</v>
      </c>
      <c r="AN23" s="13" t="str">
        <f t="shared" si="13"/>
        <v>V</v>
      </c>
      <c r="AO23" s="13" t="str">
        <f t="shared" si="14"/>
        <v>F</v>
      </c>
      <c r="AP23" s="13" t="str">
        <f t="shared" si="15"/>
        <v>V</v>
      </c>
    </row>
    <row r="24" spans="1:42" x14ac:dyDescent="0.2">
      <c r="A24" s="15">
        <v>12</v>
      </c>
      <c r="B24" s="139">
        <v>19</v>
      </c>
      <c r="C24" s="139">
        <v>6</v>
      </c>
      <c r="D24" s="6">
        <v>8</v>
      </c>
      <c r="E24" s="6">
        <v>16</v>
      </c>
      <c r="F24" s="6">
        <v>11</v>
      </c>
      <c r="G24" s="7">
        <f t="shared" si="16"/>
        <v>11.666666666666666</v>
      </c>
      <c r="H24" s="6">
        <v>7</v>
      </c>
      <c r="I24" s="6">
        <v>14</v>
      </c>
      <c r="J24" s="6">
        <v>8</v>
      </c>
      <c r="K24" s="7">
        <f t="shared" si="7"/>
        <v>86.521582141667849</v>
      </c>
      <c r="L24" s="7">
        <f t="shared" si="8"/>
        <v>79.750266558660726</v>
      </c>
      <c r="M24" s="7">
        <f t="shared" si="9"/>
        <v>64.844848612534619</v>
      </c>
      <c r="N24" s="7">
        <f t="shared" si="17"/>
        <v>77.038899104287736</v>
      </c>
      <c r="O24" s="14"/>
      <c r="P24" s="14"/>
      <c r="Q24" s="40" t="str">
        <f t="shared" si="18"/>
        <v/>
      </c>
      <c r="R24" s="34"/>
      <c r="S24" s="35"/>
      <c r="T24" s="35"/>
      <c r="U24" s="36" t="e">
        <f t="shared" si="10"/>
        <v>#DIV/0!</v>
      </c>
      <c r="V24" s="47"/>
      <c r="W24" s="48"/>
      <c r="X24" s="49"/>
      <c r="Y24" s="45"/>
      <c r="Z24" s="37"/>
      <c r="AA24" s="38"/>
      <c r="AC24" s="3" t="str">
        <f t="shared" si="0"/>
        <v>BIEN</v>
      </c>
      <c r="AD24" s="3" t="str">
        <f t="shared" si="0"/>
        <v>BIEN</v>
      </c>
      <c r="AE24" s="3" t="str">
        <f t="shared" si="0"/>
        <v>BIEN</v>
      </c>
      <c r="AF24" s="4" t="str">
        <f t="shared" si="1"/>
        <v>BIEN</v>
      </c>
      <c r="AG24" s="4" t="str">
        <f t="shared" si="2"/>
        <v>BIEN</v>
      </c>
      <c r="AH24" s="4" t="str">
        <f t="shared" si="3"/>
        <v>BIEN</v>
      </c>
      <c r="AI24" s="4" t="str">
        <f t="shared" si="4"/>
        <v>BIEN</v>
      </c>
      <c r="AJ24" s="4" t="str">
        <f t="shared" si="5"/>
        <v>BIEN</v>
      </c>
      <c r="AK24" s="4" t="str">
        <f t="shared" si="6"/>
        <v>BIEN</v>
      </c>
      <c r="AL24" s="11" t="str">
        <f t="shared" si="11"/>
        <v>F</v>
      </c>
      <c r="AM24" s="11" t="str">
        <f t="shared" si="12"/>
        <v>F</v>
      </c>
      <c r="AN24" s="13" t="str">
        <f t="shared" si="13"/>
        <v>V</v>
      </c>
      <c r="AO24" s="13" t="str">
        <f t="shared" si="14"/>
        <v>F</v>
      </c>
      <c r="AP24" s="13" t="str">
        <f t="shared" si="15"/>
        <v>V</v>
      </c>
    </row>
    <row r="25" spans="1:42" x14ac:dyDescent="0.2">
      <c r="A25" s="15">
        <v>13</v>
      </c>
      <c r="B25" s="139">
        <v>19</v>
      </c>
      <c r="C25" s="139">
        <v>6</v>
      </c>
      <c r="D25" s="6">
        <v>8</v>
      </c>
      <c r="E25" s="6">
        <v>16</v>
      </c>
      <c r="F25" s="6">
        <v>10</v>
      </c>
      <c r="G25" s="7">
        <f t="shared" si="16"/>
        <v>11.333333333333334</v>
      </c>
      <c r="H25" s="6">
        <v>6</v>
      </c>
      <c r="I25" s="6">
        <v>15</v>
      </c>
      <c r="J25" s="6">
        <v>7</v>
      </c>
      <c r="K25" s="7">
        <f t="shared" si="7"/>
        <v>73.435557806301759</v>
      </c>
      <c r="L25" s="7">
        <f t="shared" si="8"/>
        <v>89.702674591599603</v>
      </c>
      <c r="M25" s="7">
        <f t="shared" si="9"/>
        <v>63.563198786735683</v>
      </c>
      <c r="N25" s="7">
        <f t="shared" si="17"/>
        <v>75.567143728212343</v>
      </c>
      <c r="O25" s="14">
        <v>1.5</v>
      </c>
      <c r="P25" s="14"/>
      <c r="Q25" s="40">
        <f t="shared" si="18"/>
        <v>1.5</v>
      </c>
      <c r="R25" s="34"/>
      <c r="S25" s="35"/>
      <c r="T25" s="35"/>
      <c r="U25" s="36" t="e">
        <f t="shared" si="10"/>
        <v>#DIV/0!</v>
      </c>
      <c r="V25" s="47"/>
      <c r="W25" s="48"/>
      <c r="X25" s="49"/>
      <c r="Y25" s="45"/>
      <c r="Z25" s="37"/>
      <c r="AA25" s="38"/>
      <c r="AC25" s="3" t="str">
        <f t="shared" si="0"/>
        <v>BIEN</v>
      </c>
      <c r="AD25" s="3" t="str">
        <f t="shared" si="0"/>
        <v>BIEN</v>
      </c>
      <c r="AE25" s="3" t="str">
        <f t="shared" si="0"/>
        <v>BIEN</v>
      </c>
      <c r="AF25" s="4" t="str">
        <f t="shared" si="1"/>
        <v>BIEN</v>
      </c>
      <c r="AG25" s="4" t="str">
        <f t="shared" si="2"/>
        <v>BIEN</v>
      </c>
      <c r="AH25" s="4" t="str">
        <f t="shared" si="3"/>
        <v>BIEN</v>
      </c>
      <c r="AI25" s="4" t="str">
        <f t="shared" si="4"/>
        <v>BIEN</v>
      </c>
      <c r="AJ25" s="4" t="str">
        <f t="shared" si="5"/>
        <v>BIEN</v>
      </c>
      <c r="AK25" s="4" t="str">
        <f t="shared" si="6"/>
        <v>BIEN</v>
      </c>
      <c r="AL25" s="11" t="str">
        <f t="shared" si="11"/>
        <v>F</v>
      </c>
      <c r="AM25" s="11" t="str">
        <f t="shared" si="12"/>
        <v>F</v>
      </c>
      <c r="AN25" s="13" t="str">
        <f t="shared" si="13"/>
        <v>F</v>
      </c>
      <c r="AO25" s="13" t="str">
        <f t="shared" si="14"/>
        <v>F</v>
      </c>
      <c r="AP25" s="13" t="str">
        <f t="shared" si="15"/>
        <v>V</v>
      </c>
    </row>
    <row r="26" spans="1:42" s="12" customFormat="1" x14ac:dyDescent="0.2">
      <c r="A26" s="16">
        <v>14</v>
      </c>
      <c r="B26" s="139">
        <v>19</v>
      </c>
      <c r="C26" s="139">
        <v>6</v>
      </c>
      <c r="D26" s="14">
        <v>9</v>
      </c>
      <c r="E26" s="14">
        <v>15</v>
      </c>
      <c r="F26" s="14">
        <v>11</v>
      </c>
      <c r="G26" s="7">
        <f t="shared" si="16"/>
        <v>11.666666666666666</v>
      </c>
      <c r="H26" s="14">
        <v>6</v>
      </c>
      <c r="I26" s="14">
        <v>14</v>
      </c>
      <c r="J26" s="14">
        <v>8</v>
      </c>
      <c r="K26" s="7">
        <f t="shared" si="7"/>
        <v>62.191428160327348</v>
      </c>
      <c r="L26" s="7">
        <f t="shared" si="8"/>
        <v>89.388961127643739</v>
      </c>
      <c r="M26" s="7">
        <f t="shared" si="9"/>
        <v>64.844848612534619</v>
      </c>
      <c r="N26" s="7">
        <f t="shared" si="17"/>
        <v>72.141745966835231</v>
      </c>
      <c r="O26" s="14"/>
      <c r="P26" s="14"/>
      <c r="Q26" s="40" t="str">
        <f t="shared" si="18"/>
        <v/>
      </c>
      <c r="R26" s="34"/>
      <c r="S26" s="35"/>
      <c r="T26" s="35"/>
      <c r="U26" s="36" t="e">
        <f t="shared" si="10"/>
        <v>#DIV/0!</v>
      </c>
      <c r="V26" s="47"/>
      <c r="W26" s="48"/>
      <c r="X26" s="49"/>
      <c r="Y26" s="45"/>
      <c r="Z26" s="37"/>
      <c r="AA26" s="38"/>
      <c r="AC26" s="3" t="str">
        <f t="shared" si="0"/>
        <v>BIEN</v>
      </c>
      <c r="AD26" s="3" t="str">
        <f t="shared" si="0"/>
        <v>BIEN</v>
      </c>
      <c r="AE26" s="3" t="str">
        <f t="shared" si="0"/>
        <v>BIEN</v>
      </c>
      <c r="AF26" s="4" t="str">
        <f t="shared" si="1"/>
        <v>BIEN</v>
      </c>
      <c r="AG26" s="4" t="str">
        <f t="shared" si="2"/>
        <v>BIEN</v>
      </c>
      <c r="AH26" s="4" t="str">
        <f t="shared" si="3"/>
        <v>BIEN</v>
      </c>
      <c r="AI26" s="4" t="str">
        <f t="shared" si="4"/>
        <v>BIEN</v>
      </c>
      <c r="AJ26" s="4" t="str">
        <f t="shared" si="5"/>
        <v>BIEN</v>
      </c>
      <c r="AK26" s="4" t="str">
        <f t="shared" si="6"/>
        <v>BIEN</v>
      </c>
      <c r="AL26" s="11" t="str">
        <f t="shared" si="11"/>
        <v>F</v>
      </c>
      <c r="AM26" s="11" t="str">
        <f t="shared" si="12"/>
        <v>F</v>
      </c>
      <c r="AN26" s="13" t="str">
        <f t="shared" si="13"/>
        <v>F</v>
      </c>
      <c r="AO26" s="13" t="str">
        <f t="shared" si="14"/>
        <v>F</v>
      </c>
      <c r="AP26" s="13" t="str">
        <f t="shared" si="15"/>
        <v>F</v>
      </c>
    </row>
    <row r="27" spans="1:42" s="12" customFormat="1" x14ac:dyDescent="0.2">
      <c r="A27" s="16">
        <v>15</v>
      </c>
      <c r="B27" s="139">
        <v>19</v>
      </c>
      <c r="C27" s="139">
        <v>5</v>
      </c>
      <c r="D27" s="14">
        <v>8</v>
      </c>
      <c r="E27" s="14">
        <v>15</v>
      </c>
      <c r="F27" s="14">
        <v>11</v>
      </c>
      <c r="G27" s="7">
        <f t="shared" si="16"/>
        <v>11.333333333333334</v>
      </c>
      <c r="H27" s="14">
        <v>5</v>
      </c>
      <c r="I27" s="14">
        <v>14</v>
      </c>
      <c r="J27" s="14">
        <v>9</v>
      </c>
      <c r="K27" s="7">
        <f t="shared" si="7"/>
        <v>60.721890211018369</v>
      </c>
      <c r="L27" s="7">
        <f t="shared" si="8"/>
        <v>89.388961127643739</v>
      </c>
      <c r="M27" s="7">
        <f t="shared" si="9"/>
        <v>76.201840244396607</v>
      </c>
      <c r="N27" s="7">
        <f t="shared" si="17"/>
        <v>75.437563861019569</v>
      </c>
      <c r="O27" s="14"/>
      <c r="P27" s="14"/>
      <c r="Q27" s="40" t="str">
        <f t="shared" si="18"/>
        <v/>
      </c>
      <c r="R27" s="34"/>
      <c r="S27" s="35"/>
      <c r="T27" s="35"/>
      <c r="U27" s="36" t="e">
        <f t="shared" si="10"/>
        <v>#DIV/0!</v>
      </c>
      <c r="V27" s="47"/>
      <c r="W27" s="48"/>
      <c r="X27" s="49"/>
      <c r="Y27" s="45"/>
      <c r="Z27" s="37"/>
      <c r="AA27" s="38"/>
      <c r="AC27" s="3" t="str">
        <f t="shared" si="0"/>
        <v>BIEN</v>
      </c>
      <c r="AD27" s="3" t="str">
        <f t="shared" si="0"/>
        <v>BIEN</v>
      </c>
      <c r="AE27" s="3" t="str">
        <f t="shared" si="0"/>
        <v>BIEN</v>
      </c>
      <c r="AF27" s="4" t="str">
        <f t="shared" si="1"/>
        <v>BIEN</v>
      </c>
      <c r="AG27" s="4" t="str">
        <f t="shared" si="2"/>
        <v>BIEN</v>
      </c>
      <c r="AH27" s="4" t="str">
        <f t="shared" si="3"/>
        <v>BIEN</v>
      </c>
      <c r="AI27" s="4" t="str">
        <f t="shared" si="4"/>
        <v>BIEN</v>
      </c>
      <c r="AJ27" s="4" t="str">
        <f t="shared" si="5"/>
        <v>BIEN</v>
      </c>
      <c r="AK27" s="4" t="str">
        <f t="shared" si="6"/>
        <v>BIEN</v>
      </c>
      <c r="AL27" s="11" t="str">
        <f t="shared" si="11"/>
        <v>F</v>
      </c>
      <c r="AM27" s="11" t="str">
        <f t="shared" si="12"/>
        <v>F</v>
      </c>
      <c r="AN27" s="13" t="str">
        <f t="shared" si="13"/>
        <v>F</v>
      </c>
      <c r="AO27" s="13" t="str">
        <f t="shared" si="14"/>
        <v>F</v>
      </c>
      <c r="AP27" s="13" t="str">
        <f t="shared" si="15"/>
        <v>F</v>
      </c>
    </row>
    <row r="28" spans="1:42" s="12" customFormat="1" x14ac:dyDescent="0.2">
      <c r="A28" s="16">
        <v>16</v>
      </c>
      <c r="B28" s="139">
        <v>20</v>
      </c>
      <c r="C28" s="139">
        <v>6</v>
      </c>
      <c r="D28" s="14">
        <v>9</v>
      </c>
      <c r="E28" s="14">
        <v>16</v>
      </c>
      <c r="F28" s="14">
        <v>12</v>
      </c>
      <c r="G28" s="7">
        <f t="shared" si="16"/>
        <v>12.333333333333334</v>
      </c>
      <c r="H28" s="14">
        <v>6</v>
      </c>
      <c r="I28" s="14">
        <v>15</v>
      </c>
      <c r="J28" s="14">
        <v>10</v>
      </c>
      <c r="K28" s="7">
        <f t="shared" si="7"/>
        <v>62.191428160327348</v>
      </c>
      <c r="L28" s="7">
        <f t="shared" si="8"/>
        <v>89.702674591599603</v>
      </c>
      <c r="M28" s="7">
        <f t="shared" si="9"/>
        <v>77.006526677595801</v>
      </c>
      <c r="N28" s="7">
        <f t="shared" si="17"/>
        <v>76.300209809840908</v>
      </c>
      <c r="O28" s="14"/>
      <c r="P28" s="14"/>
      <c r="Q28" s="40" t="str">
        <f t="shared" si="18"/>
        <v/>
      </c>
      <c r="R28" s="34"/>
      <c r="S28" s="35"/>
      <c r="T28" s="35"/>
      <c r="U28" s="36" t="e">
        <f t="shared" si="10"/>
        <v>#DIV/0!</v>
      </c>
      <c r="V28" s="47"/>
      <c r="W28" s="48"/>
      <c r="X28" s="49"/>
      <c r="Y28" s="45"/>
      <c r="Z28" s="37"/>
      <c r="AA28" s="38"/>
      <c r="AC28" s="3" t="str">
        <f t="shared" si="0"/>
        <v>BIEN</v>
      </c>
      <c r="AD28" s="3" t="str">
        <f t="shared" si="0"/>
        <v>BIEN</v>
      </c>
      <c r="AE28" s="3" t="str">
        <f t="shared" si="0"/>
        <v>BIEN</v>
      </c>
      <c r="AF28" s="4" t="str">
        <f t="shared" si="1"/>
        <v>BIEN</v>
      </c>
      <c r="AG28" s="4" t="str">
        <f t="shared" si="2"/>
        <v>BIEN</v>
      </c>
      <c r="AH28" s="4" t="str">
        <f t="shared" si="3"/>
        <v>BIEN</v>
      </c>
      <c r="AI28" s="4" t="str">
        <f t="shared" si="4"/>
        <v>BIEN</v>
      </c>
      <c r="AJ28" s="4" t="str">
        <f t="shared" si="5"/>
        <v>BIEN</v>
      </c>
      <c r="AK28" s="4" t="str">
        <f t="shared" si="6"/>
        <v>BIEN</v>
      </c>
      <c r="AL28" s="11" t="str">
        <f t="shared" si="11"/>
        <v>F</v>
      </c>
      <c r="AM28" s="11" t="str">
        <f t="shared" si="12"/>
        <v>F</v>
      </c>
      <c r="AN28" s="13" t="str">
        <f t="shared" si="13"/>
        <v>F</v>
      </c>
      <c r="AO28" s="13" t="str">
        <f t="shared" si="14"/>
        <v>F</v>
      </c>
      <c r="AP28" s="13" t="str">
        <f t="shared" si="15"/>
        <v>F</v>
      </c>
    </row>
    <row r="29" spans="1:42" s="12" customFormat="1" x14ac:dyDescent="0.2">
      <c r="A29" s="16">
        <v>17</v>
      </c>
      <c r="B29" s="139">
        <v>17</v>
      </c>
      <c r="C29" s="139">
        <v>5</v>
      </c>
      <c r="D29" s="14">
        <v>6</v>
      </c>
      <c r="E29" s="14">
        <v>15</v>
      </c>
      <c r="F29" s="14">
        <v>12</v>
      </c>
      <c r="G29" s="7">
        <f t="shared" si="16"/>
        <v>11</v>
      </c>
      <c r="H29" s="14">
        <v>5</v>
      </c>
      <c r="I29" s="14">
        <v>14</v>
      </c>
      <c r="J29" s="14">
        <v>11</v>
      </c>
      <c r="K29" s="7">
        <f t="shared" si="7"/>
        <v>85.420040862876633</v>
      </c>
      <c r="L29" s="7">
        <f t="shared" si="8"/>
        <v>89.388961127643739</v>
      </c>
      <c r="M29" s="7">
        <f t="shared" si="9"/>
        <v>88.319376569296509</v>
      </c>
      <c r="N29" s="7">
        <f t="shared" si="17"/>
        <v>87.709459519938946</v>
      </c>
      <c r="O29" s="14"/>
      <c r="P29" s="14"/>
      <c r="Q29" s="40" t="str">
        <f t="shared" si="18"/>
        <v/>
      </c>
      <c r="R29" s="34"/>
      <c r="S29" s="35"/>
      <c r="T29" s="35"/>
      <c r="U29" s="36" t="e">
        <f t="shared" si="10"/>
        <v>#DIV/0!</v>
      </c>
      <c r="V29" s="47"/>
      <c r="W29" s="48"/>
      <c r="X29" s="49"/>
      <c r="Y29" s="45"/>
      <c r="Z29" s="37"/>
      <c r="AA29" s="38"/>
      <c r="AC29" s="3" t="str">
        <f t="shared" si="0"/>
        <v>BIEN</v>
      </c>
      <c r="AD29" s="3" t="str">
        <f t="shared" si="0"/>
        <v>BIEN</v>
      </c>
      <c r="AE29" s="3" t="str">
        <f t="shared" si="0"/>
        <v>BIEN</v>
      </c>
      <c r="AF29" s="4" t="str">
        <f t="shared" si="1"/>
        <v>BIEN</v>
      </c>
      <c r="AG29" s="4" t="str">
        <f t="shared" si="2"/>
        <v>BIEN</v>
      </c>
      <c r="AH29" s="4" t="str">
        <f t="shared" si="3"/>
        <v>BIEN</v>
      </c>
      <c r="AI29" s="4" t="str">
        <f t="shared" si="4"/>
        <v>BIEN</v>
      </c>
      <c r="AJ29" s="4" t="str">
        <f t="shared" si="5"/>
        <v>BIEN</v>
      </c>
      <c r="AK29" s="4" t="str">
        <f t="shared" si="6"/>
        <v>BIEN</v>
      </c>
      <c r="AL29" s="11" t="str">
        <f t="shared" si="11"/>
        <v>F</v>
      </c>
      <c r="AM29" s="11" t="str">
        <f t="shared" si="12"/>
        <v>F</v>
      </c>
      <c r="AN29" s="13" t="str">
        <f t="shared" si="13"/>
        <v>F</v>
      </c>
      <c r="AO29" s="13" t="str">
        <f t="shared" si="14"/>
        <v>F</v>
      </c>
      <c r="AP29" s="13" t="str">
        <f t="shared" si="15"/>
        <v>F</v>
      </c>
    </row>
    <row r="30" spans="1:42" s="12" customFormat="1" x14ac:dyDescent="0.2">
      <c r="A30" s="16">
        <v>18</v>
      </c>
      <c r="B30" s="139">
        <v>18</v>
      </c>
      <c r="C30" s="139">
        <v>5</v>
      </c>
      <c r="D30" s="14">
        <v>8</v>
      </c>
      <c r="E30" s="14">
        <v>16</v>
      </c>
      <c r="F30" s="14">
        <v>11</v>
      </c>
      <c r="G30" s="7">
        <f t="shared" si="16"/>
        <v>11.666666666666666</v>
      </c>
      <c r="H30" s="14">
        <v>6</v>
      </c>
      <c r="I30" s="14">
        <v>12</v>
      </c>
      <c r="J30" s="14">
        <v>9</v>
      </c>
      <c r="K30" s="7">
        <f t="shared" si="7"/>
        <v>73.435557806301759</v>
      </c>
      <c r="L30" s="7">
        <f t="shared" si="8"/>
        <v>60.815529140865763</v>
      </c>
      <c r="M30" s="7">
        <f t="shared" si="9"/>
        <v>76.201840244396607</v>
      </c>
      <c r="N30" s="7">
        <f t="shared" si="17"/>
        <v>70.150975730521381</v>
      </c>
      <c r="O30" s="14"/>
      <c r="P30" s="14"/>
      <c r="Q30" s="40" t="str">
        <f t="shared" si="18"/>
        <v/>
      </c>
      <c r="R30" s="34"/>
      <c r="S30" s="35"/>
      <c r="T30" s="35"/>
      <c r="U30" s="36" t="e">
        <f t="shared" si="10"/>
        <v>#DIV/0!</v>
      </c>
      <c r="V30" s="47"/>
      <c r="W30" s="48"/>
      <c r="X30" s="49"/>
      <c r="Y30" s="45"/>
      <c r="Z30" s="37"/>
      <c r="AA30" s="38"/>
      <c r="AC30" s="3" t="str">
        <f t="shared" si="0"/>
        <v>BIEN</v>
      </c>
      <c r="AD30" s="3" t="str">
        <f t="shared" si="0"/>
        <v>BIEN</v>
      </c>
      <c r="AE30" s="3" t="str">
        <f t="shared" si="0"/>
        <v>BIEN</v>
      </c>
      <c r="AF30" s="4" t="str">
        <f t="shared" si="1"/>
        <v>BIEN</v>
      </c>
      <c r="AG30" s="4" t="str">
        <f t="shared" si="2"/>
        <v>BIEN</v>
      </c>
      <c r="AH30" s="4" t="str">
        <f t="shared" si="3"/>
        <v>BIEN</v>
      </c>
      <c r="AI30" s="4" t="str">
        <f t="shared" si="4"/>
        <v>BIEN</v>
      </c>
      <c r="AJ30" s="4" t="str">
        <f t="shared" si="5"/>
        <v>BIEN</v>
      </c>
      <c r="AK30" s="4" t="str">
        <f t="shared" si="6"/>
        <v>BIEN</v>
      </c>
      <c r="AL30" s="11" t="str">
        <f t="shared" si="11"/>
        <v>F</v>
      </c>
      <c r="AM30" s="11" t="str">
        <f t="shared" si="12"/>
        <v>F</v>
      </c>
      <c r="AN30" s="13" t="str">
        <f t="shared" si="13"/>
        <v>V</v>
      </c>
      <c r="AO30" s="13" t="str">
        <f t="shared" si="14"/>
        <v>V</v>
      </c>
      <c r="AP30" s="13" t="str">
        <f t="shared" si="15"/>
        <v>F</v>
      </c>
    </row>
    <row r="31" spans="1:42" s="12" customFormat="1" x14ac:dyDescent="0.2">
      <c r="A31" s="16">
        <v>19</v>
      </c>
      <c r="B31" s="139">
        <v>18</v>
      </c>
      <c r="C31" s="139">
        <v>5</v>
      </c>
      <c r="D31" s="14">
        <v>8</v>
      </c>
      <c r="E31" s="14">
        <v>16</v>
      </c>
      <c r="F31" s="14">
        <v>9</v>
      </c>
      <c r="G31" s="7">
        <f t="shared" si="16"/>
        <v>11</v>
      </c>
      <c r="H31" s="14">
        <v>5</v>
      </c>
      <c r="I31" s="14">
        <v>14</v>
      </c>
      <c r="J31" s="14">
        <v>8</v>
      </c>
      <c r="K31" s="7">
        <f t="shared" si="7"/>
        <v>60.721890211018369</v>
      </c>
      <c r="L31" s="7">
        <f t="shared" si="8"/>
        <v>79.750266558660726</v>
      </c>
      <c r="M31" s="7">
        <f t="shared" si="9"/>
        <v>87.017586778578007</v>
      </c>
      <c r="N31" s="7">
        <f t="shared" si="17"/>
        <v>75.829914516085694</v>
      </c>
      <c r="O31" s="14"/>
      <c r="P31" s="14"/>
      <c r="Q31" s="40" t="str">
        <f t="shared" si="18"/>
        <v/>
      </c>
      <c r="R31" s="34"/>
      <c r="S31" s="35"/>
      <c r="T31" s="35"/>
      <c r="U31" s="36" t="e">
        <f t="shared" si="10"/>
        <v>#DIV/0!</v>
      </c>
      <c r="V31" s="47"/>
      <c r="W31" s="48"/>
      <c r="X31" s="49"/>
      <c r="Y31" s="45"/>
      <c r="Z31" s="37"/>
      <c r="AA31" s="38"/>
      <c r="AC31" s="3" t="str">
        <f t="shared" si="0"/>
        <v>BIEN</v>
      </c>
      <c r="AD31" s="3" t="str">
        <f t="shared" si="0"/>
        <v>BIEN</v>
      </c>
      <c r="AE31" s="3" t="str">
        <f t="shared" si="0"/>
        <v>BIEN</v>
      </c>
      <c r="AF31" s="4" t="str">
        <f t="shared" si="1"/>
        <v>BIEN</v>
      </c>
      <c r="AG31" s="4" t="str">
        <f t="shared" si="2"/>
        <v>BIEN</v>
      </c>
      <c r="AH31" s="4" t="str">
        <f t="shared" si="3"/>
        <v>BIEN</v>
      </c>
      <c r="AI31" s="4" t="str">
        <f t="shared" si="4"/>
        <v>BIEN</v>
      </c>
      <c r="AJ31" s="4" t="str">
        <f t="shared" si="5"/>
        <v>BIEN</v>
      </c>
      <c r="AK31" s="4" t="str">
        <f t="shared" si="6"/>
        <v>BIEN</v>
      </c>
      <c r="AL31" s="11" t="str">
        <f t="shared" si="11"/>
        <v>F</v>
      </c>
      <c r="AM31" s="11" t="str">
        <f t="shared" si="12"/>
        <v>F</v>
      </c>
      <c r="AN31" s="13" t="str">
        <f t="shared" si="13"/>
        <v>F</v>
      </c>
      <c r="AO31" s="13" t="str">
        <f t="shared" si="14"/>
        <v>V</v>
      </c>
      <c r="AP31" s="13" t="str">
        <f t="shared" si="15"/>
        <v>F</v>
      </c>
    </row>
    <row r="32" spans="1:42" s="12" customFormat="1" x14ac:dyDescent="0.2">
      <c r="A32" s="16">
        <v>20</v>
      </c>
      <c r="B32" s="139">
        <v>18</v>
      </c>
      <c r="C32" s="139">
        <v>4</v>
      </c>
      <c r="D32" s="14">
        <v>8</v>
      </c>
      <c r="E32" s="14">
        <v>17</v>
      </c>
      <c r="F32" s="14">
        <v>12</v>
      </c>
      <c r="G32" s="7">
        <f t="shared" si="16"/>
        <v>12.333333333333334</v>
      </c>
      <c r="H32" s="14">
        <v>5</v>
      </c>
      <c r="I32" s="14">
        <v>8</v>
      </c>
      <c r="J32" s="14">
        <v>8</v>
      </c>
      <c r="K32" s="7">
        <f t="shared" si="7"/>
        <v>60.721890211018369</v>
      </c>
      <c r="L32" s="7">
        <f t="shared" si="8"/>
        <v>20.936103416546949</v>
      </c>
      <c r="M32" s="7">
        <f t="shared" si="9"/>
        <v>55.412559366925493</v>
      </c>
      <c r="N32" s="7">
        <f t="shared" si="17"/>
        <v>45.690184331496937</v>
      </c>
      <c r="O32" s="14"/>
      <c r="P32" s="14"/>
      <c r="Q32" s="40" t="str">
        <f t="shared" si="18"/>
        <v/>
      </c>
      <c r="R32" s="34"/>
      <c r="S32" s="35"/>
      <c r="T32" s="35"/>
      <c r="U32" s="36" t="e">
        <f t="shared" si="10"/>
        <v>#DIV/0!</v>
      </c>
      <c r="V32" s="47"/>
      <c r="W32" s="48"/>
      <c r="X32" s="49"/>
      <c r="Y32" s="45"/>
      <c r="Z32" s="37"/>
      <c r="AA32" s="38"/>
      <c r="AC32" s="3" t="str">
        <f t="shared" si="0"/>
        <v>BIEN</v>
      </c>
      <c r="AD32" s="3" t="str">
        <f t="shared" si="0"/>
        <v>BIEN</v>
      </c>
      <c r="AE32" s="3" t="str">
        <f t="shared" si="0"/>
        <v>BIEN</v>
      </c>
      <c r="AF32" s="4" t="str">
        <f t="shared" si="1"/>
        <v>BIEN</v>
      </c>
      <c r="AG32" s="4" t="str">
        <f t="shared" si="2"/>
        <v>BIEN</v>
      </c>
      <c r="AH32" s="4" t="str">
        <f t="shared" si="3"/>
        <v>BIEN</v>
      </c>
      <c r="AI32" s="4" t="str">
        <f t="shared" si="4"/>
        <v>BIEN</v>
      </c>
      <c r="AJ32" s="4" t="str">
        <f t="shared" si="5"/>
        <v>BIEN</v>
      </c>
      <c r="AK32" s="4" t="str">
        <f t="shared" si="6"/>
        <v>BIEN</v>
      </c>
      <c r="AL32" s="11" t="str">
        <f t="shared" si="11"/>
        <v>F</v>
      </c>
      <c r="AM32" s="11" t="str">
        <f t="shared" si="12"/>
        <v>F</v>
      </c>
      <c r="AN32" s="13" t="str">
        <f t="shared" si="13"/>
        <v>V</v>
      </c>
      <c r="AO32" s="13" t="str">
        <f t="shared" si="14"/>
        <v>V</v>
      </c>
      <c r="AP32" s="13" t="str">
        <f t="shared" si="15"/>
        <v>V</v>
      </c>
    </row>
    <row r="33" spans="1:42" x14ac:dyDescent="0.2">
      <c r="A33" s="15">
        <v>21</v>
      </c>
      <c r="B33" s="139">
        <v>19</v>
      </c>
      <c r="C33" s="139">
        <v>5</v>
      </c>
      <c r="D33" s="6">
        <v>8</v>
      </c>
      <c r="E33" s="6">
        <v>17</v>
      </c>
      <c r="F33" s="6">
        <v>10</v>
      </c>
      <c r="G33" s="7">
        <f t="shared" si="16"/>
        <v>11.666666666666666</v>
      </c>
      <c r="H33" s="6">
        <v>5</v>
      </c>
      <c r="I33" s="6">
        <v>13</v>
      </c>
      <c r="J33" s="6">
        <v>9</v>
      </c>
      <c r="K33" s="7">
        <f t="shared" si="7"/>
        <v>60.721890211018369</v>
      </c>
      <c r="L33" s="7">
        <f t="shared" si="8"/>
        <v>61.964154555014694</v>
      </c>
      <c r="M33" s="7">
        <f t="shared" si="9"/>
        <v>87.480889495377227</v>
      </c>
      <c r="N33" s="7">
        <f t="shared" si="17"/>
        <v>70.055644753803435</v>
      </c>
      <c r="O33" s="14"/>
      <c r="P33" s="14"/>
      <c r="Q33" s="40" t="str">
        <f t="shared" si="18"/>
        <v/>
      </c>
      <c r="R33" s="34"/>
      <c r="S33" s="35"/>
      <c r="T33" s="35"/>
      <c r="U33" s="36" t="e">
        <f t="shared" si="10"/>
        <v>#DIV/0!</v>
      </c>
      <c r="V33" s="47"/>
      <c r="W33" s="48"/>
      <c r="X33" s="49"/>
      <c r="Y33" s="45"/>
      <c r="Z33" s="37"/>
      <c r="AA33" s="38"/>
      <c r="AC33" s="3" t="str">
        <f t="shared" si="0"/>
        <v>BIEN</v>
      </c>
      <c r="AD33" s="3" t="str">
        <f t="shared" si="0"/>
        <v>BIEN</v>
      </c>
      <c r="AE33" s="3" t="str">
        <f t="shared" si="0"/>
        <v>BIEN</v>
      </c>
      <c r="AF33" s="4" t="str">
        <f t="shared" si="1"/>
        <v>BIEN</v>
      </c>
      <c r="AG33" s="4" t="str">
        <f t="shared" si="2"/>
        <v>BIEN</v>
      </c>
      <c r="AH33" s="4" t="str">
        <f t="shared" si="3"/>
        <v>BIEN</v>
      </c>
      <c r="AI33" s="4" t="str">
        <f t="shared" si="4"/>
        <v>BIEN</v>
      </c>
      <c r="AJ33" s="4" t="str">
        <f t="shared" si="5"/>
        <v>BIEN</v>
      </c>
      <c r="AK33" s="4" t="str">
        <f t="shared" si="6"/>
        <v>BIEN</v>
      </c>
      <c r="AL33" s="11" t="str">
        <f t="shared" si="11"/>
        <v>F</v>
      </c>
      <c r="AM33" s="11" t="str">
        <f t="shared" si="12"/>
        <v>F</v>
      </c>
      <c r="AN33" s="13" t="str">
        <f t="shared" si="13"/>
        <v>F</v>
      </c>
      <c r="AO33" s="13" t="str">
        <f t="shared" si="14"/>
        <v>V</v>
      </c>
      <c r="AP33" s="13" t="str">
        <f t="shared" si="15"/>
        <v>F</v>
      </c>
    </row>
    <row r="34" spans="1:42" x14ac:dyDescent="0.2">
      <c r="A34" s="15">
        <v>22</v>
      </c>
      <c r="B34" s="139">
        <v>19</v>
      </c>
      <c r="C34" s="139">
        <v>5</v>
      </c>
      <c r="D34" s="6">
        <v>7</v>
      </c>
      <c r="E34" s="6">
        <v>16</v>
      </c>
      <c r="F34" s="6">
        <v>12</v>
      </c>
      <c r="G34" s="7">
        <f t="shared" si="16"/>
        <v>11.666666666666666</v>
      </c>
      <c r="H34" s="6">
        <v>5</v>
      </c>
      <c r="I34" s="6">
        <v>12</v>
      </c>
      <c r="J34" s="6">
        <v>8</v>
      </c>
      <c r="K34" s="7">
        <f t="shared" si="7"/>
        <v>72.379012258300889</v>
      </c>
      <c r="L34" s="7">
        <f t="shared" si="8"/>
        <v>60.815529140865763</v>
      </c>
      <c r="M34" s="7">
        <f t="shared" si="9"/>
        <v>55.412559366925493</v>
      </c>
      <c r="N34" s="7">
        <f t="shared" si="17"/>
        <v>62.869033588697391</v>
      </c>
      <c r="O34" s="14"/>
      <c r="P34" s="14"/>
      <c r="Q34" s="40" t="str">
        <f t="shared" si="18"/>
        <v/>
      </c>
      <c r="R34" s="34"/>
      <c r="S34" s="35"/>
      <c r="T34" s="35"/>
      <c r="U34" s="36" t="e">
        <f t="shared" si="10"/>
        <v>#DIV/0!</v>
      </c>
      <c r="V34" s="47"/>
      <c r="W34" s="48"/>
      <c r="X34" s="49"/>
      <c r="Y34" s="45"/>
      <c r="Z34" s="37"/>
      <c r="AA34" s="38"/>
      <c r="AC34" s="3" t="str">
        <f t="shared" si="0"/>
        <v>BIEN</v>
      </c>
      <c r="AD34" s="3" t="str">
        <f t="shared" si="0"/>
        <v>BIEN</v>
      </c>
      <c r="AE34" s="3" t="str">
        <f t="shared" si="0"/>
        <v>BIEN</v>
      </c>
      <c r="AF34" s="4" t="str">
        <f t="shared" si="1"/>
        <v>BIEN</v>
      </c>
      <c r="AG34" s="4" t="str">
        <f t="shared" si="2"/>
        <v>BIEN</v>
      </c>
      <c r="AH34" s="4" t="str">
        <f t="shared" si="3"/>
        <v>BIEN</v>
      </c>
      <c r="AI34" s="4" t="str">
        <f t="shared" si="4"/>
        <v>BIEN</v>
      </c>
      <c r="AJ34" s="4" t="str">
        <f t="shared" si="5"/>
        <v>BIEN</v>
      </c>
      <c r="AK34" s="4" t="str">
        <f t="shared" si="6"/>
        <v>BIEN</v>
      </c>
      <c r="AL34" s="11" t="str">
        <f t="shared" si="11"/>
        <v>F</v>
      </c>
      <c r="AM34" s="11" t="str">
        <f t="shared" si="12"/>
        <v>F</v>
      </c>
      <c r="AN34" s="13" t="str">
        <f t="shared" si="13"/>
        <v>V</v>
      </c>
      <c r="AO34" s="13" t="str">
        <f t="shared" si="14"/>
        <v>F</v>
      </c>
      <c r="AP34" s="13" t="str">
        <f t="shared" si="15"/>
        <v>V</v>
      </c>
    </row>
    <row r="35" spans="1:42" x14ac:dyDescent="0.2">
      <c r="A35" s="15">
        <v>23</v>
      </c>
      <c r="B35" s="139">
        <v>20</v>
      </c>
      <c r="C35" s="139">
        <v>5</v>
      </c>
      <c r="D35" s="6">
        <v>9</v>
      </c>
      <c r="E35" s="6">
        <v>15</v>
      </c>
      <c r="F35" s="6">
        <v>12</v>
      </c>
      <c r="G35" s="7">
        <f t="shared" si="16"/>
        <v>12</v>
      </c>
      <c r="H35" s="6">
        <v>6</v>
      </c>
      <c r="I35" s="6">
        <v>14</v>
      </c>
      <c r="J35" s="6">
        <v>10</v>
      </c>
      <c r="K35" s="7">
        <f t="shared" si="7"/>
        <v>62.191428160327348</v>
      </c>
      <c r="L35" s="7">
        <f t="shared" si="8"/>
        <v>89.388961127643739</v>
      </c>
      <c r="M35" s="7">
        <f t="shared" si="9"/>
        <v>77.006526677595801</v>
      </c>
      <c r="N35" s="7">
        <f t="shared" si="17"/>
        <v>76.195638655188972</v>
      </c>
      <c r="O35" s="14"/>
      <c r="P35" s="14"/>
      <c r="Q35" s="40" t="str">
        <f t="shared" si="18"/>
        <v/>
      </c>
      <c r="R35" s="34"/>
      <c r="S35" s="35"/>
      <c r="T35" s="35"/>
      <c r="U35" s="36" t="e">
        <f t="shared" si="10"/>
        <v>#DIV/0!</v>
      </c>
      <c r="V35" s="47"/>
      <c r="W35" s="48"/>
      <c r="X35" s="49"/>
      <c r="Y35" s="45"/>
      <c r="Z35" s="37"/>
      <c r="AA35" s="38"/>
      <c r="AC35" s="3" t="str">
        <f t="shared" si="0"/>
        <v>BIEN</v>
      </c>
      <c r="AD35" s="3" t="str">
        <f t="shared" si="0"/>
        <v>BIEN</v>
      </c>
      <c r="AE35" s="3" t="str">
        <f t="shared" si="0"/>
        <v>BIEN</v>
      </c>
      <c r="AF35" s="4" t="str">
        <f t="shared" si="1"/>
        <v>BIEN</v>
      </c>
      <c r="AG35" s="4" t="str">
        <f t="shared" si="2"/>
        <v>BIEN</v>
      </c>
      <c r="AH35" s="4" t="str">
        <f t="shared" si="3"/>
        <v>BIEN</v>
      </c>
      <c r="AI35" s="4" t="str">
        <f t="shared" si="4"/>
        <v>BIEN</v>
      </c>
      <c r="AJ35" s="4" t="str">
        <f t="shared" si="5"/>
        <v>BIEN</v>
      </c>
      <c r="AK35" s="4" t="str">
        <f t="shared" si="6"/>
        <v>BIEN</v>
      </c>
      <c r="AL35" s="11" t="str">
        <f t="shared" si="11"/>
        <v>F</v>
      </c>
      <c r="AM35" s="11" t="str">
        <f t="shared" si="12"/>
        <v>F</v>
      </c>
      <c r="AN35" s="13" t="str">
        <f t="shared" si="13"/>
        <v>F</v>
      </c>
      <c r="AO35" s="13" t="str">
        <f t="shared" si="14"/>
        <v>F</v>
      </c>
      <c r="AP35" s="13" t="str">
        <f t="shared" si="15"/>
        <v>F</v>
      </c>
    </row>
    <row r="36" spans="1:42" x14ac:dyDescent="0.2">
      <c r="A36" s="15">
        <v>24</v>
      </c>
      <c r="B36" s="139">
        <v>19</v>
      </c>
      <c r="C36" s="139">
        <v>5</v>
      </c>
      <c r="D36" s="6">
        <v>8</v>
      </c>
      <c r="E36" s="6">
        <v>16</v>
      </c>
      <c r="F36" s="6">
        <v>11</v>
      </c>
      <c r="G36" s="7">
        <f t="shared" si="16"/>
        <v>11.666666666666666</v>
      </c>
      <c r="H36" s="6">
        <v>7</v>
      </c>
      <c r="I36" s="6">
        <v>14</v>
      </c>
      <c r="J36" s="6">
        <v>8</v>
      </c>
      <c r="K36" s="7">
        <f t="shared" si="7"/>
        <v>86.521582141667849</v>
      </c>
      <c r="L36" s="7">
        <f t="shared" si="8"/>
        <v>79.750266558660726</v>
      </c>
      <c r="M36" s="7">
        <f t="shared" si="9"/>
        <v>64.844848612534619</v>
      </c>
      <c r="N36" s="7">
        <f t="shared" si="17"/>
        <v>77.038899104287736</v>
      </c>
      <c r="O36" s="14"/>
      <c r="P36" s="14"/>
      <c r="Q36" s="40" t="str">
        <f t="shared" si="18"/>
        <v/>
      </c>
      <c r="R36" s="34"/>
      <c r="S36" s="35"/>
      <c r="T36" s="35"/>
      <c r="U36" s="36" t="e">
        <f t="shared" si="10"/>
        <v>#DIV/0!</v>
      </c>
      <c r="V36" s="47"/>
      <c r="W36" s="48"/>
      <c r="X36" s="49"/>
      <c r="Y36" s="45"/>
      <c r="Z36" s="37"/>
      <c r="AA36" s="38"/>
      <c r="AC36" s="3" t="str">
        <f t="shared" si="0"/>
        <v>BIEN</v>
      </c>
      <c r="AD36" s="3" t="str">
        <f t="shared" si="0"/>
        <v>BIEN</v>
      </c>
      <c r="AE36" s="3" t="str">
        <f t="shared" si="0"/>
        <v>BIEN</v>
      </c>
      <c r="AF36" s="4" t="str">
        <f t="shared" si="1"/>
        <v>BIEN</v>
      </c>
      <c r="AG36" s="4" t="str">
        <f t="shared" si="2"/>
        <v>BIEN</v>
      </c>
      <c r="AH36" s="4" t="str">
        <f t="shared" si="3"/>
        <v>BIEN</v>
      </c>
      <c r="AI36" s="4" t="str">
        <f t="shared" si="4"/>
        <v>BIEN</v>
      </c>
      <c r="AJ36" s="4" t="str">
        <f t="shared" si="5"/>
        <v>BIEN</v>
      </c>
      <c r="AK36" s="4" t="str">
        <f t="shared" si="6"/>
        <v>BIEN</v>
      </c>
      <c r="AL36" s="11" t="str">
        <f t="shared" si="11"/>
        <v>F</v>
      </c>
      <c r="AM36" s="11" t="str">
        <f t="shared" si="12"/>
        <v>F</v>
      </c>
      <c r="AN36" s="13" t="str">
        <f t="shared" si="13"/>
        <v>V</v>
      </c>
      <c r="AO36" s="13" t="str">
        <f t="shared" si="14"/>
        <v>F</v>
      </c>
      <c r="AP36" s="13" t="str">
        <f t="shared" si="15"/>
        <v>V</v>
      </c>
    </row>
    <row r="37" spans="1:42" x14ac:dyDescent="0.2">
      <c r="A37" s="15">
        <v>25</v>
      </c>
      <c r="B37" s="139">
        <v>20</v>
      </c>
      <c r="C37" s="139">
        <v>4</v>
      </c>
      <c r="D37" s="6">
        <v>7</v>
      </c>
      <c r="E37" s="6">
        <v>16</v>
      </c>
      <c r="F37" s="6">
        <v>9</v>
      </c>
      <c r="G37" s="7">
        <f t="shared" si="16"/>
        <v>10.666666666666666</v>
      </c>
      <c r="H37" s="6">
        <v>6</v>
      </c>
      <c r="I37" s="6">
        <v>15</v>
      </c>
      <c r="J37" s="6">
        <v>7</v>
      </c>
      <c r="K37" s="7">
        <f t="shared" si="7"/>
        <v>85.99008497787581</v>
      </c>
      <c r="L37" s="7">
        <f t="shared" si="8"/>
        <v>89.702674591599603</v>
      </c>
      <c r="M37" s="7">
        <f t="shared" si="9"/>
        <v>74.421238342820146</v>
      </c>
      <c r="N37" s="7">
        <f t="shared" si="17"/>
        <v>83.371332637431848</v>
      </c>
      <c r="O37" s="14"/>
      <c r="P37" s="14"/>
      <c r="Q37" s="40" t="str">
        <f t="shared" si="18"/>
        <v/>
      </c>
      <c r="R37" s="34"/>
      <c r="S37" s="35"/>
      <c r="T37" s="35"/>
      <c r="U37" s="36" t="e">
        <f t="shared" si="10"/>
        <v>#DIV/0!</v>
      </c>
      <c r="V37" s="47"/>
      <c r="W37" s="48"/>
      <c r="X37" s="49"/>
      <c r="Y37" s="45"/>
      <c r="Z37" s="37"/>
      <c r="AA37" s="38"/>
      <c r="AC37" s="3" t="str">
        <f t="shared" si="0"/>
        <v>BIEN</v>
      </c>
      <c r="AD37" s="3" t="str">
        <f t="shared" si="0"/>
        <v>BIEN</v>
      </c>
      <c r="AE37" s="3" t="str">
        <f t="shared" si="0"/>
        <v>BIEN</v>
      </c>
      <c r="AF37" s="4" t="str">
        <f t="shared" si="1"/>
        <v>BIEN</v>
      </c>
      <c r="AG37" s="4" t="str">
        <f t="shared" si="2"/>
        <v>BIEN</v>
      </c>
      <c r="AH37" s="4" t="str">
        <f t="shared" si="3"/>
        <v>BIEN</v>
      </c>
      <c r="AI37" s="4" t="str">
        <f t="shared" si="4"/>
        <v>BIEN</v>
      </c>
      <c r="AJ37" s="4" t="str">
        <f t="shared" si="5"/>
        <v>BIEN</v>
      </c>
      <c r="AK37" s="4" t="str">
        <f t="shared" si="6"/>
        <v>BIEN</v>
      </c>
      <c r="AL37" s="11" t="str">
        <f t="shared" si="11"/>
        <v>F</v>
      </c>
      <c r="AM37" s="11" t="str">
        <f t="shared" si="12"/>
        <v>F</v>
      </c>
      <c r="AN37" s="13" t="str">
        <f t="shared" si="13"/>
        <v>F</v>
      </c>
      <c r="AO37" s="13" t="str">
        <f t="shared" si="14"/>
        <v>F</v>
      </c>
      <c r="AP37" s="13" t="str">
        <f t="shared" si="15"/>
        <v>V</v>
      </c>
    </row>
    <row r="38" spans="1:42" x14ac:dyDescent="0.2">
      <c r="A38" s="15">
        <v>26</v>
      </c>
      <c r="B38" s="139">
        <v>20</v>
      </c>
      <c r="C38" s="139">
        <v>2</v>
      </c>
      <c r="D38" s="6">
        <v>8</v>
      </c>
      <c r="E38" s="6">
        <v>17</v>
      </c>
      <c r="F38" s="6">
        <v>12</v>
      </c>
      <c r="G38" s="7">
        <f t="shared" si="16"/>
        <v>12.333333333333334</v>
      </c>
      <c r="H38" s="6">
        <v>6</v>
      </c>
      <c r="I38" s="6">
        <v>14</v>
      </c>
      <c r="J38" s="6">
        <v>8</v>
      </c>
      <c r="K38" s="7">
        <f t="shared" si="7"/>
        <v>73.435557806301759</v>
      </c>
      <c r="L38" s="7">
        <f t="shared" si="8"/>
        <v>70.995302399911893</v>
      </c>
      <c r="M38" s="7">
        <f t="shared" si="9"/>
        <v>55.412559366925493</v>
      </c>
      <c r="N38" s="7">
        <f t="shared" si="17"/>
        <v>66.614473191046386</v>
      </c>
      <c r="O38" s="14"/>
      <c r="P38" s="14"/>
      <c r="Q38" s="40" t="str">
        <f t="shared" si="18"/>
        <v/>
      </c>
      <c r="R38" s="34"/>
      <c r="S38" s="35"/>
      <c r="T38" s="35"/>
      <c r="U38" s="36" t="e">
        <f t="shared" si="10"/>
        <v>#DIV/0!</v>
      </c>
      <c r="V38" s="47"/>
      <c r="W38" s="48"/>
      <c r="X38" s="49"/>
      <c r="Y38" s="45"/>
      <c r="Z38" s="37"/>
      <c r="AA38" s="38"/>
      <c r="AC38" s="3" t="str">
        <f t="shared" si="0"/>
        <v>BIEN</v>
      </c>
      <c r="AD38" s="3" t="str">
        <f t="shared" si="0"/>
        <v>BIEN</v>
      </c>
      <c r="AE38" s="3" t="str">
        <f t="shared" si="0"/>
        <v>BIEN</v>
      </c>
      <c r="AF38" s="4" t="str">
        <f t="shared" si="1"/>
        <v>BIEN</v>
      </c>
      <c r="AG38" s="4" t="str">
        <f t="shared" si="2"/>
        <v>BIEN</v>
      </c>
      <c r="AH38" s="4" t="str">
        <f t="shared" si="3"/>
        <v>BIEN</v>
      </c>
      <c r="AI38" s="4" t="str">
        <f t="shared" si="4"/>
        <v>BIEN</v>
      </c>
      <c r="AJ38" s="4" t="str">
        <f t="shared" si="5"/>
        <v>BIEN</v>
      </c>
      <c r="AK38" s="4" t="str">
        <f t="shared" si="6"/>
        <v>BIEN</v>
      </c>
      <c r="AL38" s="11" t="str">
        <f t="shared" si="11"/>
        <v>F</v>
      </c>
      <c r="AM38" s="11" t="str">
        <f t="shared" si="12"/>
        <v>F</v>
      </c>
      <c r="AN38" s="13" t="str">
        <f t="shared" si="13"/>
        <v>V</v>
      </c>
      <c r="AO38" s="13" t="str">
        <f t="shared" si="14"/>
        <v>F</v>
      </c>
      <c r="AP38" s="13" t="str">
        <f t="shared" si="15"/>
        <v>V</v>
      </c>
    </row>
    <row r="39" spans="1:42" x14ac:dyDescent="0.2">
      <c r="A39" s="15">
        <v>27</v>
      </c>
      <c r="B39" s="139">
        <v>21</v>
      </c>
      <c r="C39" s="139">
        <v>4</v>
      </c>
      <c r="D39" s="6">
        <v>7</v>
      </c>
      <c r="E39" s="6">
        <v>17</v>
      </c>
      <c r="F39" s="6">
        <v>10</v>
      </c>
      <c r="G39" s="7">
        <f t="shared" si="16"/>
        <v>11.333333333333334</v>
      </c>
      <c r="H39" s="6">
        <v>5</v>
      </c>
      <c r="I39" s="6">
        <v>14</v>
      </c>
      <c r="J39" s="6">
        <v>9</v>
      </c>
      <c r="K39" s="7">
        <f t="shared" si="7"/>
        <v>72.379012258300889</v>
      </c>
      <c r="L39" s="7">
        <f t="shared" si="8"/>
        <v>70.995302399911893</v>
      </c>
      <c r="M39" s="7">
        <f t="shared" si="9"/>
        <v>87.480889495377227</v>
      </c>
      <c r="N39" s="7">
        <f t="shared" si="17"/>
        <v>76.951734717863332</v>
      </c>
      <c r="O39" s="14"/>
      <c r="P39" s="14"/>
      <c r="Q39" s="40" t="str">
        <f t="shared" si="18"/>
        <v/>
      </c>
      <c r="R39" s="34"/>
      <c r="S39" s="35"/>
      <c r="T39" s="35"/>
      <c r="U39" s="36" t="e">
        <f t="shared" si="10"/>
        <v>#DIV/0!</v>
      </c>
      <c r="V39" s="47"/>
      <c r="W39" s="48"/>
      <c r="X39" s="49"/>
      <c r="Y39" s="45"/>
      <c r="Z39" s="37"/>
      <c r="AA39" s="38"/>
      <c r="AC39" s="3" t="str">
        <f t="shared" si="0"/>
        <v>BIEN</v>
      </c>
      <c r="AD39" s="3" t="str">
        <f t="shared" si="0"/>
        <v>BIEN</v>
      </c>
      <c r="AE39" s="3" t="str">
        <f t="shared" si="0"/>
        <v>BIEN</v>
      </c>
      <c r="AF39" s="4" t="str">
        <f t="shared" si="1"/>
        <v>BIEN</v>
      </c>
      <c r="AG39" s="4" t="str">
        <f t="shared" si="2"/>
        <v>BIEN</v>
      </c>
      <c r="AH39" s="4" t="str">
        <f t="shared" si="3"/>
        <v>BIEN</v>
      </c>
      <c r="AI39" s="4" t="str">
        <f t="shared" si="4"/>
        <v>BIEN</v>
      </c>
      <c r="AJ39" s="4" t="str">
        <f t="shared" si="5"/>
        <v>BIEN</v>
      </c>
      <c r="AK39" s="4" t="str">
        <f t="shared" si="6"/>
        <v>BIEN</v>
      </c>
      <c r="AL39" s="11" t="str">
        <f t="shared" si="11"/>
        <v>F</v>
      </c>
      <c r="AM39" s="11" t="str">
        <f t="shared" si="12"/>
        <v>F</v>
      </c>
      <c r="AN39" s="13" t="str">
        <f t="shared" si="13"/>
        <v>V</v>
      </c>
      <c r="AO39" s="13" t="str">
        <f t="shared" si="14"/>
        <v>V</v>
      </c>
      <c r="AP39" s="13" t="str">
        <f t="shared" si="15"/>
        <v>F</v>
      </c>
    </row>
    <row r="40" spans="1:42" s="12" customFormat="1" x14ac:dyDescent="0.2">
      <c r="A40" s="16">
        <v>28</v>
      </c>
      <c r="B40" s="139">
        <v>20</v>
      </c>
      <c r="C40" s="139">
        <v>4</v>
      </c>
      <c r="D40" s="14">
        <v>8</v>
      </c>
      <c r="E40" s="14">
        <v>17</v>
      </c>
      <c r="F40" s="14">
        <v>10</v>
      </c>
      <c r="G40" s="7">
        <f t="shared" si="16"/>
        <v>11.666666666666666</v>
      </c>
      <c r="H40" s="14">
        <v>6</v>
      </c>
      <c r="I40" s="14">
        <v>15</v>
      </c>
      <c r="J40" s="14">
        <v>10</v>
      </c>
      <c r="K40" s="7">
        <f t="shared" si="7"/>
        <v>73.435557806301759</v>
      </c>
      <c r="L40" s="7">
        <f t="shared" si="8"/>
        <v>80.334683439277271</v>
      </c>
      <c r="M40" s="7">
        <f t="shared" si="9"/>
        <v>100</v>
      </c>
      <c r="N40" s="7">
        <f t="shared" si="17"/>
        <v>84.590080415193015</v>
      </c>
      <c r="O40" s="14"/>
      <c r="P40" s="14"/>
      <c r="Q40" s="40" t="str">
        <f t="shared" si="18"/>
        <v/>
      </c>
      <c r="R40" s="34"/>
      <c r="S40" s="35"/>
      <c r="T40" s="35"/>
      <c r="U40" s="36" t="e">
        <f t="shared" si="10"/>
        <v>#DIV/0!</v>
      </c>
      <c r="V40" s="47"/>
      <c r="W40" s="48"/>
      <c r="X40" s="49"/>
      <c r="Y40" s="45"/>
      <c r="Z40" s="37"/>
      <c r="AA40" s="38"/>
      <c r="AC40" s="3" t="str">
        <f t="shared" si="0"/>
        <v>BIEN</v>
      </c>
      <c r="AD40" s="3" t="str">
        <f t="shared" si="0"/>
        <v>BIEN</v>
      </c>
      <c r="AE40" s="3" t="str">
        <f t="shared" si="0"/>
        <v>BIEN</v>
      </c>
      <c r="AF40" s="4" t="str">
        <f t="shared" si="1"/>
        <v>BIEN</v>
      </c>
      <c r="AG40" s="4" t="str">
        <f t="shared" si="2"/>
        <v>BIEN</v>
      </c>
      <c r="AH40" s="4" t="str">
        <f t="shared" si="3"/>
        <v>BIEN</v>
      </c>
      <c r="AI40" s="4" t="str">
        <f t="shared" si="4"/>
        <v>BIEN</v>
      </c>
      <c r="AJ40" s="4" t="str">
        <f t="shared" si="5"/>
        <v>BIEN</v>
      </c>
      <c r="AK40" s="4" t="str">
        <f t="shared" si="6"/>
        <v>BIEN</v>
      </c>
      <c r="AL40" s="11" t="str">
        <f t="shared" si="11"/>
        <v>F</v>
      </c>
      <c r="AM40" s="11" t="str">
        <f t="shared" si="12"/>
        <v>F</v>
      </c>
      <c r="AN40" s="13" t="str">
        <f t="shared" si="13"/>
        <v>F</v>
      </c>
      <c r="AO40" s="13" t="str">
        <f t="shared" si="14"/>
        <v>V</v>
      </c>
      <c r="AP40" s="13" t="str">
        <f t="shared" si="15"/>
        <v>F</v>
      </c>
    </row>
    <row r="41" spans="1:42" x14ac:dyDescent="0.2">
      <c r="A41" s="15">
        <v>29</v>
      </c>
      <c r="B41" s="139">
        <v>21</v>
      </c>
      <c r="C41" s="139">
        <v>5</v>
      </c>
      <c r="D41" s="6">
        <v>8</v>
      </c>
      <c r="E41" s="6">
        <v>18</v>
      </c>
      <c r="F41" s="6">
        <v>11</v>
      </c>
      <c r="G41" s="7">
        <f t="shared" si="16"/>
        <v>12.333333333333334</v>
      </c>
      <c r="H41" s="6">
        <v>5</v>
      </c>
      <c r="I41" s="6">
        <v>14</v>
      </c>
      <c r="J41" s="6">
        <v>11</v>
      </c>
      <c r="K41" s="7">
        <f t="shared" si="7"/>
        <v>60.721890211018369</v>
      </c>
      <c r="L41" s="7">
        <f t="shared" si="8"/>
        <v>63.043764242294863</v>
      </c>
      <c r="M41" s="7">
        <f t="shared" si="9"/>
        <v>100</v>
      </c>
      <c r="N41" s="7">
        <f t="shared" si="17"/>
        <v>74.588551484437744</v>
      </c>
      <c r="O41" s="14"/>
      <c r="P41" s="14"/>
      <c r="Q41" s="40" t="str">
        <f t="shared" si="18"/>
        <v/>
      </c>
      <c r="R41" s="34"/>
      <c r="S41" s="35"/>
      <c r="T41" s="35"/>
      <c r="U41" s="36" t="e">
        <f t="shared" si="10"/>
        <v>#DIV/0!</v>
      </c>
      <c r="V41" s="47"/>
      <c r="W41" s="48"/>
      <c r="X41" s="49"/>
      <c r="Y41" s="45"/>
      <c r="Z41" s="37"/>
      <c r="AA41" s="38"/>
      <c r="AC41" s="3" t="str">
        <f t="shared" si="0"/>
        <v>BIEN</v>
      </c>
      <c r="AD41" s="3" t="str">
        <f t="shared" si="0"/>
        <v>BIEN</v>
      </c>
      <c r="AE41" s="3" t="str">
        <f t="shared" si="0"/>
        <v>BIEN</v>
      </c>
      <c r="AF41" s="4" t="str">
        <f t="shared" si="1"/>
        <v>BIEN</v>
      </c>
      <c r="AG41" s="4" t="str">
        <f t="shared" si="2"/>
        <v>BIEN</v>
      </c>
      <c r="AH41" s="4" t="str">
        <f t="shared" si="3"/>
        <v>BIEN</v>
      </c>
      <c r="AI41" s="4" t="str">
        <f t="shared" si="4"/>
        <v>BIEN</v>
      </c>
      <c r="AJ41" s="4" t="str">
        <f t="shared" si="5"/>
        <v>BIEN</v>
      </c>
      <c r="AK41" s="4" t="str">
        <f t="shared" si="6"/>
        <v>BIEN</v>
      </c>
      <c r="AL41" s="11" t="str">
        <f t="shared" si="11"/>
        <v>F</v>
      </c>
      <c r="AM41" s="11" t="str">
        <f t="shared" si="12"/>
        <v>F</v>
      </c>
      <c r="AN41" s="13" t="str">
        <f t="shared" si="13"/>
        <v>F</v>
      </c>
      <c r="AO41" s="13" t="str">
        <f t="shared" si="14"/>
        <v>V</v>
      </c>
      <c r="AP41" s="13" t="str">
        <f t="shared" si="15"/>
        <v>F</v>
      </c>
    </row>
    <row r="42" spans="1:42" x14ac:dyDescent="0.2">
      <c r="A42" s="15">
        <v>30</v>
      </c>
      <c r="B42" s="139">
        <v>20</v>
      </c>
      <c r="C42" s="139">
        <v>5</v>
      </c>
      <c r="D42" s="6">
        <v>7</v>
      </c>
      <c r="E42" s="6">
        <v>17</v>
      </c>
      <c r="F42" s="6">
        <v>10</v>
      </c>
      <c r="G42" s="7">
        <f t="shared" si="16"/>
        <v>11.333333333333334</v>
      </c>
      <c r="H42" s="6">
        <v>6</v>
      </c>
      <c r="I42" s="6">
        <v>12</v>
      </c>
      <c r="J42" s="6">
        <v>9</v>
      </c>
      <c r="K42" s="7">
        <f t="shared" si="7"/>
        <v>85.99008497787581</v>
      </c>
      <c r="L42" s="7">
        <f t="shared" si="8"/>
        <v>53.226513009242694</v>
      </c>
      <c r="M42" s="7">
        <f t="shared" si="9"/>
        <v>87.480889495377227</v>
      </c>
      <c r="N42" s="7">
        <f t="shared" si="17"/>
        <v>75.56582916083191</v>
      </c>
      <c r="O42" s="14"/>
      <c r="P42" s="14"/>
      <c r="Q42" s="40" t="str">
        <f t="shared" si="18"/>
        <v/>
      </c>
      <c r="R42" s="34"/>
      <c r="S42" s="35"/>
      <c r="T42" s="35"/>
      <c r="U42" s="36" t="e">
        <f t="shared" si="10"/>
        <v>#DIV/0!</v>
      </c>
      <c r="V42" s="47"/>
      <c r="W42" s="48"/>
      <c r="X42" s="49"/>
      <c r="Y42" s="45"/>
      <c r="Z42" s="37"/>
      <c r="AA42" s="38"/>
      <c r="AC42" s="3" t="str">
        <f>IF(K42="","",IF(K42&gt;100,"MAL","BIEN"))</f>
        <v>BIEN</v>
      </c>
      <c r="AD42" s="3" t="str">
        <f t="shared" si="0"/>
        <v>BIEN</v>
      </c>
      <c r="AE42" s="3" t="str">
        <f t="shared" si="0"/>
        <v>BIEN</v>
      </c>
      <c r="AF42" s="4" t="str">
        <f t="shared" si="1"/>
        <v>BIEN</v>
      </c>
      <c r="AG42" s="4" t="str">
        <f t="shared" si="2"/>
        <v>BIEN</v>
      </c>
      <c r="AH42" s="4" t="str">
        <f t="shared" si="3"/>
        <v>BIEN</v>
      </c>
      <c r="AI42" s="4" t="str">
        <f t="shared" si="4"/>
        <v>BIEN</v>
      </c>
      <c r="AJ42" s="4" t="str">
        <f t="shared" si="5"/>
        <v>BIEN</v>
      </c>
      <c r="AK42" s="4" t="str">
        <f t="shared" si="6"/>
        <v>BIEN</v>
      </c>
      <c r="AL42" s="11" t="str">
        <f t="shared" si="11"/>
        <v>F</v>
      </c>
      <c r="AM42" s="11" t="str">
        <f t="shared" si="12"/>
        <v>F</v>
      </c>
      <c r="AN42" s="13" t="str">
        <f t="shared" si="13"/>
        <v>V</v>
      </c>
      <c r="AO42" s="13" t="str">
        <f t="shared" si="14"/>
        <v>V</v>
      </c>
      <c r="AP42" s="13" t="str">
        <f t="shared" si="15"/>
        <v>F</v>
      </c>
    </row>
    <row r="43" spans="1:42" x14ac:dyDescent="0.2">
      <c r="A43" s="15">
        <v>31</v>
      </c>
      <c r="B43" s="139">
        <v>21</v>
      </c>
      <c r="C43" s="139">
        <v>5</v>
      </c>
      <c r="D43" s="6">
        <v>8</v>
      </c>
      <c r="E43" s="6">
        <v>18</v>
      </c>
      <c r="F43" s="6">
        <v>11</v>
      </c>
      <c r="G43" s="7">
        <f t="shared" si="16"/>
        <v>12.333333333333334</v>
      </c>
      <c r="H43" s="6">
        <v>5</v>
      </c>
      <c r="I43" s="6">
        <v>14</v>
      </c>
      <c r="J43" s="6">
        <v>8</v>
      </c>
      <c r="K43" s="7">
        <f t="shared" si="7"/>
        <v>60.721890211018369</v>
      </c>
      <c r="L43" s="7">
        <f t="shared" si="8"/>
        <v>63.043764242294863</v>
      </c>
      <c r="M43" s="7">
        <f t="shared" si="9"/>
        <v>64.844848612534619</v>
      </c>
      <c r="N43" s="7">
        <f t="shared" si="17"/>
        <v>62.870167688615958</v>
      </c>
      <c r="O43" s="14"/>
      <c r="P43" s="14"/>
      <c r="Q43" s="40" t="str">
        <f t="shared" si="18"/>
        <v/>
      </c>
      <c r="R43" s="34"/>
      <c r="S43" s="35"/>
      <c r="T43" s="35"/>
      <c r="U43" s="36" t="e">
        <f t="shared" si="10"/>
        <v>#DIV/0!</v>
      </c>
      <c r="V43" s="47"/>
      <c r="W43" s="48"/>
      <c r="X43" s="49"/>
      <c r="Y43" s="45"/>
      <c r="Z43" s="37"/>
      <c r="AA43" s="38"/>
      <c r="AC43" s="3" t="str">
        <f t="shared" si="0"/>
        <v>BIEN</v>
      </c>
      <c r="AD43" s="3" t="str">
        <f t="shared" si="0"/>
        <v>BIEN</v>
      </c>
      <c r="AE43" s="3" t="str">
        <f t="shared" si="0"/>
        <v>BIEN</v>
      </c>
      <c r="AF43" s="4" t="str">
        <f t="shared" si="1"/>
        <v>BIEN</v>
      </c>
      <c r="AG43" s="4" t="str">
        <f t="shared" si="2"/>
        <v>BIEN</v>
      </c>
      <c r="AH43" s="4" t="str">
        <f t="shared" si="3"/>
        <v>BIEN</v>
      </c>
      <c r="AI43" s="4" t="str">
        <f t="shared" si="4"/>
        <v>BIEN</v>
      </c>
      <c r="AJ43" s="4" t="str">
        <f t="shared" si="5"/>
        <v>BIEN</v>
      </c>
      <c r="AK43" s="4" t="str">
        <f t="shared" si="6"/>
        <v>BIEN</v>
      </c>
      <c r="AL43" s="11" t="str">
        <f t="shared" si="11"/>
        <v>F</v>
      </c>
      <c r="AM43" s="11" t="str">
        <f t="shared" si="12"/>
        <v>F</v>
      </c>
      <c r="AN43" s="13" t="str">
        <f t="shared" si="13"/>
        <v>F</v>
      </c>
      <c r="AO43" s="13" t="str">
        <f t="shared" si="14"/>
        <v>V</v>
      </c>
      <c r="AP43" s="13" t="str">
        <f t="shared" si="15"/>
        <v>F</v>
      </c>
    </row>
    <row r="44" spans="1:42" s="11" customFormat="1" x14ac:dyDescent="0.2">
      <c r="A44" s="24" t="s">
        <v>6</v>
      </c>
      <c r="B44" s="165">
        <f t="shared" ref="B44:J44" si="19">IF(SUM(B13:B43)=0,"", AVERAGE(B13:B43))</f>
        <v>19.29032258064516</v>
      </c>
      <c r="C44" s="165">
        <f t="shared" si="19"/>
        <v>5.193548387096774</v>
      </c>
      <c r="D44" s="165">
        <f t="shared" si="19"/>
        <v>7.903225806451613</v>
      </c>
      <c r="E44" s="165">
        <f t="shared" si="19"/>
        <v>16.806451612903224</v>
      </c>
      <c r="F44" s="165">
        <f t="shared" si="19"/>
        <v>11.03225806451613</v>
      </c>
      <c r="G44" s="165">
        <f t="shared" si="19"/>
        <v>11.913978494623656</v>
      </c>
      <c r="H44" s="141">
        <f t="shared" si="19"/>
        <v>5.9516129032258061</v>
      </c>
      <c r="I44" s="141">
        <f t="shared" si="19"/>
        <v>14.03225806451613</v>
      </c>
      <c r="J44" s="141">
        <f t="shared" si="19"/>
        <v>8.5161290322580641</v>
      </c>
      <c r="K44" s="141">
        <f t="shared" ref="K44:Q44" si="20">IF(SUM(K13:K43)=0,"",AVERAGE(K13:K43))</f>
        <v>74.223634295700577</v>
      </c>
      <c r="L44" s="141">
        <f t="shared" si="20"/>
        <v>73.581495702360712</v>
      </c>
      <c r="M44" s="141">
        <f t="shared" si="20"/>
        <v>70.870273799208888</v>
      </c>
      <c r="N44" s="141">
        <f t="shared" si="20"/>
        <v>72.891801265756726</v>
      </c>
      <c r="O44" s="141">
        <f t="shared" si="20"/>
        <v>1.5</v>
      </c>
      <c r="P44" s="141" t="str">
        <f t="shared" si="20"/>
        <v/>
      </c>
      <c r="Q44" s="141">
        <f t="shared" si="20"/>
        <v>1.5</v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1">IF(K44="","",IF(K44&gt;100,"MAL","BIEN"))</f>
        <v>BIEN</v>
      </c>
      <c r="AD44" s="3" t="str">
        <f t="shared" si="21"/>
        <v>BIEN</v>
      </c>
      <c r="AE44" s="3" t="str">
        <f t="shared" si="21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1"/>
        <v>F</v>
      </c>
      <c r="AM44" s="11" t="str">
        <f t="shared" si="12"/>
        <v>F</v>
      </c>
      <c r="AN44" s="11" t="str">
        <f t="shared" si="13"/>
        <v>V</v>
      </c>
      <c r="AO44" s="11" t="str">
        <f t="shared" si="14"/>
        <v>F</v>
      </c>
      <c r="AP44" s="11" t="str">
        <f t="shared" si="15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1"/>
        <v/>
      </c>
      <c r="AD45" s="9" t="str">
        <f t="shared" si="21"/>
        <v/>
      </c>
      <c r="AE45" s="9" t="str">
        <f t="shared" si="21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COUNTIF(AC14:AK43,"MAL")</f>
        <v>0</v>
      </c>
    </row>
    <row r="46" spans="1:42" x14ac:dyDescent="0.2">
      <c r="A46" s="22" t="s">
        <v>26</v>
      </c>
      <c r="B46" s="26"/>
      <c r="J46" s="11"/>
      <c r="K46" s="22" t="s">
        <v>28</v>
      </c>
      <c r="M46" s="26"/>
    </row>
    <row r="47" spans="1:42" x14ac:dyDescent="0.2">
      <c r="A47" s="22" t="s">
        <v>27</v>
      </c>
      <c r="B47" s="26"/>
      <c r="K47" s="22" t="s">
        <v>29</v>
      </c>
      <c r="M47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7"/>
  <sheetViews>
    <sheetView tabSelected="1" topLeftCell="A8" workbookViewId="0">
      <selection activeCell="AL55" sqref="AL55"/>
    </sheetView>
  </sheetViews>
  <sheetFormatPr baseColWidth="10" defaultRowHeight="12.75" x14ac:dyDescent="0.2"/>
  <cols>
    <col min="2" max="2" width="9.42578125" customWidth="1"/>
    <col min="3" max="3" width="10.140625" customWidth="1"/>
    <col min="4" max="6" width="7.7109375" customWidth="1"/>
    <col min="7" max="7" width="11.140625" customWidth="1"/>
    <col min="8" max="16" width="7.7109375" customWidth="1"/>
    <col min="18" max="20" width="7.7109375" customWidth="1"/>
    <col min="22" max="22" width="9.28515625" customWidth="1"/>
    <col min="23" max="24" width="7.7109375" customWidth="1"/>
    <col min="26" max="26" width="9" customWidth="1"/>
    <col min="27" max="27" width="13.42578125" customWidth="1"/>
    <col min="32" max="32" width="7.28515625" customWidth="1"/>
    <col min="33" max="33" width="7" customWidth="1"/>
    <col min="34" max="34" width="6.5703125" customWidth="1"/>
    <col min="35" max="35" width="7" customWidth="1"/>
    <col min="36" max="36" width="7.140625" customWidth="1"/>
    <col min="37" max="37" width="6.42578125" customWidth="1"/>
  </cols>
  <sheetData>
    <row r="1" spans="1:256" x14ac:dyDescent="0.2">
      <c r="A1" s="2"/>
      <c r="B1" s="2"/>
      <c r="C1" s="2"/>
      <c r="D1" s="2"/>
      <c r="E1" s="2"/>
      <c r="F1" s="2"/>
      <c r="G1" s="2"/>
      <c r="H1" s="69" t="s">
        <v>7</v>
      </c>
      <c r="I1" s="70"/>
      <c r="J1" s="70"/>
      <c r="K1" s="70"/>
      <c r="L1" s="70"/>
      <c r="M1" s="69"/>
      <c r="N1" s="2"/>
      <c r="O1" s="2"/>
      <c r="P1" s="2"/>
    </row>
    <row r="2" spans="1:256" x14ac:dyDescent="0.2">
      <c r="A2" s="1" t="s">
        <v>0</v>
      </c>
      <c r="B2" s="143" t="s">
        <v>65</v>
      </c>
      <c r="C2" s="130"/>
      <c r="D2" s="1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56" x14ac:dyDescent="0.2">
      <c r="A3" s="2" t="s">
        <v>59</v>
      </c>
      <c r="B3" s="130"/>
      <c r="C3" s="2"/>
      <c r="D3" s="2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56" x14ac:dyDescent="0.2">
      <c r="A4" s="2" t="s">
        <v>60</v>
      </c>
      <c r="B4" s="130"/>
      <c r="C4" s="2"/>
      <c r="D4" s="2"/>
      <c r="E4" s="2"/>
      <c r="F4" s="2"/>
      <c r="G4" s="2"/>
      <c r="H4" s="173" t="s">
        <v>75</v>
      </c>
      <c r="I4" s="173"/>
      <c r="J4" s="173"/>
      <c r="K4" s="173"/>
      <c r="L4" s="2"/>
      <c r="M4" s="2"/>
      <c r="N4" s="2"/>
      <c r="O4" s="2"/>
      <c r="P4" s="2"/>
      <c r="AG4" s="12"/>
      <c r="AH4" s="12"/>
      <c r="AI4" s="12"/>
      <c r="AJ4" s="12"/>
      <c r="AK4" s="12"/>
      <c r="AL4" s="12"/>
    </row>
    <row r="5" spans="1:256" x14ac:dyDescent="0.2">
      <c r="A5" s="2" t="s">
        <v>8</v>
      </c>
      <c r="B5" s="131"/>
      <c r="C5" s="132" t="s">
        <v>3</v>
      </c>
      <c r="D5" s="2"/>
      <c r="E5" s="2"/>
      <c r="F5" s="2"/>
      <c r="G5" s="1"/>
      <c r="H5" s="1"/>
      <c r="I5" s="2"/>
      <c r="J5" s="2"/>
      <c r="K5" s="2"/>
      <c r="L5" s="2"/>
      <c r="M5" s="2"/>
      <c r="N5" s="2"/>
      <c r="O5" s="2"/>
      <c r="P5" s="2"/>
      <c r="AG5" s="12"/>
      <c r="AH5" s="12"/>
      <c r="AI5" s="12"/>
      <c r="AJ5" s="12"/>
      <c r="AK5" s="12"/>
      <c r="AL5" s="12"/>
    </row>
    <row r="6" spans="1:256" x14ac:dyDescent="0.2">
      <c r="A6" s="2" t="s">
        <v>64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256" x14ac:dyDescent="0.2">
      <c r="A7" s="2" t="s">
        <v>58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3.5" thickBo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256" ht="12.75" customHeight="1" x14ac:dyDescent="0.2">
      <c r="A10" s="198" t="s">
        <v>4</v>
      </c>
      <c r="B10" s="199" t="s">
        <v>10</v>
      </c>
      <c r="C10" s="199"/>
      <c r="D10" s="199"/>
      <c r="E10" s="199"/>
      <c r="F10" s="199"/>
      <c r="G10" s="199"/>
      <c r="H10" s="183" t="s">
        <v>11</v>
      </c>
      <c r="I10" s="183"/>
      <c r="J10" s="183"/>
      <c r="K10" s="183"/>
      <c r="L10" s="183"/>
      <c r="M10" s="183"/>
      <c r="N10" s="183"/>
      <c r="O10" s="185" t="s">
        <v>25</v>
      </c>
      <c r="P10" s="185"/>
      <c r="Q10" s="185"/>
      <c r="R10" s="186" t="s">
        <v>30</v>
      </c>
      <c r="S10" s="187"/>
      <c r="T10" s="187"/>
      <c r="U10" s="187"/>
      <c r="V10" s="190" t="s">
        <v>53</v>
      </c>
      <c r="W10" s="191"/>
      <c r="X10" s="191"/>
      <c r="Y10" s="192"/>
      <c r="Z10" s="196" t="s">
        <v>31</v>
      </c>
      <c r="AA10" s="197" t="s">
        <v>32</v>
      </c>
      <c r="AC10" s="174" t="s">
        <v>12</v>
      </c>
      <c r="AD10" s="175"/>
      <c r="AE10" s="176"/>
      <c r="AF10" s="174" t="s">
        <v>13</v>
      </c>
      <c r="AG10" s="175"/>
      <c r="AH10" s="176"/>
      <c r="AI10" s="174" t="s">
        <v>14</v>
      </c>
      <c r="AJ10" s="175"/>
      <c r="AK10" s="176"/>
      <c r="AL10" s="200" t="s">
        <v>15</v>
      </c>
      <c r="AM10" s="200" t="s">
        <v>16</v>
      </c>
      <c r="AN10" s="174" t="s">
        <v>12</v>
      </c>
      <c r="AO10" s="175"/>
      <c r="AP10" s="176"/>
    </row>
    <row r="11" spans="1:256" x14ac:dyDescent="0.2">
      <c r="A11" s="198"/>
      <c r="B11" s="198" t="s">
        <v>17</v>
      </c>
      <c r="C11" s="198" t="s">
        <v>18</v>
      </c>
      <c r="D11" s="184" t="s">
        <v>19</v>
      </c>
      <c r="E11" s="184"/>
      <c r="F11" s="184"/>
      <c r="G11" s="198" t="s">
        <v>5</v>
      </c>
      <c r="H11" s="184" t="s">
        <v>20</v>
      </c>
      <c r="I11" s="184"/>
      <c r="J11" s="184"/>
      <c r="K11" s="184" t="s">
        <v>21</v>
      </c>
      <c r="L11" s="184"/>
      <c r="M11" s="184"/>
      <c r="N11" s="184"/>
      <c r="O11" s="185"/>
      <c r="P11" s="185"/>
      <c r="Q11" s="185"/>
      <c r="R11" s="188"/>
      <c r="S11" s="189"/>
      <c r="T11" s="189"/>
      <c r="U11" s="189"/>
      <c r="V11" s="193"/>
      <c r="W11" s="194"/>
      <c r="X11" s="194"/>
      <c r="Y11" s="195"/>
      <c r="Z11" s="196"/>
      <c r="AA11" s="197"/>
      <c r="AC11" s="177"/>
      <c r="AD11" s="178"/>
      <c r="AE11" s="179"/>
      <c r="AF11" s="177"/>
      <c r="AG11" s="178"/>
      <c r="AH11" s="179"/>
      <c r="AI11" s="177"/>
      <c r="AJ11" s="178"/>
      <c r="AK11" s="179"/>
      <c r="AL11" s="201"/>
      <c r="AM11" s="201"/>
      <c r="AN11" s="177"/>
      <c r="AO11" s="178"/>
      <c r="AP11" s="179"/>
    </row>
    <row r="12" spans="1:256" ht="13.5" thickBot="1" x14ac:dyDescent="0.25">
      <c r="A12" s="198"/>
      <c r="B12" s="198"/>
      <c r="C12" s="198"/>
      <c r="D12" s="5" t="s">
        <v>22</v>
      </c>
      <c r="E12" s="5" t="s">
        <v>23</v>
      </c>
      <c r="F12" s="5" t="s">
        <v>24</v>
      </c>
      <c r="G12" s="198"/>
      <c r="H12" s="5" t="s">
        <v>22</v>
      </c>
      <c r="I12" s="5" t="s">
        <v>23</v>
      </c>
      <c r="J12" s="5" t="s">
        <v>24</v>
      </c>
      <c r="K12" s="5" t="s">
        <v>22</v>
      </c>
      <c r="L12" s="5" t="s">
        <v>23</v>
      </c>
      <c r="M12" s="5" t="s">
        <v>24</v>
      </c>
      <c r="N12" s="17" t="s">
        <v>5</v>
      </c>
      <c r="O12" s="23">
        <v>7</v>
      </c>
      <c r="P12" s="23">
        <v>19</v>
      </c>
      <c r="Q12" s="41" t="s">
        <v>6</v>
      </c>
      <c r="R12" s="28">
        <v>7</v>
      </c>
      <c r="S12" s="29">
        <v>13</v>
      </c>
      <c r="T12" s="29">
        <v>19</v>
      </c>
      <c r="U12" s="30" t="s">
        <v>6</v>
      </c>
      <c r="V12" s="31" t="s">
        <v>54</v>
      </c>
      <c r="W12" s="32" t="s">
        <v>55</v>
      </c>
      <c r="X12" s="43" t="s">
        <v>56</v>
      </c>
      <c r="Y12" s="44" t="s">
        <v>57</v>
      </c>
      <c r="Z12" s="33" t="s">
        <v>33</v>
      </c>
      <c r="AA12" s="197"/>
      <c r="AC12" s="180"/>
      <c r="AD12" s="181"/>
      <c r="AE12" s="182"/>
      <c r="AF12" s="180"/>
      <c r="AG12" s="181"/>
      <c r="AH12" s="182"/>
      <c r="AI12" s="180"/>
      <c r="AJ12" s="181"/>
      <c r="AK12" s="182"/>
      <c r="AL12" s="202"/>
      <c r="AM12" s="202"/>
      <c r="AN12" s="180"/>
      <c r="AO12" s="181"/>
      <c r="AP12" s="182"/>
    </row>
    <row r="13" spans="1:256" x14ac:dyDescent="0.2">
      <c r="A13" s="15">
        <v>1</v>
      </c>
      <c r="B13" s="139">
        <v>20</v>
      </c>
      <c r="C13" s="140">
        <v>4</v>
      </c>
      <c r="D13" s="6">
        <v>7</v>
      </c>
      <c r="E13" s="6">
        <v>17</v>
      </c>
      <c r="F13" s="6">
        <v>10</v>
      </c>
      <c r="G13" s="7">
        <f>IF(SUM(D13:F13)=0,"",AVERAGE(D13:F13))</f>
        <v>11.333333333333334</v>
      </c>
      <c r="H13" s="6">
        <v>6</v>
      </c>
      <c r="I13" s="6">
        <v>14</v>
      </c>
      <c r="J13" s="6">
        <v>8</v>
      </c>
      <c r="K13" s="7">
        <f>IF(H13=0,"",(9.4216*POWER(10,23)*POWER(H13+273,-5.07712)*POWER(2.73,(-6801.2693/(H13+273)))-((0.24*1014.78*POWER(2.73,(-1.16852*POWER(10,-4)*$B$5))*((273+D13)-(273+H13))/(0.622*(597.3-0.56*D13)))))/(9.4216*POWER(10,23)*POWER(273+D13,-5.07712)*POWER(2.73,(-6801.2693/(D13+273))))*100)</f>
        <v>85.99008497787581</v>
      </c>
      <c r="L13" s="7">
        <f>IF(I13=0,"",(9.4216*POWER(10,23)*POWER(I13+273,-5.07712)*POWER(2.73,(-6801.2693/(I13+273)))-((0.24*1014.78*POWER(2.73,(-1.16852*POWER(10,-4)*$B$5))*((273+E13)-(273+I13))/(0.622*(597.3-0.56*E13)))))/(9.4216*POWER(10,23)*POWER(273+E13,-5.07712)*POWER(2.73,(-6801.2693/(E13+273))))*100)</f>
        <v>70.995302399911893</v>
      </c>
      <c r="M13" s="7">
        <f>IF(J13=0,"",(9.4216*POWER(10,23)*POWER(J13+273,-5.07712)*POWER(2.73,(-6801.2693/(J13+273)))-((0.24*1014.78*POWER(2.73,(-1.16852*POWER(10,-4)*$B$5))*((273+F13)-(273+J13))/(0.622*(597.3-0.56*F13)))))/(9.4216*POWER(10,23)*POWER(273+F13,-5.07712)*POWER(2.73,(-6801.2693/(F13+273))))*100)</f>
        <v>75.341632521884591</v>
      </c>
      <c r="N13" s="7">
        <f>IF(SUM(K13:M13)=0,"",AVERAGE(K13:M13))</f>
        <v>77.442339966557427</v>
      </c>
      <c r="O13" s="14"/>
      <c r="P13" s="14"/>
      <c r="Q13" s="40" t="str">
        <f>IF((O9+O13)=0,"",AVERAGE(O9+O13))</f>
        <v/>
      </c>
      <c r="R13" s="34"/>
      <c r="S13" s="35"/>
      <c r="T13" s="35"/>
      <c r="U13" s="36" t="e">
        <f>AVERAGE(R13:T13)</f>
        <v>#DIV/0!</v>
      </c>
      <c r="V13" s="50"/>
      <c r="W13" s="35"/>
      <c r="X13" s="46"/>
      <c r="Y13" s="45"/>
      <c r="Z13" s="37"/>
      <c r="AA13" s="38"/>
      <c r="AC13" s="3" t="str">
        <f t="shared" ref="AC13:AE43" si="0">IF(K13="","",IF(K13&gt;100,"MAL","BIEN"))</f>
        <v>BIEN</v>
      </c>
      <c r="AD13" s="3" t="str">
        <f t="shared" si="0"/>
        <v>BIEN</v>
      </c>
      <c r="AE13" s="3" t="str">
        <f t="shared" si="0"/>
        <v>BIEN</v>
      </c>
      <c r="AF13" s="4" t="str">
        <f t="shared" ref="AF13:AF43" si="1">IF(B13="","",IF(D13&lt;=B13,"BIEN","MAL"))</f>
        <v>BIEN</v>
      </c>
      <c r="AG13" s="4" t="str">
        <f>IF(B13="","",IF(E13&lt;=B13,"BIEN","MAL"))</f>
        <v>BIEN</v>
      </c>
      <c r="AH13" s="4" t="str">
        <f t="shared" ref="AH13:AH43" si="2">IF(B13="","",IF(F13&lt;=B13,"BIEN","MAL"))</f>
        <v>BIEN</v>
      </c>
      <c r="AI13" s="4" t="str">
        <f t="shared" ref="AI13:AI43" si="3">IF(C13="","",IF(C13&lt;=D13,"BIEN","MAL"))</f>
        <v>BIEN</v>
      </c>
      <c r="AJ13" s="4" t="str">
        <f>IF(C13="","",IF(C13&lt;=E13,"BIEN","MAL"))</f>
        <v>BIEN</v>
      </c>
      <c r="AK13" s="4" t="str">
        <f t="shared" ref="AK13:AK43" si="4">IF(C13="","",IF(C13&lt;=F13,"BIEN","MAL"))</f>
        <v>BIEN</v>
      </c>
      <c r="AL13" s="11" t="str">
        <f>IF(B13=E13,"V","F")</f>
        <v>F</v>
      </c>
      <c r="AM13" s="11" t="str">
        <f>IF(C13=D13,"V","F")</f>
        <v>F</v>
      </c>
      <c r="AN13" s="13" t="str">
        <f>IF(K13="","",IF(+K13&gt;L13,"V","F"))</f>
        <v>V</v>
      </c>
      <c r="AO13" s="13" t="str">
        <f>IF(L13="","",IF(+L13&lt;M13,"V","F"))</f>
        <v>V</v>
      </c>
      <c r="AP13" s="13" t="str">
        <f>IF(M13="","",IF(K13&gt;M13,"V","F"))</f>
        <v>V</v>
      </c>
    </row>
    <row r="14" spans="1:256" x14ac:dyDescent="0.2">
      <c r="A14" s="15">
        <v>2</v>
      </c>
      <c r="B14" s="139">
        <v>20</v>
      </c>
      <c r="C14" s="139">
        <v>4</v>
      </c>
      <c r="D14" s="6">
        <v>6</v>
      </c>
      <c r="E14" s="6">
        <v>16</v>
      </c>
      <c r="F14" s="6">
        <v>12</v>
      </c>
      <c r="G14" s="7">
        <f>IF(SUM(D14:F14)=0,"",AVERAGE(D14:F14))</f>
        <v>11.333333333333334</v>
      </c>
      <c r="H14" s="6">
        <v>5</v>
      </c>
      <c r="I14" s="6">
        <v>14</v>
      </c>
      <c r="J14" s="6">
        <v>9</v>
      </c>
      <c r="K14" s="7">
        <f t="shared" ref="K14:K43" si="5">IF(H14=0,"",(9.4216*POWER(10,23)*POWER(H14+273,-5.07712)*POWER(2.73,(-6801.2693/(H14+273)))-((0.24*1014.78*POWER(2.73,(-1.16852*POWER(10,-4)*$B$5))*((273+D14)-(273+H14))/(0.622*(597.3-0.56*D14)))))/(9.4216*POWER(10,23)*POWER(273+D14,-5.07712)*POWER(2.73,(-6801.2693/(D14+273))))*100)</f>
        <v>85.420040862876633</v>
      </c>
      <c r="L14" s="7">
        <f t="shared" ref="L14:L43" si="6">IF(I14=0,"",(9.4216*POWER(10,23)*POWER(I14+273,-5.07712)*POWER(2.73,(-6801.2693/(I14+273)))-((0.24*1014.78*POWER(2.73,(-1.16852*POWER(10,-4)*$B$5))*((273+E14)-(273+I14))/(0.622*(597.3-0.56*E14)))))/(9.4216*POWER(10,23)*POWER(273+E14,-5.07712)*POWER(2.73,(-6801.2693/(E14+273))))*100)</f>
        <v>79.750266558660726</v>
      </c>
      <c r="M14" s="7">
        <f t="shared" ref="M14:M43" si="7">IF(J14=0,"",(9.4216*POWER(10,23)*POWER(J14+273,-5.07712)*POWER(2.73,(-6801.2693/(J14+273)))-((0.24*1014.78*POWER(2.73,(-1.16852*POWER(10,-4)*$B$5))*((273+F14)-(273+J14))/(0.622*(597.3-0.56*F14)))))/(9.4216*POWER(10,23)*POWER(273+F14,-5.07712)*POWER(2.73,(-6801.2693/(F14+273))))*100)</f>
        <v>66.043372136039252</v>
      </c>
      <c r="N14" s="7">
        <f>IF(SUM(K14:M14)=0,"",AVERAGE(K14:M14))</f>
        <v>77.071226519192194</v>
      </c>
      <c r="O14" s="14"/>
      <c r="P14" s="14"/>
      <c r="Q14" s="40" t="str">
        <f>IF((P13+O14)=0,"",AVERAGE(P13+O14))</f>
        <v/>
      </c>
      <c r="R14" s="34"/>
      <c r="S14" s="35"/>
      <c r="T14" s="35"/>
      <c r="U14" s="36" t="e">
        <f t="shared" ref="U14:U43" si="8">AVERAGE(R14:T14)</f>
        <v>#DIV/0!</v>
      </c>
      <c r="V14" s="50"/>
      <c r="W14" s="35"/>
      <c r="X14" s="46"/>
      <c r="Y14" s="45"/>
      <c r="Z14" s="37"/>
      <c r="AA14" s="38"/>
      <c r="AC14" s="3" t="str">
        <f t="shared" si="0"/>
        <v>BIEN</v>
      </c>
      <c r="AD14" s="3" t="str">
        <f t="shared" si="0"/>
        <v>BIEN</v>
      </c>
      <c r="AE14" s="3" t="str">
        <f t="shared" si="0"/>
        <v>BIEN</v>
      </c>
      <c r="AF14" s="4" t="str">
        <f t="shared" si="1"/>
        <v>BIEN</v>
      </c>
      <c r="AG14" s="4" t="str">
        <f t="shared" ref="AG14:AG43" si="9">IF(B14="","",IF(E14&lt;=B14,"BIEN","MAL"))</f>
        <v>BIEN</v>
      </c>
      <c r="AH14" s="4" t="str">
        <f t="shared" si="2"/>
        <v>BIEN</v>
      </c>
      <c r="AI14" s="4" t="str">
        <f t="shared" si="3"/>
        <v>BIEN</v>
      </c>
      <c r="AJ14" s="4" t="str">
        <f t="shared" ref="AJ14:AJ43" si="10">IF(C14="","",IF(C14&lt;=E14,"BIEN","MAL"))</f>
        <v>BIEN</v>
      </c>
      <c r="AK14" s="4" t="str">
        <f t="shared" si="4"/>
        <v>BIEN</v>
      </c>
      <c r="AL14" s="11" t="str">
        <f t="shared" ref="AL14:AL44" si="11">IF(B14=E14,"V","F")</f>
        <v>F</v>
      </c>
      <c r="AM14" s="11" t="str">
        <f t="shared" ref="AM14:AM44" si="12">IF(C14=D14,"V","F")</f>
        <v>F</v>
      </c>
      <c r="AN14" s="13" t="str">
        <f t="shared" ref="AN14:AN44" si="13">IF(K14="","",IF(+K14&gt;L14,"V","F"))</f>
        <v>V</v>
      </c>
      <c r="AO14" s="13" t="str">
        <f t="shared" ref="AO14:AO44" si="14">IF(L14="","",IF(+L14&lt;M14,"V","F"))</f>
        <v>F</v>
      </c>
      <c r="AP14" s="13" t="str">
        <f t="shared" ref="AP14:AP44" si="15">IF(M14="","",IF(K14&gt;M14,"V","F"))</f>
        <v>V</v>
      </c>
    </row>
    <row r="15" spans="1:256" x14ac:dyDescent="0.2">
      <c r="A15" s="15">
        <v>3</v>
      </c>
      <c r="B15" s="139">
        <v>21</v>
      </c>
      <c r="C15" s="139">
        <v>4</v>
      </c>
      <c r="D15" s="6">
        <v>8</v>
      </c>
      <c r="E15" s="6">
        <v>15</v>
      </c>
      <c r="F15" s="6">
        <v>12</v>
      </c>
      <c r="G15" s="7">
        <f t="shared" ref="G15:G43" si="16">IF(SUM(D15:F15)=0,"",AVERAGE(D15:F15))</f>
        <v>11.666666666666666</v>
      </c>
      <c r="H15" s="6">
        <v>6</v>
      </c>
      <c r="I15" s="6">
        <v>13</v>
      </c>
      <c r="J15" s="6">
        <v>10</v>
      </c>
      <c r="K15" s="7">
        <f t="shared" si="5"/>
        <v>73.435557806301759</v>
      </c>
      <c r="L15" s="7">
        <f t="shared" si="6"/>
        <v>79.128396397983252</v>
      </c>
      <c r="M15" s="7">
        <f t="shared" si="7"/>
        <v>77.006526677595801</v>
      </c>
      <c r="N15" s="7">
        <f t="shared" ref="N15:N43" si="17">IF(SUM(K15:M15)=0,"",AVERAGE(K15:M15))</f>
        <v>76.523493627293604</v>
      </c>
      <c r="O15" s="14"/>
      <c r="P15" s="14"/>
      <c r="Q15" s="40" t="str">
        <f t="shared" ref="Q15:Q43" si="18">IF((P14+O15)=0,"",AVERAGE(P14+O15))</f>
        <v/>
      </c>
      <c r="R15" s="34"/>
      <c r="S15" s="35"/>
      <c r="T15" s="35"/>
      <c r="U15" s="36" t="e">
        <f t="shared" si="8"/>
        <v>#DIV/0!</v>
      </c>
      <c r="V15" s="50"/>
      <c r="W15" s="35"/>
      <c r="X15" s="46"/>
      <c r="Y15" s="45"/>
      <c r="Z15" s="37"/>
      <c r="AA15" s="38"/>
      <c r="AC15" s="3" t="str">
        <f t="shared" si="0"/>
        <v>BIEN</v>
      </c>
      <c r="AD15" s="3" t="str">
        <f t="shared" si="0"/>
        <v>BIEN</v>
      </c>
      <c r="AE15" s="3" t="str">
        <f t="shared" si="0"/>
        <v>BIEN</v>
      </c>
      <c r="AF15" s="4" t="str">
        <f t="shared" si="1"/>
        <v>BIEN</v>
      </c>
      <c r="AG15" s="4" t="str">
        <f t="shared" si="9"/>
        <v>BIEN</v>
      </c>
      <c r="AH15" s="4" t="str">
        <f t="shared" si="2"/>
        <v>BIEN</v>
      </c>
      <c r="AI15" s="4" t="str">
        <f t="shared" si="3"/>
        <v>BIEN</v>
      </c>
      <c r="AJ15" s="4" t="str">
        <f t="shared" si="10"/>
        <v>BIEN</v>
      </c>
      <c r="AK15" s="4" t="str">
        <f t="shared" si="4"/>
        <v>BIEN</v>
      </c>
      <c r="AL15" s="11" t="str">
        <f t="shared" si="11"/>
        <v>F</v>
      </c>
      <c r="AM15" s="11" t="str">
        <f t="shared" si="12"/>
        <v>F</v>
      </c>
      <c r="AN15" s="13" t="str">
        <f t="shared" si="13"/>
        <v>F</v>
      </c>
      <c r="AO15" s="13" t="str">
        <f t="shared" si="14"/>
        <v>F</v>
      </c>
      <c r="AP15" s="13" t="str">
        <f t="shared" si="15"/>
        <v>F</v>
      </c>
    </row>
    <row r="16" spans="1:256" x14ac:dyDescent="0.2">
      <c r="A16" s="15">
        <v>4</v>
      </c>
      <c r="B16" s="139">
        <v>20</v>
      </c>
      <c r="C16" s="139">
        <v>3</v>
      </c>
      <c r="D16" s="6">
        <v>6</v>
      </c>
      <c r="E16" s="6">
        <v>16</v>
      </c>
      <c r="F16" s="6">
        <v>11</v>
      </c>
      <c r="G16" s="7">
        <f t="shared" si="16"/>
        <v>11</v>
      </c>
      <c r="H16" s="6">
        <v>5</v>
      </c>
      <c r="I16" s="6">
        <v>14</v>
      </c>
      <c r="J16" s="6">
        <v>9</v>
      </c>
      <c r="K16" s="7">
        <f t="shared" si="5"/>
        <v>85.420040862876633</v>
      </c>
      <c r="L16" s="7">
        <f t="shared" si="6"/>
        <v>79.750266558660726</v>
      </c>
      <c r="M16" s="7">
        <f t="shared" si="7"/>
        <v>76.201840244396607</v>
      </c>
      <c r="N16" s="7">
        <f t="shared" si="17"/>
        <v>80.457382555311327</v>
      </c>
      <c r="O16" s="14"/>
      <c r="P16" s="14"/>
      <c r="Q16" s="40" t="str">
        <f t="shared" si="18"/>
        <v/>
      </c>
      <c r="R16" s="34"/>
      <c r="S16" s="35"/>
      <c r="T16" s="35"/>
      <c r="U16" s="36" t="e">
        <f t="shared" si="8"/>
        <v>#DIV/0!</v>
      </c>
      <c r="V16" s="50"/>
      <c r="W16" s="35"/>
      <c r="X16" s="46"/>
      <c r="Y16" s="45"/>
      <c r="Z16" s="37"/>
      <c r="AA16" s="38"/>
      <c r="AC16" s="3" t="str">
        <f t="shared" si="0"/>
        <v>BIEN</v>
      </c>
      <c r="AD16" s="3" t="str">
        <f t="shared" si="0"/>
        <v>BIEN</v>
      </c>
      <c r="AE16" s="3" t="str">
        <f t="shared" si="0"/>
        <v>BIEN</v>
      </c>
      <c r="AF16" s="4" t="str">
        <f t="shared" si="1"/>
        <v>BIEN</v>
      </c>
      <c r="AG16" s="4" t="str">
        <f t="shared" si="9"/>
        <v>BIEN</v>
      </c>
      <c r="AH16" s="4" t="str">
        <f t="shared" si="2"/>
        <v>BIEN</v>
      </c>
      <c r="AI16" s="4" t="str">
        <f t="shared" si="3"/>
        <v>BIEN</v>
      </c>
      <c r="AJ16" s="4" t="str">
        <f t="shared" si="10"/>
        <v>BIEN</v>
      </c>
      <c r="AK16" s="4" t="str">
        <f t="shared" si="4"/>
        <v>BIEN</v>
      </c>
      <c r="AL16" s="11" t="str">
        <f t="shared" si="11"/>
        <v>F</v>
      </c>
      <c r="AM16" s="11" t="str">
        <f t="shared" si="12"/>
        <v>F</v>
      </c>
      <c r="AN16" s="13" t="str">
        <f t="shared" si="13"/>
        <v>V</v>
      </c>
      <c r="AO16" s="13" t="str">
        <f t="shared" si="14"/>
        <v>F</v>
      </c>
      <c r="AP16" s="13" t="str">
        <f t="shared" si="15"/>
        <v>V</v>
      </c>
    </row>
    <row r="17" spans="1:42" x14ac:dyDescent="0.2">
      <c r="A17" s="15">
        <v>5</v>
      </c>
      <c r="B17" s="139">
        <v>21</v>
      </c>
      <c r="C17" s="139">
        <v>5</v>
      </c>
      <c r="D17" s="6">
        <v>7</v>
      </c>
      <c r="E17" s="6">
        <v>16</v>
      </c>
      <c r="F17" s="6">
        <v>9</v>
      </c>
      <c r="G17" s="7">
        <f t="shared" si="16"/>
        <v>10.666666666666666</v>
      </c>
      <c r="H17" s="6">
        <v>6</v>
      </c>
      <c r="I17" s="6">
        <v>13</v>
      </c>
      <c r="J17" s="6">
        <v>8</v>
      </c>
      <c r="K17" s="7">
        <f t="shared" si="5"/>
        <v>85.99008497787581</v>
      </c>
      <c r="L17" s="7">
        <f t="shared" si="6"/>
        <v>70.126451289556229</v>
      </c>
      <c r="M17" s="7">
        <f t="shared" si="7"/>
        <v>87.017586778578007</v>
      </c>
      <c r="N17" s="7">
        <f t="shared" si="17"/>
        <v>81.044707682003335</v>
      </c>
      <c r="O17" s="14"/>
      <c r="P17" s="14"/>
      <c r="Q17" s="40" t="str">
        <f t="shared" si="18"/>
        <v/>
      </c>
      <c r="R17" s="34"/>
      <c r="S17" s="35"/>
      <c r="T17" s="35"/>
      <c r="U17" s="36" t="e">
        <f t="shared" si="8"/>
        <v>#DIV/0!</v>
      </c>
      <c r="V17" s="50"/>
      <c r="W17" s="35"/>
      <c r="X17" s="46"/>
      <c r="Y17" s="45"/>
      <c r="Z17" s="37"/>
      <c r="AA17" s="38"/>
      <c r="AC17" s="3" t="str">
        <f t="shared" si="0"/>
        <v>BIEN</v>
      </c>
      <c r="AD17" s="3" t="str">
        <f t="shared" si="0"/>
        <v>BIEN</v>
      </c>
      <c r="AE17" s="3" t="str">
        <f t="shared" si="0"/>
        <v>BIEN</v>
      </c>
      <c r="AF17" s="4" t="str">
        <f t="shared" si="1"/>
        <v>BIEN</v>
      </c>
      <c r="AG17" s="4" t="str">
        <f t="shared" si="9"/>
        <v>BIEN</v>
      </c>
      <c r="AH17" s="4" t="str">
        <f t="shared" si="2"/>
        <v>BIEN</v>
      </c>
      <c r="AI17" s="4" t="str">
        <f t="shared" si="3"/>
        <v>BIEN</v>
      </c>
      <c r="AJ17" s="4" t="str">
        <f t="shared" si="10"/>
        <v>BIEN</v>
      </c>
      <c r="AK17" s="4" t="str">
        <f t="shared" si="4"/>
        <v>BIEN</v>
      </c>
      <c r="AL17" s="11" t="str">
        <f t="shared" si="11"/>
        <v>F</v>
      </c>
      <c r="AM17" s="11" t="str">
        <f t="shared" si="12"/>
        <v>F</v>
      </c>
      <c r="AN17" s="13" t="str">
        <f t="shared" si="13"/>
        <v>V</v>
      </c>
      <c r="AO17" s="13" t="str">
        <f t="shared" si="14"/>
        <v>V</v>
      </c>
      <c r="AP17" s="13" t="str">
        <f t="shared" si="15"/>
        <v>F</v>
      </c>
    </row>
    <row r="18" spans="1:42" x14ac:dyDescent="0.2">
      <c r="A18" s="15">
        <v>6</v>
      </c>
      <c r="B18" s="139">
        <v>21</v>
      </c>
      <c r="C18" s="139">
        <v>4</v>
      </c>
      <c r="D18" s="6">
        <v>8</v>
      </c>
      <c r="E18" s="6">
        <v>17</v>
      </c>
      <c r="F18" s="6">
        <v>12</v>
      </c>
      <c r="G18" s="7">
        <f t="shared" si="16"/>
        <v>12.333333333333334</v>
      </c>
      <c r="H18" s="6">
        <v>5</v>
      </c>
      <c r="I18" s="6">
        <v>14</v>
      </c>
      <c r="J18" s="6">
        <v>9</v>
      </c>
      <c r="K18" s="7">
        <f t="shared" si="5"/>
        <v>60.721890211018369</v>
      </c>
      <c r="L18" s="7">
        <f>IF(I18=0,"",(9.4216*POWER(10,23)*POWER(I18+273,-5.07712)*POWER(2.73,(-6801.2693/(I18+273)))-((0.24*1014.78*POWER(2.73,(-1.16852*POWER(10,-4)*$B$5))*((273+E18)-(273+I18))/(0.622*(597.3-0.56*E18)))))/(9.4216*POWER(10,23)*POWER(273+E18,-5.07712)*POWER(2.73,(-6801.2693/(E18+273))))*100)</f>
        <v>70.995302399911893</v>
      </c>
      <c r="M18" s="7">
        <f t="shared" si="7"/>
        <v>66.043372136039252</v>
      </c>
      <c r="N18" s="7">
        <f t="shared" si="17"/>
        <v>65.920188248989845</v>
      </c>
      <c r="O18" s="14"/>
      <c r="P18" s="14"/>
      <c r="Q18" s="40" t="str">
        <f t="shared" si="18"/>
        <v/>
      </c>
      <c r="R18" s="34"/>
      <c r="S18" s="35"/>
      <c r="T18" s="35"/>
      <c r="U18" s="36" t="e">
        <f t="shared" si="8"/>
        <v>#DIV/0!</v>
      </c>
      <c r="V18" s="50"/>
      <c r="W18" s="35"/>
      <c r="X18" s="46"/>
      <c r="Y18" s="45"/>
      <c r="Z18" s="37"/>
      <c r="AA18" s="38"/>
      <c r="AC18" s="3" t="str">
        <f t="shared" si="0"/>
        <v>BIEN</v>
      </c>
      <c r="AD18" s="3" t="str">
        <f t="shared" si="0"/>
        <v>BIEN</v>
      </c>
      <c r="AE18" s="3" t="str">
        <f t="shared" si="0"/>
        <v>BIEN</v>
      </c>
      <c r="AF18" s="4" t="str">
        <f t="shared" si="1"/>
        <v>BIEN</v>
      </c>
      <c r="AG18" s="4" t="str">
        <f>IF(B18="","",IF(E18&lt;=B18,"BIEN","MAL"))</f>
        <v>BIEN</v>
      </c>
      <c r="AH18" s="4" t="str">
        <f t="shared" si="2"/>
        <v>BIEN</v>
      </c>
      <c r="AI18" s="4" t="str">
        <f t="shared" si="3"/>
        <v>BIEN</v>
      </c>
      <c r="AJ18" s="4" t="str">
        <f>IF(C18="","",IF(C18&lt;=E18,"BIEN","MAL"))</f>
        <v>BIEN</v>
      </c>
      <c r="AK18" s="4" t="str">
        <f t="shared" si="4"/>
        <v>BIEN</v>
      </c>
      <c r="AL18" s="11" t="str">
        <f>IF(B18=E18,"V","F")</f>
        <v>F</v>
      </c>
      <c r="AM18" s="11" t="str">
        <f t="shared" si="12"/>
        <v>F</v>
      </c>
      <c r="AN18" s="13" t="str">
        <f t="shared" si="13"/>
        <v>F</v>
      </c>
      <c r="AO18" s="13" t="str">
        <f t="shared" si="14"/>
        <v>F</v>
      </c>
      <c r="AP18" s="13" t="str">
        <f t="shared" si="15"/>
        <v>F</v>
      </c>
    </row>
    <row r="19" spans="1:42" x14ac:dyDescent="0.2">
      <c r="A19" s="15">
        <v>7</v>
      </c>
      <c r="B19" s="139"/>
      <c r="C19" s="139"/>
      <c r="D19" s="6"/>
      <c r="E19" s="6"/>
      <c r="F19" s="6"/>
      <c r="G19" s="7" t="str">
        <f t="shared" si="16"/>
        <v/>
      </c>
      <c r="H19" s="6"/>
      <c r="I19" s="6"/>
      <c r="J19" s="6"/>
      <c r="K19" s="7" t="str">
        <f t="shared" si="5"/>
        <v/>
      </c>
      <c r="L19" s="7" t="str">
        <f t="shared" si="6"/>
        <v/>
      </c>
      <c r="M19" s="7" t="str">
        <f t="shared" si="7"/>
        <v/>
      </c>
      <c r="N19" s="7" t="str">
        <f t="shared" si="17"/>
        <v/>
      </c>
      <c r="O19" s="14"/>
      <c r="P19" s="14"/>
      <c r="Q19" s="40" t="str">
        <f t="shared" si="18"/>
        <v/>
      </c>
      <c r="R19" s="34"/>
      <c r="S19" s="35"/>
      <c r="T19" s="35"/>
      <c r="U19" s="36" t="e">
        <f t="shared" si="8"/>
        <v>#DIV/0!</v>
      </c>
      <c r="V19" s="50"/>
      <c r="W19" s="35"/>
      <c r="X19" s="46"/>
      <c r="Y19" s="45"/>
      <c r="Z19" s="37"/>
      <c r="AA19" s="38"/>
      <c r="AC19" s="3" t="str">
        <f t="shared" si="0"/>
        <v/>
      </c>
      <c r="AD19" s="3" t="str">
        <f t="shared" si="0"/>
        <v/>
      </c>
      <c r="AE19" s="3" t="str">
        <f t="shared" si="0"/>
        <v/>
      </c>
      <c r="AF19" s="4" t="str">
        <f t="shared" si="1"/>
        <v/>
      </c>
      <c r="AG19" s="4" t="str">
        <f t="shared" si="9"/>
        <v/>
      </c>
      <c r="AH19" s="4" t="str">
        <f t="shared" si="2"/>
        <v/>
      </c>
      <c r="AI19" s="4" t="str">
        <f t="shared" si="3"/>
        <v/>
      </c>
      <c r="AJ19" s="4" t="str">
        <f t="shared" si="10"/>
        <v/>
      </c>
      <c r="AK19" s="4" t="str">
        <f t="shared" si="4"/>
        <v/>
      </c>
      <c r="AL19" s="11" t="str">
        <f t="shared" si="11"/>
        <v>V</v>
      </c>
      <c r="AM19" s="11" t="str">
        <f t="shared" si="12"/>
        <v>V</v>
      </c>
      <c r="AN19" s="13" t="str">
        <f t="shared" si="13"/>
        <v/>
      </c>
      <c r="AO19" s="13" t="str">
        <f t="shared" si="14"/>
        <v/>
      </c>
      <c r="AP19" s="13" t="str">
        <f t="shared" si="15"/>
        <v/>
      </c>
    </row>
    <row r="20" spans="1:42" x14ac:dyDescent="0.2">
      <c r="A20" s="15">
        <v>8</v>
      </c>
      <c r="B20" s="139"/>
      <c r="C20" s="139"/>
      <c r="D20" s="6"/>
      <c r="E20" s="6"/>
      <c r="F20" s="6"/>
      <c r="G20" s="7" t="str">
        <f t="shared" si="16"/>
        <v/>
      </c>
      <c r="H20" s="6"/>
      <c r="I20" s="6"/>
      <c r="J20" s="6"/>
      <c r="K20" s="7" t="str">
        <f t="shared" si="5"/>
        <v/>
      </c>
      <c r="L20" s="7" t="str">
        <f t="shared" si="6"/>
        <v/>
      </c>
      <c r="M20" s="7" t="str">
        <f t="shared" si="7"/>
        <v/>
      </c>
      <c r="N20" s="7" t="str">
        <f t="shared" si="17"/>
        <v/>
      </c>
      <c r="O20" s="14"/>
      <c r="P20" s="14"/>
      <c r="Q20" s="40" t="str">
        <f t="shared" si="18"/>
        <v/>
      </c>
      <c r="R20" s="34"/>
      <c r="S20" s="35"/>
      <c r="T20" s="35"/>
      <c r="U20" s="36" t="e">
        <f t="shared" si="8"/>
        <v>#DIV/0!</v>
      </c>
      <c r="V20" s="50"/>
      <c r="W20" s="35"/>
      <c r="X20" s="46"/>
      <c r="Y20" s="45"/>
      <c r="Z20" s="37"/>
      <c r="AA20" s="38"/>
      <c r="AC20" s="3" t="str">
        <f t="shared" si="0"/>
        <v/>
      </c>
      <c r="AD20" s="3" t="str">
        <f t="shared" si="0"/>
        <v/>
      </c>
      <c r="AE20" s="3" t="str">
        <f t="shared" si="0"/>
        <v/>
      </c>
      <c r="AF20" s="4" t="str">
        <f t="shared" si="1"/>
        <v/>
      </c>
      <c r="AG20" s="4" t="str">
        <f t="shared" si="9"/>
        <v/>
      </c>
      <c r="AH20" s="4" t="str">
        <f t="shared" si="2"/>
        <v/>
      </c>
      <c r="AI20" s="4" t="str">
        <f t="shared" si="3"/>
        <v/>
      </c>
      <c r="AJ20" s="4" t="str">
        <f t="shared" si="10"/>
        <v/>
      </c>
      <c r="AK20" s="4" t="str">
        <f t="shared" si="4"/>
        <v/>
      </c>
      <c r="AL20" s="11" t="str">
        <f t="shared" si="11"/>
        <v>V</v>
      </c>
      <c r="AM20" s="11" t="str">
        <f t="shared" si="12"/>
        <v>V</v>
      </c>
      <c r="AN20" s="13" t="str">
        <f t="shared" si="13"/>
        <v/>
      </c>
      <c r="AO20" s="13" t="str">
        <f t="shared" si="14"/>
        <v/>
      </c>
      <c r="AP20" s="13" t="str">
        <f t="shared" si="15"/>
        <v/>
      </c>
    </row>
    <row r="21" spans="1:42" x14ac:dyDescent="0.2">
      <c r="A21" s="15">
        <v>9</v>
      </c>
      <c r="B21" s="139"/>
      <c r="C21" s="139"/>
      <c r="D21" s="6"/>
      <c r="E21" s="6"/>
      <c r="F21" s="6"/>
      <c r="G21" s="7" t="str">
        <f t="shared" si="16"/>
        <v/>
      </c>
      <c r="H21" s="6"/>
      <c r="I21" s="6"/>
      <c r="J21" s="6"/>
      <c r="K21" s="7" t="str">
        <f t="shared" si="5"/>
        <v/>
      </c>
      <c r="L21" s="7" t="str">
        <f t="shared" si="6"/>
        <v/>
      </c>
      <c r="M21" s="7" t="str">
        <f t="shared" si="7"/>
        <v/>
      </c>
      <c r="N21" s="7" t="str">
        <f t="shared" si="17"/>
        <v/>
      </c>
      <c r="O21" s="14"/>
      <c r="P21" s="14"/>
      <c r="Q21" s="40" t="str">
        <f t="shared" si="18"/>
        <v/>
      </c>
      <c r="R21" s="34"/>
      <c r="S21" s="35"/>
      <c r="T21" s="35"/>
      <c r="U21" s="36" t="e">
        <f t="shared" si="8"/>
        <v>#DIV/0!</v>
      </c>
      <c r="V21" s="50"/>
      <c r="W21" s="35"/>
      <c r="X21" s="46"/>
      <c r="Y21" s="45"/>
      <c r="Z21" s="37"/>
      <c r="AA21" s="38"/>
      <c r="AC21" s="3" t="str">
        <f t="shared" si="0"/>
        <v/>
      </c>
      <c r="AD21" s="3" t="str">
        <f t="shared" si="0"/>
        <v/>
      </c>
      <c r="AE21" s="3" t="str">
        <f t="shared" si="0"/>
        <v/>
      </c>
      <c r="AF21" s="4" t="str">
        <f t="shared" si="1"/>
        <v/>
      </c>
      <c r="AG21" s="4" t="str">
        <f t="shared" si="9"/>
        <v/>
      </c>
      <c r="AH21" s="4" t="str">
        <f t="shared" si="2"/>
        <v/>
      </c>
      <c r="AI21" s="4" t="str">
        <f t="shared" si="3"/>
        <v/>
      </c>
      <c r="AJ21" s="4" t="str">
        <f t="shared" si="10"/>
        <v/>
      </c>
      <c r="AK21" s="4" t="str">
        <f t="shared" si="4"/>
        <v/>
      </c>
      <c r="AL21" s="11" t="str">
        <f t="shared" si="11"/>
        <v>V</v>
      </c>
      <c r="AM21" s="11" t="str">
        <f t="shared" si="12"/>
        <v>V</v>
      </c>
      <c r="AN21" s="13" t="str">
        <f t="shared" si="13"/>
        <v/>
      </c>
      <c r="AO21" s="13" t="str">
        <f t="shared" si="14"/>
        <v/>
      </c>
      <c r="AP21" s="13" t="str">
        <f t="shared" si="15"/>
        <v/>
      </c>
    </row>
    <row r="22" spans="1:42" x14ac:dyDescent="0.2">
      <c r="A22" s="15">
        <v>10</v>
      </c>
      <c r="B22" s="139"/>
      <c r="C22" s="139"/>
      <c r="D22" s="6"/>
      <c r="E22" s="6"/>
      <c r="F22" s="6"/>
      <c r="G22" s="7" t="str">
        <f t="shared" si="16"/>
        <v/>
      </c>
      <c r="H22" s="6"/>
      <c r="I22" s="6"/>
      <c r="J22" s="6"/>
      <c r="K22" s="7" t="str">
        <f t="shared" si="5"/>
        <v/>
      </c>
      <c r="L22" s="7" t="str">
        <f t="shared" si="6"/>
        <v/>
      </c>
      <c r="M22" s="7" t="str">
        <f t="shared" si="7"/>
        <v/>
      </c>
      <c r="N22" s="7" t="str">
        <f t="shared" si="17"/>
        <v/>
      </c>
      <c r="O22" s="14"/>
      <c r="P22" s="14"/>
      <c r="Q22" s="40" t="str">
        <f t="shared" si="18"/>
        <v/>
      </c>
      <c r="R22" s="34"/>
      <c r="S22" s="35"/>
      <c r="T22" s="35"/>
      <c r="U22" s="36" t="e">
        <f t="shared" si="8"/>
        <v>#DIV/0!</v>
      </c>
      <c r="V22" s="50"/>
      <c r="W22" s="35"/>
      <c r="X22" s="46"/>
      <c r="Y22" s="45"/>
      <c r="Z22" s="37"/>
      <c r="AA22" s="38"/>
      <c r="AC22" s="3" t="str">
        <f t="shared" si="0"/>
        <v/>
      </c>
      <c r="AD22" s="3" t="str">
        <f t="shared" si="0"/>
        <v/>
      </c>
      <c r="AE22" s="3" t="str">
        <f t="shared" si="0"/>
        <v/>
      </c>
      <c r="AF22" s="4" t="str">
        <f t="shared" si="1"/>
        <v/>
      </c>
      <c r="AG22" s="4" t="str">
        <f t="shared" si="9"/>
        <v/>
      </c>
      <c r="AH22" s="4" t="str">
        <f t="shared" si="2"/>
        <v/>
      </c>
      <c r="AI22" s="4" t="str">
        <f t="shared" si="3"/>
        <v/>
      </c>
      <c r="AJ22" s="4" t="str">
        <f t="shared" si="10"/>
        <v/>
      </c>
      <c r="AK22" s="4" t="str">
        <f t="shared" si="4"/>
        <v/>
      </c>
      <c r="AL22" s="11" t="str">
        <f t="shared" si="11"/>
        <v>V</v>
      </c>
      <c r="AM22" s="11" t="str">
        <f t="shared" si="12"/>
        <v>V</v>
      </c>
      <c r="AN22" s="13" t="str">
        <f t="shared" si="13"/>
        <v/>
      </c>
      <c r="AO22" s="13" t="str">
        <f t="shared" si="14"/>
        <v/>
      </c>
      <c r="AP22" s="13" t="str">
        <f t="shared" si="15"/>
        <v/>
      </c>
    </row>
    <row r="23" spans="1:42" x14ac:dyDescent="0.2">
      <c r="A23" s="15">
        <v>11</v>
      </c>
      <c r="B23" s="139"/>
      <c r="C23" s="139"/>
      <c r="D23" s="6"/>
      <c r="E23" s="6"/>
      <c r="F23" s="6"/>
      <c r="G23" s="7" t="str">
        <f t="shared" si="16"/>
        <v/>
      </c>
      <c r="H23" s="6"/>
      <c r="I23" s="6"/>
      <c r="J23" s="6"/>
      <c r="K23" s="7" t="str">
        <f t="shared" si="5"/>
        <v/>
      </c>
      <c r="L23" s="7" t="str">
        <f t="shared" si="6"/>
        <v/>
      </c>
      <c r="M23" s="7" t="str">
        <f t="shared" si="7"/>
        <v/>
      </c>
      <c r="N23" s="7" t="str">
        <f t="shared" si="17"/>
        <v/>
      </c>
      <c r="O23" s="14"/>
      <c r="P23" s="14"/>
      <c r="Q23" s="40" t="str">
        <f t="shared" si="18"/>
        <v/>
      </c>
      <c r="R23" s="34"/>
      <c r="S23" s="35"/>
      <c r="T23" s="35"/>
      <c r="U23" s="36" t="e">
        <f t="shared" si="8"/>
        <v>#DIV/0!</v>
      </c>
      <c r="V23" s="50"/>
      <c r="W23" s="35"/>
      <c r="X23" s="46"/>
      <c r="Y23" s="45"/>
      <c r="Z23" s="37"/>
      <c r="AA23" s="38"/>
      <c r="AC23" s="3" t="str">
        <f t="shared" si="0"/>
        <v/>
      </c>
      <c r="AD23" s="3" t="str">
        <f t="shared" si="0"/>
        <v/>
      </c>
      <c r="AE23" s="3" t="str">
        <f t="shared" si="0"/>
        <v/>
      </c>
      <c r="AF23" s="4" t="str">
        <f t="shared" si="1"/>
        <v/>
      </c>
      <c r="AG23" s="4" t="str">
        <f t="shared" si="9"/>
        <v/>
      </c>
      <c r="AH23" s="4" t="str">
        <f t="shared" si="2"/>
        <v/>
      </c>
      <c r="AI23" s="4" t="str">
        <f t="shared" si="3"/>
        <v/>
      </c>
      <c r="AJ23" s="4" t="str">
        <f t="shared" si="10"/>
        <v/>
      </c>
      <c r="AK23" s="4" t="str">
        <f t="shared" si="4"/>
        <v/>
      </c>
      <c r="AL23" s="11" t="str">
        <f t="shared" si="11"/>
        <v>V</v>
      </c>
      <c r="AM23" s="11" t="str">
        <f t="shared" si="12"/>
        <v>V</v>
      </c>
      <c r="AN23" s="13" t="str">
        <f t="shared" si="13"/>
        <v/>
      </c>
      <c r="AO23" s="13" t="str">
        <f t="shared" si="14"/>
        <v/>
      </c>
      <c r="AP23" s="13" t="str">
        <f t="shared" si="15"/>
        <v/>
      </c>
    </row>
    <row r="24" spans="1:42" x14ac:dyDescent="0.2">
      <c r="A24" s="15">
        <v>12</v>
      </c>
      <c r="B24" s="139"/>
      <c r="C24" s="139"/>
      <c r="D24" s="6"/>
      <c r="E24" s="6"/>
      <c r="F24" s="6"/>
      <c r="G24" s="7" t="str">
        <f t="shared" si="16"/>
        <v/>
      </c>
      <c r="H24" s="6"/>
      <c r="I24" s="6"/>
      <c r="J24" s="6"/>
      <c r="K24" s="7" t="str">
        <f t="shared" si="5"/>
        <v/>
      </c>
      <c r="L24" s="7" t="str">
        <f t="shared" si="6"/>
        <v/>
      </c>
      <c r="M24" s="7" t="str">
        <f t="shared" si="7"/>
        <v/>
      </c>
      <c r="N24" s="7" t="str">
        <f t="shared" si="17"/>
        <v/>
      </c>
      <c r="O24" s="14"/>
      <c r="P24" s="14"/>
      <c r="Q24" s="40" t="str">
        <f t="shared" si="18"/>
        <v/>
      </c>
      <c r="R24" s="34"/>
      <c r="S24" s="35"/>
      <c r="T24" s="35"/>
      <c r="U24" s="36" t="e">
        <f t="shared" si="8"/>
        <v>#DIV/0!</v>
      </c>
      <c r="V24" s="50"/>
      <c r="W24" s="35"/>
      <c r="X24" s="46"/>
      <c r="Y24" s="45"/>
      <c r="Z24" s="37"/>
      <c r="AA24" s="38"/>
      <c r="AC24" s="3" t="str">
        <f t="shared" si="0"/>
        <v/>
      </c>
      <c r="AD24" s="3" t="str">
        <f t="shared" si="0"/>
        <v/>
      </c>
      <c r="AE24" s="3" t="str">
        <f t="shared" si="0"/>
        <v/>
      </c>
      <c r="AF24" s="4" t="str">
        <f t="shared" si="1"/>
        <v/>
      </c>
      <c r="AG24" s="4" t="str">
        <f t="shared" si="9"/>
        <v/>
      </c>
      <c r="AH24" s="4" t="str">
        <f t="shared" si="2"/>
        <v/>
      </c>
      <c r="AI24" s="4" t="str">
        <f t="shared" si="3"/>
        <v/>
      </c>
      <c r="AJ24" s="4" t="str">
        <f t="shared" si="10"/>
        <v/>
      </c>
      <c r="AK24" s="4" t="str">
        <f t="shared" si="4"/>
        <v/>
      </c>
      <c r="AL24" s="11" t="str">
        <f t="shared" si="11"/>
        <v>V</v>
      </c>
      <c r="AM24" s="11" t="str">
        <f t="shared" si="12"/>
        <v>V</v>
      </c>
      <c r="AN24" s="13" t="str">
        <f t="shared" si="13"/>
        <v/>
      </c>
      <c r="AO24" s="13" t="str">
        <f t="shared" si="14"/>
        <v/>
      </c>
      <c r="AP24" s="13" t="str">
        <f t="shared" si="15"/>
        <v/>
      </c>
    </row>
    <row r="25" spans="1:42" x14ac:dyDescent="0.2">
      <c r="A25" s="15">
        <v>13</v>
      </c>
      <c r="B25" s="139"/>
      <c r="C25" s="139"/>
      <c r="D25" s="6"/>
      <c r="E25" s="6"/>
      <c r="F25" s="6"/>
      <c r="G25" s="7" t="str">
        <f t="shared" si="16"/>
        <v/>
      </c>
      <c r="H25" s="6"/>
      <c r="I25" s="6"/>
      <c r="J25" s="6"/>
      <c r="K25" s="7" t="str">
        <f t="shared" si="5"/>
        <v/>
      </c>
      <c r="L25" s="7" t="str">
        <f t="shared" si="6"/>
        <v/>
      </c>
      <c r="M25" s="7" t="str">
        <f t="shared" si="7"/>
        <v/>
      </c>
      <c r="N25" s="7" t="str">
        <f t="shared" si="17"/>
        <v/>
      </c>
      <c r="O25" s="14"/>
      <c r="P25" s="14"/>
      <c r="Q25" s="40" t="str">
        <f t="shared" si="18"/>
        <v/>
      </c>
      <c r="R25" s="34"/>
      <c r="S25" s="35"/>
      <c r="T25" s="35"/>
      <c r="U25" s="36" t="e">
        <f t="shared" si="8"/>
        <v>#DIV/0!</v>
      </c>
      <c r="V25" s="50"/>
      <c r="W25" s="35"/>
      <c r="X25" s="46"/>
      <c r="Y25" s="45"/>
      <c r="Z25" s="37"/>
      <c r="AA25" s="38"/>
      <c r="AC25" s="3" t="str">
        <f t="shared" si="0"/>
        <v/>
      </c>
      <c r="AD25" s="3" t="str">
        <f t="shared" si="0"/>
        <v/>
      </c>
      <c r="AE25" s="3" t="str">
        <f t="shared" si="0"/>
        <v/>
      </c>
      <c r="AF25" s="4" t="str">
        <f t="shared" si="1"/>
        <v/>
      </c>
      <c r="AG25" s="4" t="str">
        <f t="shared" si="9"/>
        <v/>
      </c>
      <c r="AH25" s="4" t="str">
        <f t="shared" si="2"/>
        <v/>
      </c>
      <c r="AI25" s="4" t="str">
        <f t="shared" si="3"/>
        <v/>
      </c>
      <c r="AJ25" s="4" t="str">
        <f t="shared" si="10"/>
        <v/>
      </c>
      <c r="AK25" s="4" t="str">
        <f t="shared" si="4"/>
        <v/>
      </c>
      <c r="AL25" s="11" t="str">
        <f t="shared" si="11"/>
        <v>V</v>
      </c>
      <c r="AM25" s="11" t="str">
        <f t="shared" si="12"/>
        <v>V</v>
      </c>
      <c r="AN25" s="13" t="str">
        <f t="shared" si="13"/>
        <v/>
      </c>
      <c r="AO25" s="13" t="str">
        <f t="shared" si="14"/>
        <v/>
      </c>
      <c r="AP25" s="13" t="str">
        <f t="shared" si="15"/>
        <v/>
      </c>
    </row>
    <row r="26" spans="1:42" s="12" customFormat="1" x14ac:dyDescent="0.2">
      <c r="A26" s="16">
        <v>14</v>
      </c>
      <c r="B26" s="139"/>
      <c r="C26" s="139"/>
      <c r="D26" s="14"/>
      <c r="E26" s="14"/>
      <c r="F26" s="14"/>
      <c r="G26" s="7" t="str">
        <f t="shared" si="16"/>
        <v/>
      </c>
      <c r="H26" s="14"/>
      <c r="I26" s="14"/>
      <c r="J26" s="14"/>
      <c r="K26" s="7" t="str">
        <f t="shared" si="5"/>
        <v/>
      </c>
      <c r="L26" s="7" t="str">
        <f t="shared" si="6"/>
        <v/>
      </c>
      <c r="M26" s="7" t="str">
        <f t="shared" si="7"/>
        <v/>
      </c>
      <c r="N26" s="7" t="str">
        <f t="shared" si="17"/>
        <v/>
      </c>
      <c r="O26" s="14"/>
      <c r="P26" s="14"/>
      <c r="Q26" s="40" t="str">
        <f t="shared" si="18"/>
        <v/>
      </c>
      <c r="R26" s="34"/>
      <c r="S26" s="35"/>
      <c r="T26" s="35"/>
      <c r="U26" s="36" t="e">
        <f t="shared" si="8"/>
        <v>#DIV/0!</v>
      </c>
      <c r="V26" s="50"/>
      <c r="W26" s="35"/>
      <c r="X26" s="46"/>
      <c r="Y26" s="45"/>
      <c r="Z26" s="37"/>
      <c r="AA26" s="38"/>
      <c r="AC26" s="3" t="str">
        <f t="shared" si="0"/>
        <v/>
      </c>
      <c r="AD26" s="3" t="str">
        <f t="shared" si="0"/>
        <v/>
      </c>
      <c r="AE26" s="3" t="str">
        <f t="shared" si="0"/>
        <v/>
      </c>
      <c r="AF26" s="4" t="str">
        <f t="shared" si="1"/>
        <v/>
      </c>
      <c r="AG26" s="4" t="str">
        <f t="shared" si="9"/>
        <v/>
      </c>
      <c r="AH26" s="4" t="str">
        <f t="shared" si="2"/>
        <v/>
      </c>
      <c r="AI26" s="4" t="str">
        <f t="shared" si="3"/>
        <v/>
      </c>
      <c r="AJ26" s="4" t="str">
        <f t="shared" si="10"/>
        <v/>
      </c>
      <c r="AK26" s="4" t="str">
        <f t="shared" si="4"/>
        <v/>
      </c>
      <c r="AL26" s="11" t="str">
        <f t="shared" si="11"/>
        <v>V</v>
      </c>
      <c r="AM26" s="11" t="str">
        <f t="shared" si="12"/>
        <v>V</v>
      </c>
      <c r="AN26" s="13" t="str">
        <f t="shared" si="13"/>
        <v/>
      </c>
      <c r="AO26" s="13" t="str">
        <f t="shared" si="14"/>
        <v/>
      </c>
      <c r="AP26" s="13" t="str">
        <f t="shared" si="15"/>
        <v/>
      </c>
    </row>
    <row r="27" spans="1:42" s="12" customFormat="1" x14ac:dyDescent="0.2">
      <c r="A27" s="16">
        <v>15</v>
      </c>
      <c r="B27" s="139"/>
      <c r="C27" s="139"/>
      <c r="D27" s="14"/>
      <c r="E27" s="14"/>
      <c r="F27" s="14"/>
      <c r="G27" s="7" t="str">
        <f t="shared" si="16"/>
        <v/>
      </c>
      <c r="H27" s="14"/>
      <c r="I27" s="14"/>
      <c r="J27" s="14"/>
      <c r="K27" s="7" t="str">
        <f t="shared" si="5"/>
        <v/>
      </c>
      <c r="L27" s="7" t="str">
        <f t="shared" si="6"/>
        <v/>
      </c>
      <c r="M27" s="7" t="str">
        <f t="shared" si="7"/>
        <v/>
      </c>
      <c r="N27" s="7" t="str">
        <f t="shared" si="17"/>
        <v/>
      </c>
      <c r="O27" s="14"/>
      <c r="P27" s="14"/>
      <c r="Q27" s="40" t="str">
        <f t="shared" si="18"/>
        <v/>
      </c>
      <c r="R27" s="34"/>
      <c r="S27" s="35"/>
      <c r="T27" s="35"/>
      <c r="U27" s="36" t="e">
        <f t="shared" si="8"/>
        <v>#DIV/0!</v>
      </c>
      <c r="V27" s="50"/>
      <c r="W27" s="35"/>
      <c r="X27" s="46"/>
      <c r="Y27" s="45"/>
      <c r="Z27" s="37"/>
      <c r="AA27" s="38"/>
      <c r="AC27" s="3" t="str">
        <f t="shared" si="0"/>
        <v/>
      </c>
      <c r="AD27" s="3" t="str">
        <f t="shared" si="0"/>
        <v/>
      </c>
      <c r="AE27" s="3" t="str">
        <f t="shared" si="0"/>
        <v/>
      </c>
      <c r="AF27" s="4" t="str">
        <f t="shared" si="1"/>
        <v/>
      </c>
      <c r="AG27" s="4" t="str">
        <f t="shared" si="9"/>
        <v/>
      </c>
      <c r="AH27" s="4" t="str">
        <f t="shared" si="2"/>
        <v/>
      </c>
      <c r="AI27" s="4" t="str">
        <f t="shared" si="3"/>
        <v/>
      </c>
      <c r="AJ27" s="4" t="str">
        <f t="shared" si="10"/>
        <v/>
      </c>
      <c r="AK27" s="4" t="str">
        <f t="shared" si="4"/>
        <v/>
      </c>
      <c r="AL27" s="11" t="str">
        <f t="shared" si="11"/>
        <v>V</v>
      </c>
      <c r="AM27" s="11" t="str">
        <f t="shared" si="12"/>
        <v>V</v>
      </c>
      <c r="AN27" s="13" t="str">
        <f t="shared" si="13"/>
        <v/>
      </c>
      <c r="AO27" s="13" t="str">
        <f t="shared" si="14"/>
        <v/>
      </c>
      <c r="AP27" s="13" t="str">
        <f t="shared" si="15"/>
        <v/>
      </c>
    </row>
    <row r="28" spans="1:42" s="12" customFormat="1" x14ac:dyDescent="0.2">
      <c r="A28" s="16">
        <v>16</v>
      </c>
      <c r="B28" s="139"/>
      <c r="C28" s="139"/>
      <c r="D28" s="14"/>
      <c r="E28" s="14"/>
      <c r="F28" s="14"/>
      <c r="G28" s="7" t="str">
        <f t="shared" si="16"/>
        <v/>
      </c>
      <c r="H28" s="14"/>
      <c r="I28" s="14"/>
      <c r="J28" s="14"/>
      <c r="K28" s="7" t="str">
        <f t="shared" si="5"/>
        <v/>
      </c>
      <c r="L28" s="7" t="str">
        <f t="shared" si="6"/>
        <v/>
      </c>
      <c r="M28" s="7" t="str">
        <f t="shared" si="7"/>
        <v/>
      </c>
      <c r="N28" s="7" t="str">
        <f t="shared" si="17"/>
        <v/>
      </c>
      <c r="O28" s="14"/>
      <c r="P28" s="14"/>
      <c r="Q28" s="40" t="str">
        <f t="shared" si="18"/>
        <v/>
      </c>
      <c r="R28" s="34"/>
      <c r="S28" s="35"/>
      <c r="T28" s="35"/>
      <c r="U28" s="36" t="e">
        <f t="shared" si="8"/>
        <v>#DIV/0!</v>
      </c>
      <c r="V28" s="50"/>
      <c r="W28" s="35"/>
      <c r="X28" s="46"/>
      <c r="Y28" s="45"/>
      <c r="Z28" s="37"/>
      <c r="AA28" s="38"/>
      <c r="AC28" s="3" t="str">
        <f t="shared" si="0"/>
        <v/>
      </c>
      <c r="AD28" s="3" t="str">
        <f t="shared" si="0"/>
        <v/>
      </c>
      <c r="AE28" s="3" t="str">
        <f t="shared" si="0"/>
        <v/>
      </c>
      <c r="AF28" s="4" t="str">
        <f t="shared" si="1"/>
        <v/>
      </c>
      <c r="AG28" s="4" t="str">
        <f t="shared" si="9"/>
        <v/>
      </c>
      <c r="AH28" s="4" t="str">
        <f t="shared" si="2"/>
        <v/>
      </c>
      <c r="AI28" s="4" t="str">
        <f t="shared" si="3"/>
        <v/>
      </c>
      <c r="AJ28" s="4" t="str">
        <f t="shared" si="10"/>
        <v/>
      </c>
      <c r="AK28" s="4" t="str">
        <f t="shared" si="4"/>
        <v/>
      </c>
      <c r="AL28" s="11" t="str">
        <f t="shared" si="11"/>
        <v>V</v>
      </c>
      <c r="AM28" s="11" t="str">
        <f t="shared" si="12"/>
        <v>V</v>
      </c>
      <c r="AN28" s="13" t="str">
        <f t="shared" si="13"/>
        <v/>
      </c>
      <c r="AO28" s="13" t="str">
        <f t="shared" si="14"/>
        <v/>
      </c>
      <c r="AP28" s="13" t="str">
        <f t="shared" si="15"/>
        <v/>
      </c>
    </row>
    <row r="29" spans="1:42" s="12" customFormat="1" x14ac:dyDescent="0.2">
      <c r="A29" s="16">
        <v>17</v>
      </c>
      <c r="B29" s="139"/>
      <c r="C29" s="139"/>
      <c r="D29" s="14"/>
      <c r="E29" s="14"/>
      <c r="F29" s="14"/>
      <c r="G29" s="7" t="str">
        <f t="shared" si="16"/>
        <v/>
      </c>
      <c r="H29" s="14"/>
      <c r="I29" s="14"/>
      <c r="J29" s="14"/>
      <c r="K29" s="7" t="str">
        <f t="shared" si="5"/>
        <v/>
      </c>
      <c r="L29" s="7" t="str">
        <f t="shared" si="6"/>
        <v/>
      </c>
      <c r="M29" s="7" t="str">
        <f t="shared" si="7"/>
        <v/>
      </c>
      <c r="N29" s="7" t="str">
        <f t="shared" si="17"/>
        <v/>
      </c>
      <c r="O29" s="14"/>
      <c r="P29" s="14"/>
      <c r="Q29" s="40" t="str">
        <f t="shared" si="18"/>
        <v/>
      </c>
      <c r="R29" s="34"/>
      <c r="S29" s="35"/>
      <c r="T29" s="35"/>
      <c r="U29" s="36" t="e">
        <f t="shared" si="8"/>
        <v>#DIV/0!</v>
      </c>
      <c r="V29" s="50"/>
      <c r="W29" s="35"/>
      <c r="X29" s="46"/>
      <c r="Y29" s="45"/>
      <c r="Z29" s="37"/>
      <c r="AA29" s="38"/>
      <c r="AC29" s="3" t="str">
        <f t="shared" si="0"/>
        <v/>
      </c>
      <c r="AD29" s="3" t="str">
        <f t="shared" si="0"/>
        <v/>
      </c>
      <c r="AE29" s="3" t="str">
        <f t="shared" si="0"/>
        <v/>
      </c>
      <c r="AF29" s="4" t="str">
        <f t="shared" si="1"/>
        <v/>
      </c>
      <c r="AG29" s="4" t="str">
        <f t="shared" si="9"/>
        <v/>
      </c>
      <c r="AH29" s="4" t="str">
        <f t="shared" si="2"/>
        <v/>
      </c>
      <c r="AI29" s="4" t="str">
        <f t="shared" si="3"/>
        <v/>
      </c>
      <c r="AJ29" s="4" t="str">
        <f t="shared" si="10"/>
        <v/>
      </c>
      <c r="AK29" s="4" t="str">
        <f t="shared" si="4"/>
        <v/>
      </c>
      <c r="AL29" s="11" t="str">
        <f t="shared" si="11"/>
        <v>V</v>
      </c>
      <c r="AM29" s="11" t="str">
        <f t="shared" si="12"/>
        <v>V</v>
      </c>
      <c r="AN29" s="13" t="str">
        <f t="shared" si="13"/>
        <v/>
      </c>
      <c r="AO29" s="13" t="str">
        <f t="shared" si="14"/>
        <v/>
      </c>
      <c r="AP29" s="13" t="str">
        <f t="shared" si="15"/>
        <v/>
      </c>
    </row>
    <row r="30" spans="1:42" s="12" customFormat="1" x14ac:dyDescent="0.2">
      <c r="A30" s="16">
        <v>18</v>
      </c>
      <c r="B30" s="139"/>
      <c r="C30" s="139"/>
      <c r="D30" s="14"/>
      <c r="E30" s="14"/>
      <c r="F30" s="14"/>
      <c r="G30" s="7" t="str">
        <f t="shared" si="16"/>
        <v/>
      </c>
      <c r="H30" s="14"/>
      <c r="I30" s="14"/>
      <c r="J30" s="14"/>
      <c r="K30" s="7" t="str">
        <f t="shared" si="5"/>
        <v/>
      </c>
      <c r="L30" s="7" t="str">
        <f t="shared" si="6"/>
        <v/>
      </c>
      <c r="M30" s="7" t="str">
        <f t="shared" si="7"/>
        <v/>
      </c>
      <c r="N30" s="7" t="str">
        <f t="shared" si="17"/>
        <v/>
      </c>
      <c r="O30" s="14"/>
      <c r="P30" s="14"/>
      <c r="Q30" s="40" t="str">
        <f t="shared" si="18"/>
        <v/>
      </c>
      <c r="R30" s="34"/>
      <c r="S30" s="35"/>
      <c r="T30" s="35"/>
      <c r="U30" s="36" t="e">
        <f t="shared" si="8"/>
        <v>#DIV/0!</v>
      </c>
      <c r="V30" s="50"/>
      <c r="W30" s="35"/>
      <c r="X30" s="46"/>
      <c r="Y30" s="45"/>
      <c r="Z30" s="37"/>
      <c r="AA30" s="38"/>
      <c r="AC30" s="3" t="str">
        <f t="shared" si="0"/>
        <v/>
      </c>
      <c r="AD30" s="3" t="str">
        <f t="shared" si="0"/>
        <v/>
      </c>
      <c r="AE30" s="3" t="str">
        <f t="shared" si="0"/>
        <v/>
      </c>
      <c r="AF30" s="4" t="str">
        <f t="shared" si="1"/>
        <v/>
      </c>
      <c r="AG30" s="4" t="str">
        <f t="shared" si="9"/>
        <v/>
      </c>
      <c r="AH30" s="4" t="str">
        <f t="shared" si="2"/>
        <v/>
      </c>
      <c r="AI30" s="4" t="str">
        <f t="shared" si="3"/>
        <v/>
      </c>
      <c r="AJ30" s="4" t="str">
        <f t="shared" si="10"/>
        <v/>
      </c>
      <c r="AK30" s="4" t="str">
        <f t="shared" si="4"/>
        <v/>
      </c>
      <c r="AL30" s="11" t="str">
        <f t="shared" si="11"/>
        <v>V</v>
      </c>
      <c r="AM30" s="11" t="str">
        <f t="shared" si="12"/>
        <v>V</v>
      </c>
      <c r="AN30" s="13" t="str">
        <f t="shared" si="13"/>
        <v/>
      </c>
      <c r="AO30" s="13" t="str">
        <f t="shared" si="14"/>
        <v/>
      </c>
      <c r="AP30" s="13" t="str">
        <f t="shared" si="15"/>
        <v/>
      </c>
    </row>
    <row r="31" spans="1:42" s="12" customFormat="1" x14ac:dyDescent="0.2">
      <c r="A31" s="16">
        <v>19</v>
      </c>
      <c r="B31" s="139"/>
      <c r="C31" s="139"/>
      <c r="D31" s="14"/>
      <c r="E31" s="14"/>
      <c r="F31" s="14"/>
      <c r="G31" s="7" t="str">
        <f t="shared" si="16"/>
        <v/>
      </c>
      <c r="H31" s="14"/>
      <c r="I31" s="14"/>
      <c r="J31" s="14"/>
      <c r="K31" s="7" t="str">
        <f t="shared" si="5"/>
        <v/>
      </c>
      <c r="L31" s="7" t="str">
        <f t="shared" si="6"/>
        <v/>
      </c>
      <c r="M31" s="7" t="str">
        <f t="shared" si="7"/>
        <v/>
      </c>
      <c r="N31" s="7" t="str">
        <f t="shared" si="17"/>
        <v/>
      </c>
      <c r="O31" s="14"/>
      <c r="P31" s="14"/>
      <c r="Q31" s="40" t="str">
        <f t="shared" si="18"/>
        <v/>
      </c>
      <c r="R31" s="34"/>
      <c r="S31" s="35"/>
      <c r="T31" s="35"/>
      <c r="U31" s="36" t="e">
        <f t="shared" si="8"/>
        <v>#DIV/0!</v>
      </c>
      <c r="V31" s="50"/>
      <c r="W31" s="35"/>
      <c r="X31" s="46"/>
      <c r="Y31" s="45"/>
      <c r="Z31" s="37"/>
      <c r="AA31" s="38"/>
      <c r="AC31" s="3" t="str">
        <f t="shared" si="0"/>
        <v/>
      </c>
      <c r="AD31" s="3" t="str">
        <f t="shared" si="0"/>
        <v/>
      </c>
      <c r="AE31" s="3" t="str">
        <f t="shared" si="0"/>
        <v/>
      </c>
      <c r="AF31" s="4" t="str">
        <f t="shared" si="1"/>
        <v/>
      </c>
      <c r="AG31" s="4" t="str">
        <f t="shared" si="9"/>
        <v/>
      </c>
      <c r="AH31" s="4" t="str">
        <f t="shared" si="2"/>
        <v/>
      </c>
      <c r="AI31" s="4" t="str">
        <f t="shared" si="3"/>
        <v/>
      </c>
      <c r="AJ31" s="4" t="str">
        <f t="shared" si="10"/>
        <v/>
      </c>
      <c r="AK31" s="4" t="str">
        <f t="shared" si="4"/>
        <v/>
      </c>
      <c r="AL31" s="11" t="str">
        <f t="shared" si="11"/>
        <v>V</v>
      </c>
      <c r="AM31" s="11" t="str">
        <f t="shared" si="12"/>
        <v>V</v>
      </c>
      <c r="AN31" s="13" t="str">
        <f t="shared" si="13"/>
        <v/>
      </c>
      <c r="AO31" s="13" t="str">
        <f t="shared" si="14"/>
        <v/>
      </c>
      <c r="AP31" s="13" t="str">
        <f t="shared" si="15"/>
        <v/>
      </c>
    </row>
    <row r="32" spans="1:42" s="12" customFormat="1" x14ac:dyDescent="0.2">
      <c r="A32" s="16">
        <v>20</v>
      </c>
      <c r="B32" s="139"/>
      <c r="C32" s="139"/>
      <c r="D32" s="14"/>
      <c r="E32" s="14"/>
      <c r="F32" s="14"/>
      <c r="G32" s="7" t="str">
        <f t="shared" si="16"/>
        <v/>
      </c>
      <c r="H32" s="14"/>
      <c r="I32" s="14"/>
      <c r="J32" s="14"/>
      <c r="K32" s="7" t="str">
        <f t="shared" si="5"/>
        <v/>
      </c>
      <c r="L32" s="7" t="str">
        <f t="shared" si="6"/>
        <v/>
      </c>
      <c r="M32" s="7" t="str">
        <f t="shared" si="7"/>
        <v/>
      </c>
      <c r="N32" s="7" t="str">
        <f t="shared" si="17"/>
        <v/>
      </c>
      <c r="O32" s="14"/>
      <c r="P32" s="14"/>
      <c r="Q32" s="40" t="str">
        <f t="shared" si="18"/>
        <v/>
      </c>
      <c r="R32" s="34"/>
      <c r="S32" s="35"/>
      <c r="T32" s="35"/>
      <c r="U32" s="36" t="e">
        <f t="shared" si="8"/>
        <v>#DIV/0!</v>
      </c>
      <c r="V32" s="50"/>
      <c r="W32" s="35"/>
      <c r="X32" s="46"/>
      <c r="Y32" s="45"/>
      <c r="Z32" s="37"/>
      <c r="AA32" s="38"/>
      <c r="AC32" s="3" t="str">
        <f t="shared" si="0"/>
        <v/>
      </c>
      <c r="AD32" s="3" t="str">
        <f t="shared" si="0"/>
        <v/>
      </c>
      <c r="AE32" s="3" t="str">
        <f t="shared" si="0"/>
        <v/>
      </c>
      <c r="AF32" s="4" t="str">
        <f t="shared" si="1"/>
        <v/>
      </c>
      <c r="AG32" s="4" t="str">
        <f t="shared" si="9"/>
        <v/>
      </c>
      <c r="AH32" s="4" t="str">
        <f t="shared" si="2"/>
        <v/>
      </c>
      <c r="AI32" s="4" t="str">
        <f t="shared" si="3"/>
        <v/>
      </c>
      <c r="AJ32" s="4" t="str">
        <f t="shared" si="10"/>
        <v/>
      </c>
      <c r="AK32" s="4" t="str">
        <f t="shared" si="4"/>
        <v/>
      </c>
      <c r="AL32" s="11" t="str">
        <f t="shared" si="11"/>
        <v>V</v>
      </c>
      <c r="AM32" s="11" t="str">
        <f t="shared" si="12"/>
        <v>V</v>
      </c>
      <c r="AN32" s="13" t="str">
        <f t="shared" si="13"/>
        <v/>
      </c>
      <c r="AO32" s="13" t="str">
        <f t="shared" si="14"/>
        <v/>
      </c>
      <c r="AP32" s="13" t="str">
        <f t="shared" si="15"/>
        <v/>
      </c>
    </row>
    <row r="33" spans="1:42" x14ac:dyDescent="0.2">
      <c r="A33" s="15">
        <v>21</v>
      </c>
      <c r="B33" s="139"/>
      <c r="C33" s="139"/>
      <c r="D33" s="6"/>
      <c r="E33" s="6"/>
      <c r="F33" s="6"/>
      <c r="G33" s="7" t="str">
        <f t="shared" si="16"/>
        <v/>
      </c>
      <c r="H33" s="6"/>
      <c r="I33" s="6"/>
      <c r="J33" s="6"/>
      <c r="K33" s="7" t="str">
        <f t="shared" si="5"/>
        <v/>
      </c>
      <c r="L33" s="7" t="str">
        <f t="shared" si="6"/>
        <v/>
      </c>
      <c r="M33" s="7" t="str">
        <f t="shared" si="7"/>
        <v/>
      </c>
      <c r="N33" s="7" t="str">
        <f t="shared" si="17"/>
        <v/>
      </c>
      <c r="O33" s="14"/>
      <c r="P33" s="14"/>
      <c r="Q33" s="40" t="str">
        <f t="shared" si="18"/>
        <v/>
      </c>
      <c r="R33" s="34"/>
      <c r="S33" s="35"/>
      <c r="T33" s="35"/>
      <c r="U33" s="36" t="e">
        <f t="shared" si="8"/>
        <v>#DIV/0!</v>
      </c>
      <c r="V33" s="50"/>
      <c r="W33" s="35"/>
      <c r="X33" s="46"/>
      <c r="Y33" s="45"/>
      <c r="Z33" s="37"/>
      <c r="AA33" s="38"/>
      <c r="AC33" s="3" t="str">
        <f t="shared" si="0"/>
        <v/>
      </c>
      <c r="AD33" s="3" t="str">
        <f t="shared" si="0"/>
        <v/>
      </c>
      <c r="AE33" s="3" t="str">
        <f t="shared" si="0"/>
        <v/>
      </c>
      <c r="AF33" s="4" t="str">
        <f t="shared" si="1"/>
        <v/>
      </c>
      <c r="AG33" s="4" t="str">
        <f t="shared" si="9"/>
        <v/>
      </c>
      <c r="AH33" s="4" t="str">
        <f t="shared" si="2"/>
        <v/>
      </c>
      <c r="AI33" s="4" t="str">
        <f t="shared" si="3"/>
        <v/>
      </c>
      <c r="AJ33" s="4" t="str">
        <f t="shared" si="10"/>
        <v/>
      </c>
      <c r="AK33" s="4" t="str">
        <f t="shared" si="4"/>
        <v/>
      </c>
      <c r="AL33" s="11" t="str">
        <f t="shared" si="11"/>
        <v>V</v>
      </c>
      <c r="AM33" s="11" t="str">
        <f t="shared" si="12"/>
        <v>V</v>
      </c>
      <c r="AN33" s="13" t="str">
        <f t="shared" si="13"/>
        <v/>
      </c>
      <c r="AO33" s="13" t="str">
        <f t="shared" si="14"/>
        <v/>
      </c>
      <c r="AP33" s="13" t="str">
        <f t="shared" si="15"/>
        <v/>
      </c>
    </row>
    <row r="34" spans="1:42" x14ac:dyDescent="0.2">
      <c r="A34" s="15">
        <v>22</v>
      </c>
      <c r="B34" s="139"/>
      <c r="C34" s="139"/>
      <c r="D34" s="6"/>
      <c r="E34" s="6"/>
      <c r="F34" s="6"/>
      <c r="G34" s="7" t="str">
        <f t="shared" si="16"/>
        <v/>
      </c>
      <c r="H34" s="6"/>
      <c r="I34" s="6"/>
      <c r="J34" s="6"/>
      <c r="K34" s="7" t="str">
        <f t="shared" si="5"/>
        <v/>
      </c>
      <c r="L34" s="7" t="str">
        <f t="shared" si="6"/>
        <v/>
      </c>
      <c r="M34" s="7" t="str">
        <f t="shared" si="7"/>
        <v/>
      </c>
      <c r="N34" s="7" t="str">
        <f t="shared" si="17"/>
        <v/>
      </c>
      <c r="O34" s="14"/>
      <c r="P34" s="14"/>
      <c r="Q34" s="40" t="str">
        <f t="shared" si="18"/>
        <v/>
      </c>
      <c r="R34" s="34"/>
      <c r="S34" s="35"/>
      <c r="T34" s="35"/>
      <c r="U34" s="36" t="e">
        <f t="shared" si="8"/>
        <v>#DIV/0!</v>
      </c>
      <c r="V34" s="50"/>
      <c r="W34" s="35"/>
      <c r="X34" s="46"/>
      <c r="Y34" s="45"/>
      <c r="Z34" s="37"/>
      <c r="AA34" s="38"/>
      <c r="AC34" s="3" t="str">
        <f t="shared" si="0"/>
        <v/>
      </c>
      <c r="AD34" s="3" t="str">
        <f t="shared" si="0"/>
        <v/>
      </c>
      <c r="AE34" s="3" t="str">
        <f t="shared" si="0"/>
        <v/>
      </c>
      <c r="AF34" s="4" t="str">
        <f t="shared" si="1"/>
        <v/>
      </c>
      <c r="AG34" s="4" t="str">
        <f t="shared" si="9"/>
        <v/>
      </c>
      <c r="AH34" s="4" t="str">
        <f t="shared" si="2"/>
        <v/>
      </c>
      <c r="AI34" s="4" t="str">
        <f t="shared" si="3"/>
        <v/>
      </c>
      <c r="AJ34" s="4" t="str">
        <f t="shared" si="10"/>
        <v/>
      </c>
      <c r="AK34" s="4" t="str">
        <f t="shared" si="4"/>
        <v/>
      </c>
      <c r="AL34" s="11" t="str">
        <f t="shared" si="11"/>
        <v>V</v>
      </c>
      <c r="AM34" s="11" t="str">
        <f t="shared" si="12"/>
        <v>V</v>
      </c>
      <c r="AN34" s="13" t="str">
        <f t="shared" si="13"/>
        <v/>
      </c>
      <c r="AO34" s="13" t="str">
        <f t="shared" si="14"/>
        <v/>
      </c>
      <c r="AP34" s="13" t="str">
        <f t="shared" si="15"/>
        <v/>
      </c>
    </row>
    <row r="35" spans="1:42" x14ac:dyDescent="0.2">
      <c r="A35" s="15">
        <v>23</v>
      </c>
      <c r="B35" s="139"/>
      <c r="C35" s="139"/>
      <c r="D35" s="6"/>
      <c r="E35" s="6"/>
      <c r="F35" s="6"/>
      <c r="G35" s="7" t="str">
        <f t="shared" si="16"/>
        <v/>
      </c>
      <c r="H35" s="6"/>
      <c r="I35" s="6"/>
      <c r="J35" s="6"/>
      <c r="K35" s="7" t="str">
        <f t="shared" si="5"/>
        <v/>
      </c>
      <c r="L35" s="7" t="str">
        <f t="shared" si="6"/>
        <v/>
      </c>
      <c r="M35" s="7" t="str">
        <f t="shared" si="7"/>
        <v/>
      </c>
      <c r="N35" s="7" t="str">
        <f t="shared" si="17"/>
        <v/>
      </c>
      <c r="O35" s="14"/>
      <c r="P35" s="14"/>
      <c r="Q35" s="40" t="str">
        <f t="shared" si="18"/>
        <v/>
      </c>
      <c r="R35" s="34"/>
      <c r="S35" s="35"/>
      <c r="T35" s="35"/>
      <c r="U35" s="36" t="e">
        <f t="shared" si="8"/>
        <v>#DIV/0!</v>
      </c>
      <c r="V35" s="50"/>
      <c r="W35" s="35"/>
      <c r="X35" s="46"/>
      <c r="Y35" s="45"/>
      <c r="Z35" s="37"/>
      <c r="AA35" s="38"/>
      <c r="AC35" s="3" t="str">
        <f t="shared" si="0"/>
        <v/>
      </c>
      <c r="AD35" s="3" t="str">
        <f t="shared" si="0"/>
        <v/>
      </c>
      <c r="AE35" s="3" t="str">
        <f t="shared" si="0"/>
        <v/>
      </c>
      <c r="AF35" s="4" t="str">
        <f t="shared" si="1"/>
        <v/>
      </c>
      <c r="AG35" s="4" t="str">
        <f t="shared" si="9"/>
        <v/>
      </c>
      <c r="AH35" s="4" t="str">
        <f t="shared" si="2"/>
        <v/>
      </c>
      <c r="AI35" s="4" t="str">
        <f t="shared" si="3"/>
        <v/>
      </c>
      <c r="AJ35" s="4" t="str">
        <f t="shared" si="10"/>
        <v/>
      </c>
      <c r="AK35" s="4" t="str">
        <f t="shared" si="4"/>
        <v/>
      </c>
      <c r="AL35" s="11" t="str">
        <f t="shared" si="11"/>
        <v>V</v>
      </c>
      <c r="AM35" s="11" t="str">
        <f t="shared" si="12"/>
        <v>V</v>
      </c>
      <c r="AN35" s="13" t="str">
        <f t="shared" si="13"/>
        <v/>
      </c>
      <c r="AO35" s="13" t="str">
        <f t="shared" si="14"/>
        <v/>
      </c>
      <c r="AP35" s="13" t="str">
        <f t="shared" si="15"/>
        <v/>
      </c>
    </row>
    <row r="36" spans="1:42" x14ac:dyDescent="0.2">
      <c r="A36" s="15">
        <v>24</v>
      </c>
      <c r="B36" s="139"/>
      <c r="C36" s="139"/>
      <c r="D36" s="6"/>
      <c r="E36" s="6"/>
      <c r="F36" s="6"/>
      <c r="G36" s="7" t="str">
        <f t="shared" si="16"/>
        <v/>
      </c>
      <c r="H36" s="6"/>
      <c r="I36" s="6"/>
      <c r="J36" s="6"/>
      <c r="K36" s="7" t="str">
        <f t="shared" si="5"/>
        <v/>
      </c>
      <c r="L36" s="7" t="str">
        <f t="shared" si="6"/>
        <v/>
      </c>
      <c r="M36" s="7" t="str">
        <f t="shared" si="7"/>
        <v/>
      </c>
      <c r="N36" s="7" t="str">
        <f t="shared" si="17"/>
        <v/>
      </c>
      <c r="O36" s="14"/>
      <c r="P36" s="14"/>
      <c r="Q36" s="40" t="str">
        <f t="shared" si="18"/>
        <v/>
      </c>
      <c r="R36" s="34"/>
      <c r="S36" s="35"/>
      <c r="T36" s="35"/>
      <c r="U36" s="36" t="e">
        <f t="shared" si="8"/>
        <v>#DIV/0!</v>
      </c>
      <c r="V36" s="50"/>
      <c r="W36" s="35"/>
      <c r="X36" s="46"/>
      <c r="Y36" s="45"/>
      <c r="Z36" s="37"/>
      <c r="AA36" s="38"/>
      <c r="AC36" s="3" t="str">
        <f t="shared" si="0"/>
        <v/>
      </c>
      <c r="AD36" s="3" t="str">
        <f t="shared" si="0"/>
        <v/>
      </c>
      <c r="AE36" s="3" t="str">
        <f t="shared" si="0"/>
        <v/>
      </c>
      <c r="AF36" s="4" t="str">
        <f t="shared" si="1"/>
        <v/>
      </c>
      <c r="AG36" s="4" t="str">
        <f t="shared" si="9"/>
        <v/>
      </c>
      <c r="AH36" s="4" t="str">
        <f t="shared" si="2"/>
        <v/>
      </c>
      <c r="AI36" s="4" t="str">
        <f t="shared" si="3"/>
        <v/>
      </c>
      <c r="AJ36" s="4" t="str">
        <f t="shared" si="10"/>
        <v/>
      </c>
      <c r="AK36" s="4" t="str">
        <f t="shared" si="4"/>
        <v/>
      </c>
      <c r="AL36" s="11" t="str">
        <f t="shared" si="11"/>
        <v>V</v>
      </c>
      <c r="AM36" s="11" t="str">
        <f t="shared" si="12"/>
        <v>V</v>
      </c>
      <c r="AN36" s="13" t="str">
        <f t="shared" si="13"/>
        <v/>
      </c>
      <c r="AO36" s="13" t="str">
        <f t="shared" si="14"/>
        <v/>
      </c>
      <c r="AP36" s="13" t="str">
        <f t="shared" si="15"/>
        <v/>
      </c>
    </row>
    <row r="37" spans="1:42" x14ac:dyDescent="0.2">
      <c r="A37" s="15">
        <v>25</v>
      </c>
      <c r="B37" s="139"/>
      <c r="C37" s="139"/>
      <c r="D37" s="6"/>
      <c r="E37" s="6"/>
      <c r="F37" s="6"/>
      <c r="G37" s="7" t="str">
        <f t="shared" si="16"/>
        <v/>
      </c>
      <c r="H37" s="6"/>
      <c r="I37" s="6"/>
      <c r="J37" s="6"/>
      <c r="K37" s="7" t="str">
        <f t="shared" si="5"/>
        <v/>
      </c>
      <c r="L37" s="7" t="str">
        <f t="shared" si="6"/>
        <v/>
      </c>
      <c r="M37" s="7" t="str">
        <f t="shared" si="7"/>
        <v/>
      </c>
      <c r="N37" s="7" t="str">
        <f t="shared" si="17"/>
        <v/>
      </c>
      <c r="O37" s="14"/>
      <c r="P37" s="14"/>
      <c r="Q37" s="40" t="str">
        <f t="shared" si="18"/>
        <v/>
      </c>
      <c r="R37" s="34"/>
      <c r="S37" s="35"/>
      <c r="T37" s="35"/>
      <c r="U37" s="36" t="e">
        <f t="shared" si="8"/>
        <v>#DIV/0!</v>
      </c>
      <c r="V37" s="50"/>
      <c r="W37" s="35"/>
      <c r="X37" s="46"/>
      <c r="Y37" s="45"/>
      <c r="Z37" s="37"/>
      <c r="AA37" s="38"/>
      <c r="AC37" s="3" t="str">
        <f t="shared" si="0"/>
        <v/>
      </c>
      <c r="AD37" s="3" t="str">
        <f t="shared" si="0"/>
        <v/>
      </c>
      <c r="AE37" s="3" t="str">
        <f t="shared" si="0"/>
        <v/>
      </c>
      <c r="AF37" s="4" t="str">
        <f t="shared" si="1"/>
        <v/>
      </c>
      <c r="AG37" s="4" t="str">
        <f t="shared" si="9"/>
        <v/>
      </c>
      <c r="AH37" s="4" t="str">
        <f t="shared" si="2"/>
        <v/>
      </c>
      <c r="AI37" s="4" t="str">
        <f t="shared" si="3"/>
        <v/>
      </c>
      <c r="AJ37" s="4" t="str">
        <f t="shared" si="10"/>
        <v/>
      </c>
      <c r="AK37" s="4" t="str">
        <f t="shared" si="4"/>
        <v/>
      </c>
      <c r="AL37" s="11" t="str">
        <f t="shared" si="11"/>
        <v>V</v>
      </c>
      <c r="AM37" s="11" t="str">
        <f t="shared" si="12"/>
        <v>V</v>
      </c>
      <c r="AN37" s="13" t="str">
        <f t="shared" si="13"/>
        <v/>
      </c>
      <c r="AO37" s="13" t="str">
        <f t="shared" si="14"/>
        <v/>
      </c>
      <c r="AP37" s="13" t="str">
        <f t="shared" si="15"/>
        <v/>
      </c>
    </row>
    <row r="38" spans="1:42" x14ac:dyDescent="0.2">
      <c r="A38" s="15">
        <v>26</v>
      </c>
      <c r="B38" s="139"/>
      <c r="C38" s="139"/>
      <c r="D38" s="6"/>
      <c r="E38" s="6"/>
      <c r="F38" s="6"/>
      <c r="G38" s="7" t="str">
        <f t="shared" si="16"/>
        <v/>
      </c>
      <c r="H38" s="6"/>
      <c r="I38" s="6"/>
      <c r="J38" s="6"/>
      <c r="K38" s="7" t="str">
        <f t="shared" si="5"/>
        <v/>
      </c>
      <c r="L38" s="7" t="str">
        <f t="shared" si="6"/>
        <v/>
      </c>
      <c r="M38" s="7" t="str">
        <f t="shared" si="7"/>
        <v/>
      </c>
      <c r="N38" s="7" t="str">
        <f t="shared" si="17"/>
        <v/>
      </c>
      <c r="O38" s="14"/>
      <c r="P38" s="14"/>
      <c r="Q38" s="40" t="str">
        <f t="shared" si="18"/>
        <v/>
      </c>
      <c r="R38" s="34"/>
      <c r="S38" s="35"/>
      <c r="T38" s="35"/>
      <c r="U38" s="36" t="e">
        <f t="shared" si="8"/>
        <v>#DIV/0!</v>
      </c>
      <c r="V38" s="50"/>
      <c r="W38" s="35"/>
      <c r="X38" s="46"/>
      <c r="Y38" s="45"/>
      <c r="Z38" s="37"/>
      <c r="AA38" s="38"/>
      <c r="AC38" s="3" t="str">
        <f t="shared" si="0"/>
        <v/>
      </c>
      <c r="AD38" s="3" t="str">
        <f t="shared" si="0"/>
        <v/>
      </c>
      <c r="AE38" s="3" t="str">
        <f t="shared" si="0"/>
        <v/>
      </c>
      <c r="AF38" s="4" t="str">
        <f t="shared" si="1"/>
        <v/>
      </c>
      <c r="AG38" s="4" t="str">
        <f t="shared" si="9"/>
        <v/>
      </c>
      <c r="AH38" s="4" t="str">
        <f t="shared" si="2"/>
        <v/>
      </c>
      <c r="AI38" s="4" t="str">
        <f t="shared" si="3"/>
        <v/>
      </c>
      <c r="AJ38" s="4" t="str">
        <f t="shared" si="10"/>
        <v/>
      </c>
      <c r="AK38" s="4" t="str">
        <f t="shared" si="4"/>
        <v/>
      </c>
      <c r="AL38" s="11" t="str">
        <f t="shared" si="11"/>
        <v>V</v>
      </c>
      <c r="AM38" s="11" t="str">
        <f t="shared" si="12"/>
        <v>V</v>
      </c>
      <c r="AN38" s="13" t="str">
        <f t="shared" si="13"/>
        <v/>
      </c>
      <c r="AO38" s="13" t="str">
        <f t="shared" si="14"/>
        <v/>
      </c>
      <c r="AP38" s="13" t="str">
        <f t="shared" si="15"/>
        <v/>
      </c>
    </row>
    <row r="39" spans="1:42" x14ac:dyDescent="0.2">
      <c r="A39" s="15">
        <v>27</v>
      </c>
      <c r="B39" s="139"/>
      <c r="C39" s="139"/>
      <c r="D39" s="6"/>
      <c r="E39" s="6"/>
      <c r="F39" s="6"/>
      <c r="G39" s="7" t="str">
        <f t="shared" si="16"/>
        <v/>
      </c>
      <c r="H39" s="6"/>
      <c r="I39" s="6"/>
      <c r="J39" s="6"/>
      <c r="K39" s="7" t="str">
        <f t="shared" si="5"/>
        <v/>
      </c>
      <c r="L39" s="7" t="str">
        <f t="shared" si="6"/>
        <v/>
      </c>
      <c r="M39" s="7" t="str">
        <f t="shared" si="7"/>
        <v/>
      </c>
      <c r="N39" s="7" t="str">
        <f t="shared" si="17"/>
        <v/>
      </c>
      <c r="O39" s="14"/>
      <c r="P39" s="14"/>
      <c r="Q39" s="40" t="str">
        <f t="shared" si="18"/>
        <v/>
      </c>
      <c r="R39" s="34"/>
      <c r="S39" s="35"/>
      <c r="T39" s="35"/>
      <c r="U39" s="36" t="e">
        <f t="shared" si="8"/>
        <v>#DIV/0!</v>
      </c>
      <c r="V39" s="50"/>
      <c r="W39" s="35"/>
      <c r="X39" s="46"/>
      <c r="Y39" s="45"/>
      <c r="Z39" s="37"/>
      <c r="AA39" s="38"/>
      <c r="AC39" s="3" t="str">
        <f t="shared" si="0"/>
        <v/>
      </c>
      <c r="AD39" s="3" t="str">
        <f t="shared" si="0"/>
        <v/>
      </c>
      <c r="AE39" s="3" t="str">
        <f t="shared" si="0"/>
        <v/>
      </c>
      <c r="AF39" s="4" t="str">
        <f t="shared" si="1"/>
        <v/>
      </c>
      <c r="AG39" s="4" t="str">
        <f t="shared" si="9"/>
        <v/>
      </c>
      <c r="AH39" s="4" t="str">
        <f t="shared" si="2"/>
        <v/>
      </c>
      <c r="AI39" s="4" t="str">
        <f t="shared" si="3"/>
        <v/>
      </c>
      <c r="AJ39" s="4" t="str">
        <f t="shared" si="10"/>
        <v/>
      </c>
      <c r="AK39" s="4" t="str">
        <f t="shared" si="4"/>
        <v/>
      </c>
      <c r="AL39" s="11" t="str">
        <f t="shared" si="11"/>
        <v>V</v>
      </c>
      <c r="AM39" s="11" t="str">
        <f t="shared" si="12"/>
        <v>V</v>
      </c>
      <c r="AN39" s="13" t="str">
        <f t="shared" si="13"/>
        <v/>
      </c>
      <c r="AO39" s="13" t="str">
        <f t="shared" si="14"/>
        <v/>
      </c>
      <c r="AP39" s="13" t="str">
        <f t="shared" si="15"/>
        <v/>
      </c>
    </row>
    <row r="40" spans="1:42" s="12" customFormat="1" x14ac:dyDescent="0.2">
      <c r="A40" s="16">
        <v>28</v>
      </c>
      <c r="B40" s="139"/>
      <c r="C40" s="139"/>
      <c r="D40" s="14"/>
      <c r="E40" s="14"/>
      <c r="F40" s="14"/>
      <c r="G40" s="7" t="str">
        <f t="shared" si="16"/>
        <v/>
      </c>
      <c r="H40" s="14"/>
      <c r="I40" s="14"/>
      <c r="J40" s="14"/>
      <c r="K40" s="7" t="str">
        <f t="shared" si="5"/>
        <v/>
      </c>
      <c r="L40" s="7" t="str">
        <f t="shared" si="6"/>
        <v/>
      </c>
      <c r="M40" s="7" t="str">
        <f t="shared" si="7"/>
        <v/>
      </c>
      <c r="N40" s="7" t="str">
        <f t="shared" si="17"/>
        <v/>
      </c>
      <c r="O40" s="14"/>
      <c r="P40" s="14"/>
      <c r="Q40" s="40" t="str">
        <f t="shared" si="18"/>
        <v/>
      </c>
      <c r="R40" s="34"/>
      <c r="S40" s="35"/>
      <c r="T40" s="35"/>
      <c r="U40" s="36" t="e">
        <f t="shared" si="8"/>
        <v>#DIV/0!</v>
      </c>
      <c r="V40" s="50"/>
      <c r="W40" s="35"/>
      <c r="X40" s="46"/>
      <c r="Y40" s="45"/>
      <c r="Z40" s="37"/>
      <c r="AA40" s="38"/>
      <c r="AC40" s="3" t="str">
        <f t="shared" si="0"/>
        <v/>
      </c>
      <c r="AD40" s="3" t="str">
        <f t="shared" si="0"/>
        <v/>
      </c>
      <c r="AE40" s="3" t="str">
        <f t="shared" si="0"/>
        <v/>
      </c>
      <c r="AF40" s="4" t="str">
        <f t="shared" si="1"/>
        <v/>
      </c>
      <c r="AG40" s="4" t="str">
        <f t="shared" si="9"/>
        <v/>
      </c>
      <c r="AH40" s="4" t="str">
        <f t="shared" si="2"/>
        <v/>
      </c>
      <c r="AI40" s="4" t="str">
        <f t="shared" si="3"/>
        <v/>
      </c>
      <c r="AJ40" s="4" t="str">
        <f t="shared" si="10"/>
        <v/>
      </c>
      <c r="AK40" s="4" t="str">
        <f t="shared" si="4"/>
        <v/>
      </c>
      <c r="AL40" s="11" t="str">
        <f t="shared" si="11"/>
        <v>V</v>
      </c>
      <c r="AM40" s="11" t="str">
        <f t="shared" si="12"/>
        <v>V</v>
      </c>
      <c r="AN40" s="13" t="str">
        <f t="shared" si="13"/>
        <v/>
      </c>
      <c r="AO40" s="13" t="str">
        <f t="shared" si="14"/>
        <v/>
      </c>
      <c r="AP40" s="13" t="str">
        <f t="shared" si="15"/>
        <v/>
      </c>
    </row>
    <row r="41" spans="1:42" x14ac:dyDescent="0.2">
      <c r="A41" s="15">
        <v>29</v>
      </c>
      <c r="B41" s="139"/>
      <c r="C41" s="139"/>
      <c r="D41" s="6"/>
      <c r="E41" s="6"/>
      <c r="F41" s="6"/>
      <c r="G41" s="7" t="str">
        <f t="shared" si="16"/>
        <v/>
      </c>
      <c r="H41" s="6"/>
      <c r="I41" s="6"/>
      <c r="J41" s="6"/>
      <c r="K41" s="7" t="str">
        <f t="shared" si="5"/>
        <v/>
      </c>
      <c r="L41" s="7" t="str">
        <f t="shared" si="6"/>
        <v/>
      </c>
      <c r="M41" s="7" t="str">
        <f t="shared" si="7"/>
        <v/>
      </c>
      <c r="N41" s="7" t="str">
        <f t="shared" si="17"/>
        <v/>
      </c>
      <c r="O41" s="14"/>
      <c r="P41" s="14"/>
      <c r="Q41" s="40" t="str">
        <f t="shared" si="18"/>
        <v/>
      </c>
      <c r="R41" s="34"/>
      <c r="S41" s="35"/>
      <c r="T41" s="35"/>
      <c r="U41" s="36" t="e">
        <f t="shared" si="8"/>
        <v>#DIV/0!</v>
      </c>
      <c r="V41" s="50"/>
      <c r="W41" s="35"/>
      <c r="X41" s="46"/>
      <c r="Y41" s="45"/>
      <c r="Z41" s="37"/>
      <c r="AA41" s="38"/>
      <c r="AC41" s="3" t="str">
        <f t="shared" si="0"/>
        <v/>
      </c>
      <c r="AD41" s="3" t="str">
        <f t="shared" si="0"/>
        <v/>
      </c>
      <c r="AE41" s="3" t="str">
        <f t="shared" si="0"/>
        <v/>
      </c>
      <c r="AF41" s="4" t="str">
        <f t="shared" si="1"/>
        <v/>
      </c>
      <c r="AG41" s="4" t="str">
        <f t="shared" si="9"/>
        <v/>
      </c>
      <c r="AH41" s="4" t="str">
        <f t="shared" si="2"/>
        <v/>
      </c>
      <c r="AI41" s="4" t="str">
        <f t="shared" si="3"/>
        <v/>
      </c>
      <c r="AJ41" s="4" t="str">
        <f t="shared" si="10"/>
        <v/>
      </c>
      <c r="AK41" s="4" t="str">
        <f t="shared" si="4"/>
        <v/>
      </c>
      <c r="AL41" s="11" t="str">
        <f t="shared" si="11"/>
        <v>V</v>
      </c>
      <c r="AM41" s="11" t="str">
        <f t="shared" si="12"/>
        <v>V</v>
      </c>
      <c r="AN41" s="13" t="str">
        <f t="shared" si="13"/>
        <v/>
      </c>
      <c r="AO41" s="13" t="str">
        <f t="shared" si="14"/>
        <v/>
      </c>
      <c r="AP41" s="13" t="str">
        <f t="shared" si="15"/>
        <v/>
      </c>
    </row>
    <row r="42" spans="1:42" x14ac:dyDescent="0.2">
      <c r="A42" s="15">
        <v>30</v>
      </c>
      <c r="B42" s="139"/>
      <c r="C42" s="139"/>
      <c r="D42" s="6"/>
      <c r="E42" s="6"/>
      <c r="F42" s="6"/>
      <c r="G42" s="7" t="str">
        <f t="shared" si="16"/>
        <v/>
      </c>
      <c r="H42" s="6"/>
      <c r="I42" s="6"/>
      <c r="J42" s="6"/>
      <c r="K42" s="7" t="str">
        <f t="shared" si="5"/>
        <v/>
      </c>
      <c r="L42" s="7" t="str">
        <f t="shared" si="6"/>
        <v/>
      </c>
      <c r="M42" s="7" t="str">
        <f t="shared" si="7"/>
        <v/>
      </c>
      <c r="N42" s="7" t="str">
        <f t="shared" si="17"/>
        <v/>
      </c>
      <c r="O42" s="14"/>
      <c r="P42" s="14"/>
      <c r="Q42" s="40" t="str">
        <f t="shared" si="18"/>
        <v/>
      </c>
      <c r="R42" s="34"/>
      <c r="S42" s="35"/>
      <c r="T42" s="35"/>
      <c r="U42" s="36" t="e">
        <f t="shared" si="8"/>
        <v>#DIV/0!</v>
      </c>
      <c r="V42" s="50"/>
      <c r="W42" s="35"/>
      <c r="X42" s="46"/>
      <c r="Y42" s="45"/>
      <c r="Z42" s="37"/>
      <c r="AA42" s="38"/>
      <c r="AC42" s="3" t="str">
        <f>IF(K42="","",IF(K42&gt;100,"MAL","BIEN"))</f>
        <v/>
      </c>
      <c r="AD42" s="3" t="str">
        <f t="shared" si="0"/>
        <v/>
      </c>
      <c r="AE42" s="3" t="str">
        <f t="shared" si="0"/>
        <v/>
      </c>
      <c r="AF42" s="4" t="str">
        <f t="shared" si="1"/>
        <v/>
      </c>
      <c r="AG42" s="4" t="str">
        <f t="shared" si="9"/>
        <v/>
      </c>
      <c r="AH42" s="4" t="str">
        <f t="shared" si="2"/>
        <v/>
      </c>
      <c r="AI42" s="4" t="str">
        <f t="shared" si="3"/>
        <v/>
      </c>
      <c r="AJ42" s="4" t="str">
        <f t="shared" si="10"/>
        <v/>
      </c>
      <c r="AK42" s="4" t="str">
        <f t="shared" si="4"/>
        <v/>
      </c>
      <c r="AL42" s="11" t="str">
        <f t="shared" si="11"/>
        <v>V</v>
      </c>
      <c r="AM42" s="11" t="str">
        <f t="shared" si="12"/>
        <v>V</v>
      </c>
      <c r="AN42" s="13" t="str">
        <f t="shared" si="13"/>
        <v/>
      </c>
      <c r="AO42" s="13" t="str">
        <f t="shared" si="14"/>
        <v/>
      </c>
      <c r="AP42" s="13" t="str">
        <f t="shared" si="15"/>
        <v/>
      </c>
    </row>
    <row r="43" spans="1:42" x14ac:dyDescent="0.2">
      <c r="A43" s="15">
        <v>31</v>
      </c>
      <c r="B43" s="139"/>
      <c r="C43" s="139"/>
      <c r="D43" s="6"/>
      <c r="E43" s="6"/>
      <c r="F43" s="6"/>
      <c r="G43" s="7" t="str">
        <f t="shared" si="16"/>
        <v/>
      </c>
      <c r="H43" s="6"/>
      <c r="I43" s="6"/>
      <c r="J43" s="6"/>
      <c r="K43" s="7" t="str">
        <f t="shared" si="5"/>
        <v/>
      </c>
      <c r="L43" s="7" t="str">
        <f t="shared" si="6"/>
        <v/>
      </c>
      <c r="M43" s="7" t="str">
        <f t="shared" si="7"/>
        <v/>
      </c>
      <c r="N43" s="7" t="str">
        <f t="shared" si="17"/>
        <v/>
      </c>
      <c r="O43" s="14"/>
      <c r="P43" s="14"/>
      <c r="Q43" s="40" t="str">
        <f t="shared" si="18"/>
        <v/>
      </c>
      <c r="R43" s="34"/>
      <c r="S43" s="35"/>
      <c r="T43" s="35"/>
      <c r="U43" s="36" t="e">
        <f t="shared" si="8"/>
        <v>#DIV/0!</v>
      </c>
      <c r="V43" s="50"/>
      <c r="W43" s="35"/>
      <c r="X43" s="46"/>
      <c r="Y43" s="45"/>
      <c r="Z43" s="37"/>
      <c r="AA43" s="38"/>
      <c r="AC43" s="3" t="str">
        <f t="shared" si="0"/>
        <v/>
      </c>
      <c r="AD43" s="3" t="str">
        <f t="shared" si="0"/>
        <v/>
      </c>
      <c r="AE43" s="3" t="str">
        <f t="shared" si="0"/>
        <v/>
      </c>
      <c r="AF43" s="4" t="str">
        <f t="shared" si="1"/>
        <v/>
      </c>
      <c r="AG43" s="4" t="str">
        <f t="shared" si="9"/>
        <v/>
      </c>
      <c r="AH43" s="4" t="str">
        <f t="shared" si="2"/>
        <v/>
      </c>
      <c r="AI43" s="4" t="str">
        <f t="shared" si="3"/>
        <v/>
      </c>
      <c r="AJ43" s="4" t="str">
        <f t="shared" si="10"/>
        <v/>
      </c>
      <c r="AK43" s="4" t="str">
        <f t="shared" si="4"/>
        <v/>
      </c>
      <c r="AL43" s="11" t="str">
        <f t="shared" si="11"/>
        <v>V</v>
      </c>
      <c r="AM43" s="11" t="str">
        <f t="shared" si="12"/>
        <v>V</v>
      </c>
      <c r="AN43" s="13" t="str">
        <f t="shared" si="13"/>
        <v/>
      </c>
      <c r="AO43" s="13" t="str">
        <f t="shared" si="14"/>
        <v/>
      </c>
      <c r="AP43" s="13" t="str">
        <f t="shared" si="15"/>
        <v/>
      </c>
    </row>
    <row r="44" spans="1:42" s="11" customFormat="1" x14ac:dyDescent="0.2">
      <c r="A44" s="24" t="s">
        <v>6</v>
      </c>
      <c r="B44" s="141">
        <f t="shared" ref="B44:J44" si="19">IF(SUM(B13:B43)=0,"", AVERAGE(B13:B43))</f>
        <v>20.5</v>
      </c>
      <c r="C44" s="141">
        <f t="shared" si="19"/>
        <v>4</v>
      </c>
      <c r="D44" s="141">
        <f t="shared" si="19"/>
        <v>7</v>
      </c>
      <c r="E44" s="141">
        <f>IF(SUM(E13:E43)=0,"", AVERAGE(E13:E43))</f>
        <v>16.166666666666668</v>
      </c>
      <c r="F44" s="141">
        <f t="shared" si="19"/>
        <v>11</v>
      </c>
      <c r="G44" s="141">
        <f t="shared" si="19"/>
        <v>11.388888888888888</v>
      </c>
      <c r="H44" s="141">
        <f t="shared" si="19"/>
        <v>5.5</v>
      </c>
      <c r="I44" s="141">
        <f t="shared" si="19"/>
        <v>13.666666666666666</v>
      </c>
      <c r="J44" s="141">
        <f t="shared" si="19"/>
        <v>8.8333333333333339</v>
      </c>
      <c r="K44" s="141">
        <f>IF(SUM(K13:K43)=0,"",AVERAGE(K13:K43))</f>
        <v>79.496283283137515</v>
      </c>
      <c r="L44" s="141">
        <f>IF(SUM(L13:L43)=0,"",AVERAGE(L13:L43))</f>
        <v>75.124330934114127</v>
      </c>
      <c r="M44" s="141">
        <f>IF(SUM(M13:M43)=0,"",AVERAGE(M13:M43))</f>
        <v>74.609055082422245</v>
      </c>
      <c r="N44" s="141">
        <f>IF(SUM(N13:N43)=0,"",AVERAGE(N13:N43))</f>
        <v>76.409889766557953</v>
      </c>
      <c r="O44" s="21"/>
      <c r="P44" s="21"/>
      <c r="Q44" s="141">
        <v>0</v>
      </c>
      <c r="R44" s="39"/>
      <c r="S44" s="39"/>
      <c r="T44" s="39"/>
      <c r="U44" s="39"/>
      <c r="V44" s="39"/>
      <c r="W44" s="39"/>
      <c r="X44" s="39"/>
      <c r="Y44" s="39"/>
      <c r="Z44" s="39"/>
      <c r="AA44" s="27"/>
      <c r="AC44" s="3" t="str">
        <f t="shared" ref="AC44:AE45" si="20">IF(K44="","",IF(K44&gt;100,"MAL","BIEN"))</f>
        <v>BIEN</v>
      </c>
      <c r="AD44" s="3" t="str">
        <f t="shared" si="20"/>
        <v>BIEN</v>
      </c>
      <c r="AE44" s="3" t="str">
        <f t="shared" si="20"/>
        <v>BIEN</v>
      </c>
      <c r="AF44" s="4" t="str">
        <f>IF(B44="","",IF(D44&lt;=B44,"BIEN","MAL"))</f>
        <v>BIEN</v>
      </c>
      <c r="AG44" s="4" t="str">
        <f>IF(B44="","",IF(E44&lt;=B44,"BIEN","MAL"))</f>
        <v>BIEN</v>
      </c>
      <c r="AH44" s="4" t="str">
        <f>IF(B44="","",IF(F44&lt;=B44,"BIEN","MAL"))</f>
        <v>BIEN</v>
      </c>
      <c r="AI44" s="4" t="str">
        <f>IF(C44="","",IF(C44&lt;=D44,"BIEN","MAL"))</f>
        <v>BIEN</v>
      </c>
      <c r="AJ44" s="4" t="str">
        <f>IF(C44="","",IF(C44&lt;=E44,"BIEN","MAL"))</f>
        <v>BIEN</v>
      </c>
      <c r="AK44" s="4" t="str">
        <f>IF(C44="","",IF(C44&lt;=F44,"BIEN","MAL"))</f>
        <v>BIEN</v>
      </c>
      <c r="AL44" s="11" t="str">
        <f t="shared" si="11"/>
        <v>F</v>
      </c>
      <c r="AM44" s="11" t="str">
        <f t="shared" si="12"/>
        <v>F</v>
      </c>
      <c r="AN44" s="11" t="str">
        <f t="shared" si="13"/>
        <v>V</v>
      </c>
      <c r="AO44" s="11" t="str">
        <f t="shared" si="14"/>
        <v>F</v>
      </c>
      <c r="AP44" s="11" t="str">
        <f t="shared" si="15"/>
        <v>V</v>
      </c>
    </row>
    <row r="45" spans="1:42" x14ac:dyDescent="0.2">
      <c r="A45" s="8"/>
      <c r="B45" s="8"/>
      <c r="C45" s="8"/>
      <c r="D45" s="8"/>
      <c r="E45" s="8"/>
      <c r="F45" s="8"/>
      <c r="G45" s="8"/>
      <c r="H45" s="19"/>
      <c r="I45" s="19"/>
      <c r="J45" s="19"/>
      <c r="K45" s="20"/>
      <c r="L45" s="20"/>
      <c r="M45" s="8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9" t="str">
        <f t="shared" si="20"/>
        <v/>
      </c>
      <c r="AD45" s="9" t="str">
        <f t="shared" si="20"/>
        <v/>
      </c>
      <c r="AE45" s="9" t="str">
        <f t="shared" si="20"/>
        <v/>
      </c>
      <c r="AF45" s="10" t="str">
        <f>IF(B45=0,"",IF(D45&lt;=B45,"BIEN","MAL"))</f>
        <v/>
      </c>
      <c r="AG45" s="10" t="str">
        <f>IF(B45=0,"",IF(E45&lt;=B45,"BIEN","MAL"))</f>
        <v/>
      </c>
      <c r="AH45" s="10" t="str">
        <f>IF(B45=0,"",IF(F45&lt;=B45,"BIEN","MAL"))</f>
        <v/>
      </c>
      <c r="AI45" s="10" t="str">
        <f>IF(C45=0,"",IF(C45&lt;=D45,"BIEN","MAL"))</f>
        <v/>
      </c>
      <c r="AJ45" s="10" t="str">
        <f>IF(C45=0,"",IF(C45&lt;=E45,"BIEN","MAL"))</f>
        <v/>
      </c>
      <c r="AK45" s="10" t="str">
        <f>IF(C45=0,"",IF(C45&lt;=F45,"BIEN","MAL"))</f>
        <v/>
      </c>
      <c r="AN45" s="11">
        <f>COUNTIF(AC14:AK43,"MAL")</f>
        <v>0</v>
      </c>
    </row>
    <row r="46" spans="1:42" x14ac:dyDescent="0.2">
      <c r="A46" s="22" t="s">
        <v>26</v>
      </c>
      <c r="B46" s="26"/>
      <c r="J46" s="11"/>
      <c r="K46" s="22" t="s">
        <v>28</v>
      </c>
      <c r="M46" s="26"/>
    </row>
    <row r="47" spans="1:42" x14ac:dyDescent="0.2">
      <c r="A47" s="22" t="s">
        <v>27</v>
      </c>
      <c r="B47" s="26"/>
      <c r="K47" s="22" t="s">
        <v>29</v>
      </c>
      <c r="M47" s="26"/>
    </row>
  </sheetData>
  <mergeCells count="21">
    <mergeCell ref="A10:A12"/>
    <mergeCell ref="B10:G10"/>
    <mergeCell ref="H10:N10"/>
    <mergeCell ref="O10:Q11"/>
    <mergeCell ref="B11:B12"/>
    <mergeCell ref="C11:C12"/>
    <mergeCell ref="D11:F11"/>
    <mergeCell ref="G11:G12"/>
    <mergeCell ref="H4:K4"/>
    <mergeCell ref="AI10:AK12"/>
    <mergeCell ref="AL10:AL12"/>
    <mergeCell ref="AN10:AP12"/>
    <mergeCell ref="H11:J11"/>
    <mergeCell ref="K11:N11"/>
    <mergeCell ref="Z10:Z11"/>
    <mergeCell ref="AA10:AA12"/>
    <mergeCell ref="AC10:AE12"/>
    <mergeCell ref="AM10:AM12"/>
    <mergeCell ref="R10:U11"/>
    <mergeCell ref="V10:Y11"/>
    <mergeCell ref="AF10:AH12"/>
  </mergeCells>
  <phoneticPr fontId="0" type="noConversion"/>
  <pageMargins left="0.75" right="0.75" top="1" bottom="1" header="0" footer="0"/>
  <pageSetup paperSize="9" orientation="landscape" horizontalDpi="120" verticalDpi="7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ANUAL </vt:lpstr>
      <vt:lpstr>ENE</vt:lpstr>
      <vt:lpstr>FEB</vt:lpstr>
      <vt:lpstr>MAR</vt:lpstr>
      <vt:lpstr>ABR</vt:lpstr>
      <vt:lpstr>MAY</vt:lpstr>
      <vt:lpstr>JUN</vt:lpstr>
      <vt:lpstr>JUL</vt:lpstr>
      <vt:lpstr>AGO</vt:lpstr>
      <vt:lpstr>SET</vt:lpstr>
      <vt:lpstr>OCT</vt:lpstr>
      <vt:lpstr>NOV</vt:lpstr>
      <vt:lpstr>DIC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</dc:creator>
  <cp:lastModifiedBy>Usuario de Windows</cp:lastModifiedBy>
  <cp:lastPrinted>2013-12-20T12:58:39Z</cp:lastPrinted>
  <dcterms:created xsi:type="dcterms:W3CDTF">2005-11-10T20:40:57Z</dcterms:created>
  <dcterms:modified xsi:type="dcterms:W3CDTF">2020-08-06T16:20:47Z</dcterms:modified>
</cp:coreProperties>
</file>