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vega\Dropbox\Mi PC (LAPTOP-2BGPHN0K)\Desktop\BOLETINES\boletin junio\"/>
    </mc:Choice>
  </mc:AlternateContent>
  <xr:revisionPtr revIDLastSave="0" documentId="8_{358B9697-995C-4AB3-867A-09F42E7349AE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86" i="6" l="1"/>
  <c r="EF86" i="6"/>
  <c r="IR19" i="8"/>
  <c r="IR27" i="8" l="1"/>
  <c r="IR11" i="8"/>
  <c r="IQ27" i="8"/>
  <c r="IQ11" i="8"/>
  <c r="IQ19" i="8"/>
  <c r="JE36" i="7" l="1"/>
  <c r="JE28" i="7"/>
  <c r="JE20" i="7"/>
  <c r="JE12" i="7"/>
  <c r="JD28" i="7"/>
  <c r="JD36" i="7"/>
  <c r="JD20" i="7"/>
  <c r="JD12" i="7"/>
  <c r="EE66" i="6" l="1"/>
  <c r="EF66" i="6"/>
  <c r="EE52" i="6"/>
  <c r="EF52" i="6"/>
  <c r="EE16" i="6"/>
  <c r="EF16" i="6"/>
  <c r="EE27" i="6"/>
  <c r="EF27" i="6"/>
  <c r="EE41" i="6"/>
  <c r="EF41" i="6"/>
  <c r="GR128" i="1" l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 l="1"/>
  <c r="JC28" i="7"/>
  <c r="JC20" i="7"/>
  <c r="JC12" i="7"/>
  <c r="ED86" i="6" l="1"/>
  <c r="ED66" i="6"/>
  <c r="ED52" i="6"/>
  <c r="ED41" i="6"/>
  <c r="ED27" i="6"/>
  <c r="ED16" i="6"/>
  <c r="GQ101" i="1" l="1"/>
  <c r="GQ119" i="1"/>
  <c r="GQ80" i="1"/>
  <c r="GQ62" i="1"/>
  <c r="GQ41" i="1"/>
  <c r="GP41" i="1"/>
  <c r="GQ23" i="1"/>
  <c r="GQ128" i="1"/>
  <c r="IP11" i="8"/>
  <c r="IP19" i="8"/>
  <c r="IP27" i="8"/>
  <c r="IO27" i="8" l="1"/>
  <c r="JA27" i="8" s="1"/>
  <c r="JA26" i="8"/>
  <c r="JA25" i="8"/>
  <c r="IO19" i="8"/>
  <c r="JA19" i="8" s="1"/>
  <c r="JA18" i="8"/>
  <c r="JA17" i="8"/>
  <c r="IO11" i="8"/>
  <c r="JA11" i="8" s="1"/>
  <c r="JA10" i="8"/>
  <c r="JA9" i="8"/>
  <c r="EC86" i="6" l="1"/>
  <c r="EO86" i="6" s="1"/>
  <c r="EO85" i="6"/>
  <c r="EO84" i="6"/>
  <c r="EC77" i="6"/>
  <c r="EO77" i="6" s="1"/>
  <c r="EO76" i="6"/>
  <c r="EO75" i="6"/>
  <c r="EO74" i="6"/>
  <c r="EO73" i="6"/>
  <c r="EO72" i="6"/>
  <c r="EC66" i="6"/>
  <c r="EO66" i="6" s="1"/>
  <c r="EO65" i="6"/>
  <c r="EO64" i="6"/>
  <c r="EO63" i="6"/>
  <c r="EO62" i="6"/>
  <c r="EO61" i="6"/>
  <c r="EC52" i="6"/>
  <c r="EO52" i="6" s="1"/>
  <c r="EO51" i="6"/>
  <c r="EO50" i="6"/>
  <c r="EO49" i="6"/>
  <c r="EO48" i="6"/>
  <c r="EO47" i="6"/>
  <c r="EC41" i="6"/>
  <c r="EO41" i="6" s="1"/>
  <c r="EO40" i="6"/>
  <c r="EO39" i="6"/>
  <c r="EO38" i="6"/>
  <c r="EO37" i="6"/>
  <c r="EO36" i="6"/>
  <c r="EC27" i="6"/>
  <c r="EO27" i="6" s="1"/>
  <c r="EO26" i="6"/>
  <c r="EO25" i="6"/>
  <c r="EO24" i="6"/>
  <c r="EO23" i="6"/>
  <c r="EO22" i="6"/>
  <c r="EC16" i="6"/>
  <c r="EO16" i="6" s="1"/>
  <c r="EO15" i="6"/>
  <c r="EO14" i="6"/>
  <c r="EO13" i="6"/>
  <c r="EO12" i="6"/>
  <c r="EO11" i="6"/>
  <c r="GP128" i="1" l="1"/>
  <c r="GP119" i="1" l="1"/>
  <c r="GP101" i="1"/>
  <c r="GP80" i="1"/>
  <c r="GP62" i="1"/>
  <c r="GP23" i="1"/>
  <c r="JB36" i="7" l="1"/>
  <c r="JB28" i="7"/>
  <c r="JB12" i="7"/>
  <c r="JB20" i="7" l="1"/>
  <c r="GN128" i="1" l="1"/>
  <c r="GN119" i="1"/>
  <c r="GN62" i="1"/>
  <c r="GN80" i="1"/>
  <c r="GN41" i="1"/>
  <c r="IZ36" i="7"/>
  <c r="GM128" i="1" l="1"/>
  <c r="GM119" i="1"/>
  <c r="GM80" i="1"/>
  <c r="GM41" i="1"/>
  <c r="GM62" i="1"/>
  <c r="EA86" i="6" l="1"/>
  <c r="EA77" i="6"/>
  <c r="EA52" i="6"/>
  <c r="EA27" i="6"/>
  <c r="EA66" i="6"/>
  <c r="EA41" i="6"/>
  <c r="EA16" i="6"/>
  <c r="DZ86" i="6" l="1"/>
  <c r="DZ77" i="6"/>
  <c r="DZ52" i="6"/>
  <c r="DZ66" i="6"/>
  <c r="DZ41" i="6"/>
  <c r="DZ27" i="6"/>
  <c r="DZ16" i="6"/>
  <c r="GK128" i="1" l="1"/>
  <c r="GL128" i="1"/>
  <c r="GK119" i="1"/>
  <c r="GL119" i="1"/>
  <c r="GK80" i="1"/>
  <c r="GL80" i="1"/>
  <c r="GK62" i="1"/>
  <c r="GL62" i="1"/>
  <c r="GK41" i="1"/>
  <c r="GL41" i="1"/>
  <c r="DX86" i="6" l="1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 l="1"/>
  <c r="DW77" i="6"/>
  <c r="DW66" i="6"/>
  <c r="DW52" i="6"/>
  <c r="DW41" i="6"/>
  <c r="DW27" i="6"/>
  <c r="DW16" i="6"/>
  <c r="GJ41" i="1" l="1"/>
  <c r="GJ128" i="1"/>
  <c r="GJ119" i="1"/>
  <c r="GJ80" i="1"/>
  <c r="GJ62" i="1"/>
  <c r="DT86" i="6" l="1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 l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 l="1"/>
  <c r="DS77" i="6" l="1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 l="1"/>
  <c r="DR52" i="6"/>
  <c r="DR66" i="6"/>
  <c r="DR41" i="6"/>
  <c r="DR27" i="6"/>
  <c r="DR16" i="6"/>
  <c r="GE128" i="1" l="1"/>
  <c r="GE101" i="1"/>
  <c r="GE119" i="1"/>
  <c r="GE80" i="1"/>
  <c r="GE62" i="1"/>
  <c r="GE41" i="1"/>
  <c r="GE23" i="1"/>
  <c r="IN26" i="8" l="1"/>
  <c r="IN25" i="8"/>
  <c r="IN18" i="8"/>
  <c r="IN17" i="8"/>
  <c r="IN10" i="8"/>
  <c r="IN9" i="8"/>
  <c r="ID27" i="8"/>
  <c r="ID19" i="8"/>
  <c r="ID11" i="8"/>
  <c r="IQ36" i="7" l="1"/>
  <c r="IQ28" i="7"/>
  <c r="IQ20" i="7"/>
  <c r="IQ12" i="7"/>
  <c r="IC27" i="8" l="1"/>
  <c r="IC19" i="8"/>
  <c r="IC11" i="8"/>
  <c r="EB85" i="6" l="1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 l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 l="1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 l="1"/>
  <c r="IN27" i="8" s="1"/>
  <c r="IB19" i="8"/>
  <c r="IN19" i="8" s="1"/>
  <c r="IB11" i="8"/>
  <c r="IN11" i="8" s="1"/>
  <c r="DP52" i="6" l="1"/>
  <c r="EB52" i="6" s="1"/>
  <c r="EB86" i="6"/>
  <c r="DP77" i="6"/>
  <c r="EB77" i="6" s="1"/>
  <c r="DP66" i="6"/>
  <c r="EB66" i="6" s="1"/>
  <c r="DP41" i="6"/>
  <c r="EB41" i="6" s="1"/>
  <c r="DP27" i="6"/>
  <c r="EB27" i="6" s="1"/>
  <c r="DP16" i="6"/>
  <c r="EB16" i="6" s="1"/>
  <c r="GC128" i="1" l="1"/>
  <c r="GO128" i="1" s="1"/>
  <c r="GC119" i="1"/>
  <c r="GO119" i="1" s="1"/>
  <c r="GC101" i="1"/>
  <c r="GO101" i="1" s="1"/>
  <c r="GC62" i="1"/>
  <c r="GO62" i="1" s="1"/>
  <c r="GC80" i="1"/>
  <c r="GO80" i="1" s="1"/>
  <c r="GC41" i="1"/>
  <c r="GO41" i="1" s="1"/>
  <c r="GC23" i="1"/>
  <c r="GO23" i="1" s="1"/>
  <c r="IO36" i="7" l="1"/>
  <c r="JA36" i="7" s="1"/>
  <c r="IO28" i="7"/>
  <c r="JA28" i="7" s="1"/>
  <c r="IO20" i="7"/>
  <c r="JA20" i="7" s="1"/>
  <c r="IO12" i="7"/>
  <c r="JA12" i="7" s="1"/>
  <c r="IH12" i="7" l="1"/>
  <c r="IH20" i="7"/>
  <c r="IH28" i="7"/>
  <c r="IH36" i="7"/>
  <c r="IN9" i="7" l="1"/>
  <c r="IF12" i="7"/>
  <c r="IF20" i="7"/>
  <c r="IF28" i="7"/>
  <c r="IF36" i="7"/>
  <c r="IE12" i="7" l="1"/>
  <c r="IE20" i="7"/>
  <c r="IE28" i="7"/>
  <c r="IE36" i="7"/>
  <c r="DE16" i="6" l="1"/>
  <c r="DE27" i="6"/>
  <c r="DE41" i="6"/>
  <c r="DE52" i="6"/>
  <c r="DE66" i="6"/>
  <c r="DE77" i="6"/>
  <c r="DE86" i="6"/>
  <c r="GA128" i="1" l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 l="1"/>
  <c r="GB62" i="1"/>
  <c r="GB119" i="1"/>
  <c r="GB101" i="1"/>
  <c r="GB80" i="1"/>
  <c r="GB41" i="1"/>
  <c r="GB23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 l="1"/>
  <c r="IA27" i="8"/>
  <c r="IA11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O66" i="6" l="1"/>
  <c r="DO41" i="6"/>
  <c r="DO52" i="6"/>
  <c r="DO86" i="6"/>
  <c r="DO77" i="6"/>
  <c r="DO27" i="6"/>
  <c r="DO16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8" i="7" l="1"/>
  <c r="IN20" i="7"/>
  <c r="IN36" i="7"/>
  <c r="IN12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 l="1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9" i="8" l="1"/>
  <c r="HN27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77" i="6" l="1"/>
  <c r="DB52" i="6"/>
  <c r="DB41" i="6"/>
  <c r="DB27" i="6"/>
  <c r="DB16" i="6"/>
  <c r="DB66" i="6"/>
  <c r="DB86" i="6"/>
  <c r="FN128" i="1" l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28" i="1" l="1"/>
  <c r="FO119" i="1"/>
  <c r="FO101" i="1"/>
  <c r="FO80" i="1"/>
  <c r="FO62" i="1"/>
  <c r="FO41" i="1"/>
  <c r="FO23" i="1"/>
  <c r="IA35" i="7" l="1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36" i="7" l="1"/>
  <c r="IA28" i="7"/>
  <c r="IA20" i="7"/>
  <c r="IA12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 l="1"/>
  <c r="GZ27" i="8" l="1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9" i="8" l="1"/>
  <c r="HA27" i="8"/>
  <c r="HA11" i="8"/>
  <c r="CN86" i="6" l="1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86" i="6" l="1"/>
  <c r="CO16" i="6"/>
  <c r="CO77" i="6"/>
  <c r="CO66" i="6"/>
  <c r="CO52" i="6"/>
  <c r="CO41" i="6"/>
  <c r="CO27" i="6"/>
  <c r="FA128" i="1" l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 s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/>
  <c r="HN35" i="7"/>
  <c r="HN34" i="7"/>
  <c r="HN27" i="7"/>
  <c r="HN26" i="7"/>
  <c r="HN19" i="7"/>
  <c r="HN20" i="7" s="1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N28" i="7" l="1"/>
  <c r="HN36" i="7"/>
  <c r="HN12" i="7"/>
  <c r="FB128" i="1"/>
  <c r="FB119" i="1"/>
  <c r="FB101" i="1"/>
  <c r="FB80" i="1"/>
  <c r="FB62" i="1"/>
  <c r="FB41" i="1"/>
  <c r="HA35" i="7"/>
  <c r="HA34" i="7"/>
  <c r="HA27" i="7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36" i="7" l="1"/>
  <c r="HA20" i="7"/>
  <c r="HA28" i="7"/>
  <c r="CB86" i="6"/>
  <c r="CB41" i="6"/>
  <c r="CB52" i="6"/>
  <c r="EO119" i="1"/>
  <c r="EO128" i="1"/>
  <c r="EO23" i="1"/>
  <c r="GN27" i="8"/>
  <c r="GN11" i="8"/>
  <c r="HA12" i="7"/>
  <c r="EO101" i="1"/>
  <c r="EO80" i="1"/>
  <c r="EO62" i="1"/>
  <c r="EO41" i="1"/>
  <c r="CB77" i="6"/>
  <c r="CB66" i="6"/>
  <c r="CB27" i="6"/>
  <c r="CB16" i="6"/>
  <c r="GN19" i="8"/>
  <c r="EN128" i="1"/>
  <c r="EN119" i="1"/>
  <c r="EN101" i="1"/>
  <c r="EN80" i="1"/>
  <c r="EN62" i="1"/>
  <c r="EN41" i="1"/>
  <c r="EN23" i="1"/>
  <c r="GZ12" i="7" l="1"/>
  <c r="GM27" i="8" l="1"/>
  <c r="GM19" i="8"/>
  <c r="GM11" i="8"/>
  <c r="GL27" i="8" l="1"/>
  <c r="GL19" i="8"/>
  <c r="GL11" i="8"/>
  <c r="BZ52" i="6"/>
  <c r="BZ27" i="6"/>
  <c r="BZ86" i="6" l="1"/>
  <c r="BZ77" i="6"/>
  <c r="BZ66" i="6"/>
  <c r="BZ41" i="6"/>
  <c r="BZ16" i="6"/>
  <c r="EM128" i="1" l="1"/>
  <c r="EM119" i="1"/>
  <c r="EM101" i="1"/>
  <c r="EM80" i="1"/>
  <c r="EM62" i="1"/>
  <c r="EM41" i="1"/>
  <c r="EM23" i="1"/>
  <c r="GY12" i="7"/>
  <c r="EK119" i="1" l="1"/>
  <c r="GK19" i="8" l="1"/>
  <c r="EC41" i="1" l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l="1"/>
  <c r="DA26" i="8"/>
  <c r="DA25" i="8"/>
  <c r="GA18" i="8"/>
  <c r="GA17" i="8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18" i="8"/>
  <c r="EN17" i="8"/>
  <c r="EN10" i="8"/>
  <c r="EN9" i="8"/>
  <c r="EA26" i="8"/>
  <c r="EA25" i="8"/>
  <c r="EA18" i="8"/>
  <c r="EA17" i="8"/>
  <c r="EA10" i="8"/>
  <c r="EA9" i="8"/>
  <c r="DN26" i="8"/>
  <c r="DN25" i="8"/>
  <c r="DN18" i="8"/>
  <c r="DN17" i="8"/>
  <c r="DN10" i="8"/>
  <c r="DN9" i="8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AN11" i="8" l="1"/>
  <c r="DA19" i="8"/>
  <c r="EA11" i="8"/>
  <c r="EN19" i="8"/>
  <c r="AA27" i="8"/>
  <c r="BA11" i="8"/>
  <c r="BN19" i="8"/>
  <c r="DN27" i="8"/>
  <c r="EN11" i="8"/>
  <c r="FA19" i="8"/>
  <c r="DA27" i="8"/>
  <c r="AN19" i="8"/>
  <c r="CA11" i="8"/>
  <c r="CN19" i="8"/>
  <c r="DN11" i="8"/>
  <c r="EA19" i="8"/>
  <c r="AA19" i="8"/>
  <c r="FA11" i="8"/>
  <c r="N11" i="8"/>
  <c r="AN27" i="8"/>
  <c r="CA19" i="8"/>
  <c r="BN11" i="8"/>
  <c r="FN27" i="8"/>
  <c r="BN27" i="8"/>
  <c r="GA11" i="8"/>
  <c r="GA19" i="8"/>
  <c r="GA27" i="8"/>
  <c r="FN19" i="8"/>
  <c r="FN11" i="8"/>
  <c r="FA27" i="8"/>
  <c r="EN27" i="8"/>
  <c r="DN19" i="8"/>
  <c r="DA11" i="8"/>
  <c r="CN27" i="8"/>
  <c r="CN11" i="8"/>
  <c r="CA27" i="8"/>
  <c r="BA27" i="8"/>
  <c r="BA19" i="8"/>
  <c r="AA11" i="8"/>
  <c r="N27" i="8"/>
  <c r="N19" i="8"/>
  <c r="GN26" i="7" l="1"/>
  <c r="GN27" i="7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S67" i="6" s="1"/>
  <c r="BR66" i="6"/>
  <c r="BQ66" i="6"/>
  <c r="BP66" i="6"/>
  <c r="BN66" i="6"/>
  <c r="BM66" i="6"/>
  <c r="BL66" i="6"/>
  <c r="BK66" i="6"/>
  <c r="BJ66" i="6"/>
  <c r="BJ67" i="6" s="1"/>
  <c r="BI66" i="6"/>
  <c r="BI67" i="6" s="1"/>
  <c r="BH66" i="6"/>
  <c r="BG66" i="6"/>
  <c r="BF66" i="6"/>
  <c r="BE66" i="6"/>
  <c r="BD66" i="6"/>
  <c r="BC66" i="6"/>
  <c r="BA66" i="6"/>
  <c r="BA67" i="6" s="1"/>
  <c r="AZ66" i="6"/>
  <c r="AZ67" i="6" s="1"/>
  <c r="AY66" i="6"/>
  <c r="AX66" i="6"/>
  <c r="AW66" i="6"/>
  <c r="AV66" i="6"/>
  <c r="AU66" i="6"/>
  <c r="AT66" i="6"/>
  <c r="AS66" i="6"/>
  <c r="AS67" i="6" s="1"/>
  <c r="AR66" i="6"/>
  <c r="AR67" i="6" s="1"/>
  <c r="AQ66" i="6"/>
  <c r="AP66" i="6"/>
  <c r="AN66" i="6"/>
  <c r="AM66" i="6"/>
  <c r="AL66" i="6"/>
  <c r="AK66" i="6"/>
  <c r="AJ66" i="6"/>
  <c r="AJ67" i="6" s="1"/>
  <c r="AI66" i="6"/>
  <c r="AI67" i="6" s="1"/>
  <c r="AH66" i="6"/>
  <c r="AG66" i="6"/>
  <c r="AF66" i="6"/>
  <c r="AE66" i="6"/>
  <c r="AD66" i="6"/>
  <c r="AC66" i="6"/>
  <c r="AA66" i="6"/>
  <c r="AA67" i="6" s="1"/>
  <c r="Z66" i="6"/>
  <c r="Z67" i="6" s="1"/>
  <c r="Y66" i="6"/>
  <c r="X66" i="6"/>
  <c r="W66" i="6"/>
  <c r="V66" i="6"/>
  <c r="U66" i="6"/>
  <c r="T66" i="6"/>
  <c r="S66" i="6"/>
  <c r="S67" i="6" s="1"/>
  <c r="R66" i="6"/>
  <c r="R67" i="6" s="1"/>
  <c r="Q66" i="6"/>
  <c r="P66" i="6"/>
  <c r="N66" i="6"/>
  <c r="M66" i="6"/>
  <c r="L66" i="6"/>
  <c r="K66" i="6"/>
  <c r="J66" i="6"/>
  <c r="J67" i="6" s="1"/>
  <c r="I66" i="6"/>
  <c r="I67" i="6" s="1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 l="1"/>
  <c r="FN20" i="7"/>
  <c r="GA28" i="7"/>
  <c r="EN20" i="7"/>
  <c r="FA28" i="7"/>
  <c r="FN28" i="7"/>
  <c r="GA36" i="7"/>
  <c r="EN28" i="7"/>
  <c r="FA36" i="7"/>
  <c r="GN12" i="7"/>
  <c r="AB86" i="6"/>
  <c r="E67" i="6"/>
  <c r="V67" i="6"/>
  <c r="AM67" i="6"/>
  <c r="BM67" i="6"/>
  <c r="M67" i="6"/>
  <c r="AE67" i="6"/>
  <c r="AV67" i="6"/>
  <c r="BE67" i="6"/>
  <c r="BV67" i="6"/>
  <c r="G67" i="6"/>
  <c r="P67" i="6"/>
  <c r="X67" i="6"/>
  <c r="AG67" i="6"/>
  <c r="AP67" i="6"/>
  <c r="AX67" i="6"/>
  <c r="BG67" i="6"/>
  <c r="BP67" i="6"/>
  <c r="BB86" i="6"/>
  <c r="H67" i="6"/>
  <c r="Q67" i="6"/>
  <c r="Y67" i="6"/>
  <c r="AH67" i="6"/>
  <c r="AQ67" i="6"/>
  <c r="AY67" i="6"/>
  <c r="BH67" i="6"/>
  <c r="BQ67" i="6"/>
  <c r="N36" i="7"/>
  <c r="AN28" i="7"/>
  <c r="BA28" i="7"/>
  <c r="BN28" i="7"/>
  <c r="CA28" i="7"/>
  <c r="CN28" i="7"/>
  <c r="GA20" i="7"/>
  <c r="N20" i="7"/>
  <c r="AA28" i="7"/>
  <c r="BN12" i="7"/>
  <c r="DN20" i="7"/>
  <c r="EA20" i="7"/>
  <c r="N28" i="7"/>
  <c r="AA36" i="7"/>
  <c r="DA36" i="7"/>
  <c r="DN36" i="7"/>
  <c r="EA36" i="7"/>
  <c r="GN20" i="7"/>
  <c r="AN20" i="7"/>
  <c r="BA20" i="7"/>
  <c r="BN20" i="7"/>
  <c r="CA20" i="7"/>
  <c r="CN20" i="7"/>
  <c r="DA28" i="7"/>
  <c r="DN28" i="7"/>
  <c r="EA28" i="7"/>
  <c r="AA20" i="7"/>
  <c r="AN36" i="7"/>
  <c r="BA36" i="7"/>
  <c r="BN36" i="7"/>
  <c r="CA36" i="7"/>
  <c r="CN36" i="7"/>
  <c r="GN28" i="7"/>
  <c r="C67" i="6"/>
  <c r="K67" i="6"/>
  <c r="T67" i="6"/>
  <c r="AC67" i="6"/>
  <c r="AK67" i="6"/>
  <c r="AT67" i="6"/>
  <c r="BC67" i="6"/>
  <c r="BK67" i="6"/>
  <c r="BT67" i="6"/>
  <c r="F67" i="6"/>
  <c r="N67" i="6"/>
  <c r="W67" i="6"/>
  <c r="AF67" i="6"/>
  <c r="AN67" i="6"/>
  <c r="AW67" i="6"/>
  <c r="BF67" i="6"/>
  <c r="BN67" i="6"/>
  <c r="BW67" i="6"/>
  <c r="BR67" i="6"/>
  <c r="D67" i="6"/>
  <c r="L67" i="6"/>
  <c r="U67" i="6"/>
  <c r="AD67" i="6"/>
  <c r="AL67" i="6"/>
  <c r="AU67" i="6"/>
  <c r="BD67" i="6"/>
  <c r="BL67" i="6"/>
  <c r="BU67" i="6"/>
  <c r="BB27" i="6"/>
  <c r="BO86" i="6"/>
  <c r="AO41" i="6"/>
  <c r="BO66" i="6"/>
  <c r="AB52" i="6"/>
  <c r="AB53" i="6" s="1"/>
  <c r="AO86" i="6"/>
  <c r="EN12" i="7"/>
  <c r="BO27" i="6"/>
  <c r="BO16" i="6"/>
  <c r="FN12" i="7"/>
  <c r="CN12" i="7"/>
  <c r="EA12" i="7"/>
  <c r="GA12" i="7"/>
  <c r="DA12" i="7"/>
  <c r="BB77" i="6"/>
  <c r="AB66" i="6"/>
  <c r="AO52" i="6"/>
  <c r="AO53" i="6" s="1"/>
  <c r="BB52" i="6"/>
  <c r="BB53" i="6" s="1"/>
  <c r="BO52" i="6"/>
  <c r="BO53" i="6" s="1"/>
  <c r="O41" i="6"/>
  <c r="BB41" i="6"/>
  <c r="BO77" i="6"/>
  <c r="BO41" i="6"/>
  <c r="BB66" i="6"/>
  <c r="BB16" i="6"/>
  <c r="BB17" i="6" s="1"/>
  <c r="AO77" i="6"/>
  <c r="AO66" i="6"/>
  <c r="AO27" i="6"/>
  <c r="AO16" i="6"/>
  <c r="AB77" i="6"/>
  <c r="AB41" i="6"/>
  <c r="AB27" i="6"/>
  <c r="AB16" i="6"/>
  <c r="O16" i="6"/>
  <c r="O86" i="6"/>
  <c r="O77" i="6"/>
  <c r="O66" i="6"/>
  <c r="O27" i="6"/>
  <c r="O52" i="6"/>
  <c r="O53" i="6" s="1"/>
  <c r="FA12" i="7"/>
  <c r="DN12" i="7"/>
  <c r="AA12" i="7"/>
  <c r="AN12" i="7"/>
  <c r="N12" i="7"/>
  <c r="CA12" i="7"/>
  <c r="BA12" i="7"/>
  <c r="O67" i="6" l="1"/>
  <c r="AO17" i="6"/>
  <c r="O17" i="6"/>
  <c r="BB67" i="6"/>
  <c r="AB67" i="6"/>
  <c r="BO17" i="6"/>
  <c r="AO67" i="6"/>
  <c r="BO67" i="6"/>
  <c r="AB17" i="6"/>
  <c r="DP80" i="1"/>
  <c r="DP81" i="1" s="1"/>
  <c r="DQ80" i="1"/>
  <c r="DQ81" i="1" s="1"/>
  <c r="DR80" i="1"/>
  <c r="DR81" i="1" s="1"/>
  <c r="DS80" i="1"/>
  <c r="DS81" i="1" s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 s="1"/>
  <c r="EA80" i="1"/>
  <c r="EA81" i="1" s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 s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 l="1"/>
  <c r="CB128" i="1"/>
  <c r="BO128" i="1"/>
  <c r="DO128" i="1"/>
  <c r="BB128" i="1"/>
  <c r="EB41" i="1"/>
  <c r="DB128" i="1"/>
  <c r="CO128" i="1"/>
  <c r="AB128" i="1"/>
  <c r="AO128" i="1"/>
  <c r="EB80" i="1"/>
  <c r="EB81" i="1" s="1"/>
  <c r="DO41" i="1"/>
  <c r="DB119" i="1"/>
  <c r="DO119" i="1"/>
  <c r="EB119" i="1"/>
  <c r="EB101" i="1"/>
  <c r="EB62" i="1"/>
  <c r="EB63" i="1" s="1"/>
  <c r="EB23" i="1"/>
  <c r="DB80" i="1"/>
  <c r="DB81" i="1" s="1"/>
  <c r="CO62" i="1"/>
  <c r="CO63" i="1" s="1"/>
  <c r="DB101" i="1"/>
  <c r="DO62" i="1"/>
  <c r="DO63" i="1" s="1"/>
  <c r="DO101" i="1"/>
  <c r="DO80" i="1"/>
  <c r="DO81" i="1" s="1"/>
  <c r="DO23" i="1"/>
  <c r="DB62" i="1"/>
  <c r="DB63" i="1" s="1"/>
  <c r="DB41" i="1"/>
  <c r="DB23" i="1"/>
  <c r="CO119" i="1"/>
  <c r="CO101" i="1"/>
  <c r="CO80" i="1"/>
  <c r="CO81" i="1" s="1"/>
  <c r="CO41" i="1"/>
  <c r="CO23" i="1"/>
  <c r="CB119" i="1"/>
  <c r="CB101" i="1"/>
  <c r="CB80" i="1"/>
  <c r="CB81" i="1" s="1"/>
  <c r="CB62" i="1"/>
  <c r="CB63" i="1" s="1"/>
  <c r="CB41" i="1"/>
  <c r="CB23" i="1"/>
  <c r="BO101" i="1"/>
  <c r="BO119" i="1"/>
  <c r="BO80" i="1"/>
  <c r="BO81" i="1" s="1"/>
  <c r="BO62" i="1"/>
  <c r="BO63" i="1" s="1"/>
  <c r="BO41" i="1"/>
  <c r="BO23" i="1"/>
  <c r="AO23" i="1"/>
  <c r="AO41" i="1"/>
  <c r="AO62" i="1"/>
  <c r="AO63" i="1" s="1"/>
  <c r="BB41" i="1"/>
  <c r="AB23" i="1"/>
  <c r="AB101" i="1"/>
  <c r="BB23" i="1"/>
  <c r="BB119" i="1"/>
  <c r="BB101" i="1"/>
  <c r="BB80" i="1"/>
  <c r="BB81" i="1" s="1"/>
  <c r="BB62" i="1"/>
  <c r="BB63" i="1" s="1"/>
  <c r="AO119" i="1"/>
  <c r="AO101" i="1"/>
  <c r="AO80" i="1"/>
  <c r="AO81" i="1" s="1"/>
  <c r="AB119" i="1"/>
  <c r="AB80" i="1"/>
  <c r="AB81" i="1" s="1"/>
  <c r="AB62" i="1"/>
  <c r="AB63" i="1" s="1"/>
  <c r="AB41" i="1"/>
  <c r="O126" i="1" l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 l="1"/>
  <c r="O80" i="1"/>
  <c r="O81" i="1" s="1"/>
  <c r="O119" i="1"/>
  <c r="O101" i="1"/>
  <c r="O23" i="1"/>
  <c r="O62" i="1"/>
  <c r="O63" i="1" s="1"/>
  <c r="O41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 l="1"/>
  <c r="EJ101" i="1"/>
  <c r="EK101" i="1"/>
  <c r="EL101" i="1"/>
  <c r="GO12" i="7" l="1"/>
  <c r="GP12" i="7"/>
  <c r="GQ12" i="7"/>
  <c r="GR12" i="7"/>
  <c r="GS12" i="7"/>
  <c r="GT12" i="7"/>
  <c r="EC101" i="1" l="1"/>
  <c r="ED101" i="1"/>
  <c r="EE101" i="1"/>
  <c r="EF101" i="1"/>
  <c r="EG101" i="1"/>
  <c r="EH101" i="1"/>
  <c r="BP86" i="6" l="1"/>
  <c r="BQ86" i="6"/>
  <c r="BR86" i="6"/>
  <c r="BS86" i="6"/>
  <c r="BT86" i="6"/>
  <c r="BP16" i="6"/>
  <c r="BP17" i="6" s="1"/>
  <c r="BQ16" i="6"/>
  <c r="BQ17" i="6" s="1"/>
  <c r="BR16" i="6"/>
  <c r="BR17" i="6" s="1"/>
  <c r="BS16" i="6"/>
  <c r="BS17" i="6" s="1"/>
  <c r="BT16" i="6"/>
  <c r="BT17" i="6" s="1"/>
  <c r="EH23" i="1" l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 l="1"/>
  <c r="GG12" i="7"/>
  <c r="GI12" i="7"/>
  <c r="GJ12" i="7"/>
  <c r="GK12" i="7"/>
  <c r="GL12" i="7"/>
  <c r="GM12" i="7"/>
  <c r="GF12" i="7" l="1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 l="1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 s="1"/>
  <c r="FM34" i="7"/>
  <c r="EL34" i="7"/>
  <c r="EL36" i="7" s="1"/>
  <c r="FM36" i="7" l="1"/>
  <c r="FN34" i="7"/>
  <c r="FN36" i="7" s="1"/>
  <c r="EN34" i="7"/>
  <c r="EN36" i="7" s="1"/>
  <c r="DS62" i="1"/>
  <c r="DS63" i="1" s="1"/>
  <c r="DS23" i="1"/>
  <c r="DL23" i="1" l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F16" i="6"/>
  <c r="BF17" i="6" s="1"/>
  <c r="BE16" i="6"/>
  <c r="BE17" i="6" s="1"/>
  <c r="BD16" i="6"/>
  <c r="BD17" i="6" s="1"/>
  <c r="BC16" i="6"/>
  <c r="BC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 s="1"/>
  <c r="DV62" i="1"/>
  <c r="DV63" i="1" s="1"/>
  <c r="DU62" i="1"/>
  <c r="DU63" i="1" s="1"/>
  <c r="DT62" i="1"/>
  <c r="DT63" i="1" s="1"/>
  <c r="DR62" i="1"/>
  <c r="DR63" i="1" s="1"/>
  <c r="DQ62" i="1"/>
  <c r="DQ63" i="1" s="1"/>
  <c r="DP62" i="1"/>
  <c r="DP63" i="1" s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 s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 s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 s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P24" i="1" s="1"/>
  <c r="Q23" i="1"/>
  <c r="Q24" i="1" s="1"/>
  <c r="R23" i="1"/>
  <c r="R24" i="1" s="1"/>
  <c r="S23" i="1"/>
  <c r="S24" i="1" s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<sst xmlns="http://schemas.openxmlformats.org/spreadsheetml/2006/main" count="4679" uniqueCount="134">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</sst>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_ [$€]* #,##0.00_ ;_ [$€]* \-#,##0.00_ ;_ [$€]* &quot;-&quot;??_ ;_ @_ "/>
    <numFmt numFmtId="170" formatCode="0.0"/>
    <numFmt numFmtId="171" formatCode="_ * #,##0.0_ ;_ * \-#,##0.0_ ;_ * &quot;-&quot;??_ ;_ @_ "/>
    <numFmt numFmtId="172" formatCode="0.0%"/>
    <numFmt numFmtId="173" formatCode="_ * #,##0.000_ ;_ * \-#,##0.000_ ;_ * &quot;-&quot;??_ ;_ @_ "/>
    <numFmt numFmtId="174" formatCode="_-* #,##0.00\ &quot;Pts&quot;_-;\-* #,##0.00\ &quot;Pts&quot;_-;_-* &quot;-&quot;??\ &quot;Pts&quot;_-;_-@_-"/>
    <numFmt numFmtId="175" formatCode="hh:mm\ \a\.m\./\p\.m\._)"/>
    <numFmt numFmtId="176" formatCode="&quot;\&quot;#,##0;[Red]&quot;\&quot;\-#,##0"/>
    <numFmt numFmtId="177" formatCode="&quot;\&quot;#,##0.00;[Red]&quot;\&quot;\-#,##0.00"/>
    <numFmt numFmtId="178" formatCode="#,##0.00\ &quot;DM&quot;;\-#,##0.00\ &quot;DM&quot;"/>
    <numFmt numFmtId="179" formatCode="_-* #,##0\ &quot;Pts&quot;_-;\-* #,##0\ &quot;Pts&quot;_-;_-* &quot;-&quot;\ &quot;Pts&quot;_-;_-@_-"/>
    <numFmt numFmtId="180" formatCode="0.000000"/>
    <numFmt numFmtId="181" formatCode="_-* #,##0.00\ _S_/_._-;\-* #,##0.00\ _S_/_._-;_-* &quot;-&quot;??\ _S_/_._-;_-@_-"/>
    <numFmt numFmtId="182" formatCode="_-* #,##0\ _S_/_._-;\-* #,##0\ _S_/_._-;_-* &quot;-&quot;\ _S_/_._-;_-@_-"/>
    <numFmt numFmtId="183" formatCode="0.00;[Red]0.00"/>
    <numFmt numFmtId="184" formatCode="00000000"/>
    <numFmt numFmtId="185" formatCode="0.0%;[Red]\(0.0%\)"/>
    <numFmt numFmtId="186" formatCode="_(* #,##0.0_);_(* \(#,##0.0\);_(* &quot;-&quot;?_);_(@_)"/>
    <numFmt numFmtId="187" formatCode="#,##0.0000_);\(#,##0.0000\)"/>
    <numFmt numFmtId="188" formatCode="0.0%;\(0.0%\)"/>
    <numFmt numFmtId="189" formatCode="&quot;$&quot;#,##0_);\(&quot;$&quot;#,##0\)"/>
    <numFmt numFmtId="190" formatCode="0.00000%"/>
    <numFmt numFmtId="191" formatCode="_(* #,##0_);[Red]_(* \(#,##0\);_(* &quot; - &quot;_);_(@_)"/>
    <numFmt numFmtId="192" formatCode="#,##0.0;\(#,##0.0\)"/>
    <numFmt numFmtId="193" formatCode="&quot;    &quot;@"/>
    <numFmt numFmtId="194" formatCode="0%_);\(0%\)"/>
    <numFmt numFmtId="195" formatCode="mmmm\ dd\,\ yyyy"/>
    <numFmt numFmtId="196" formatCode="_(* #,##0,_);_(* \(#,##0,\);_(* &quot;-&quot;_);_(@_)"/>
    <numFmt numFmtId="197" formatCode="\ \ \ \ \ \ \ \ \ @"/>
    <numFmt numFmtId="198" formatCode="_(* 0%_);_(* \(0%\);_(* &quot;-&quot;_);_(@_)"/>
    <numFmt numFmtId="199" formatCode="#,##0.00_);[Red]\-#,##0.00_);0.00_);@_)"/>
    <numFmt numFmtId="200" formatCode="&quot;$&quot;#,##0"/>
    <numFmt numFmtId="201" formatCode="#,##0_%_);\(#,##0\)_%;#,##0_%_);@_%_)"/>
    <numFmt numFmtId="202" formatCode="_-* #,##0.00\ _P_t_s_-;\-* #,##0.00\ _P_t_s_-;_-* &quot;-&quot;??\ _P_t_s_-;_-@_-"/>
    <numFmt numFmtId="203" formatCode="&quot;$&quot;#,##0.00"/>
    <numFmt numFmtId="204" formatCode="[Magenta]&quot;Err&quot;;[Magenta]&quot;Err&quot;;[Blue]&quot;OK&quot;"/>
    <numFmt numFmtId="205" formatCode="&quot;$&quot;#,##0\ ;\(&quot;$&quot;#,##0\)"/>
    <numFmt numFmtId="206" formatCode="_ &quot;S/.&quot;* #,##0.00_ ;_ &quot;S/.&quot;* \-#,##0.00_ ;_ &quot;S/.&quot;* &quot;-&quot;??_ ;_ @_ "/>
    <numFmt numFmtId="207" formatCode="_(&quot;$&quot;* #,##0.00_);_(&quot;$&quot;* \(#,##0.00\);_(&quot;$&quot;* &quot;-&quot;??_);_(@_)"/>
    <numFmt numFmtId="208" formatCode="_-* #,##0\ _P_t_s_-;\-* #,##0\ _P_t_s_-;_-* &quot;-&quot;??\ _P_t_s_-;_-@_-"/>
    <numFmt numFmtId="209" formatCode="#,##0.0;[Red]\-#,##0.0"/>
    <numFmt numFmtId="210" formatCode="#.##0,"/>
    <numFmt numFmtId="211" formatCode="* \(#,##0\);* #,##0_);&quot;-&quot;??_);@"/>
    <numFmt numFmtId="212" formatCode="#,###.##"/>
    <numFmt numFmtId="213" formatCode="&quot;$&quot;#,##0.00_);[Red]\(&quot;$&quot;#,##0.00\)"/>
    <numFmt numFmtId="214" formatCode="* _(#,##0.00_);[Red]* \(#,##0.00\);* _(&quot;-&quot;?_);@_)"/>
    <numFmt numFmtId="215" formatCode="&quot;$&quot;#,##0_%_);\(&quot;$&quot;#,##0\)_%;&quot;$&quot;#,##0_%_);@_%_)"/>
    <numFmt numFmtId="216" formatCode="_ &quot;$&quot;* #,##0.00_ ;_ &quot;$&quot;* \-#,##0.00_ ;_ &quot;$&quot;* &quot;-&quot;??_ ;_ @_ "/>
    <numFmt numFmtId="217" formatCode="&quot;$&quot;#,##0.00_%_);\(&quot;$&quot;#,##0.00\)_%;&quot;$&quot;#,##0.00_%_);@_%_)"/>
    <numFmt numFmtId="218" formatCode="\$\ * _(#,##0_);[Red]\$\ * \(#,##0\);\$\ * _(&quot;-&quot;?_);@_)"/>
    <numFmt numFmtId="219" formatCode="\$\ * _(#,##0.00_);[Red]\$\ * \(#,##0.00\);\$\ * _(&quot;-&quot;?_);@_)"/>
    <numFmt numFmtId="220" formatCode="[$EUR]\ * _(#,##0_);[Red][$EUR]\ * \(#,##0\);[$EUR]\ * _(&quot;-&quot;?_);@_)"/>
    <numFmt numFmtId="221" formatCode="[$EUR]\ * _(#,##0.00_);[Red][$EUR]\ * \(#,##0.00\);[$EUR]\ * _(&quot;-&quot;?_);@_)"/>
    <numFmt numFmtId="222" formatCode="\€\ * _(#,##0_);[Red]\€\ * \(#,##0\);\€\ * _(&quot;-&quot;?_);@_)"/>
    <numFmt numFmtId="223" formatCode="\€\ * _(#,##0.00_);[Red]\€\ * \(#,##0.00\);\€\ * _(&quot;-&quot;?_);@_)"/>
    <numFmt numFmtId="224" formatCode="[$GBP]\ * _(#,##0_);[Red][$GBP]\ * \(#,##0\);[$GBP]\ * _(&quot;-&quot;?_);@_)"/>
    <numFmt numFmtId="225" formatCode="[$GBP]\ * _(#,##0.00_);[Red][$GBP]\ * \(#,##0.00\);[$GBP]\ * _(&quot;-&quot;?_);@_)"/>
    <numFmt numFmtId="226" formatCode="\£\ * _(#,##0_);[Red]\£\ * \(#,##0\);\£\ * _(&quot;-&quot;?_);@_)"/>
    <numFmt numFmtId="227" formatCode="\£\ * _(#,##0.00_);[Red]\£\ * \(#,##0.00\);\£\ * _(&quot;-&quot;?_);@_)"/>
    <numFmt numFmtId="228" formatCode="[$USD]\ * _(#,##0_);[Red][$USD]\ * \(#,##0\);[$USD]\ * _(&quot;-&quot;?_);@_)"/>
    <numFmt numFmtId="229" formatCode="[$USD]\ * _(#,##0.00_);[Red][$USD]\ * \(#,##0.00\);[$USD]\ * _(&quot;-&quot;?_);@_)"/>
    <numFmt numFmtId="230" formatCode="&quot;$&quot;#,##0;\-&quot;$&quot;#,##0"/>
    <numFmt numFmtId="231" formatCode="_-&quot;$&quot;* #,##0.00_-;\-&quot;$&quot;* #,##0.00_-;_-&quot;$&quot;* &quot;-&quot;??_-;_-@_-"/>
    <numFmt numFmtId="232" formatCode="mmm\ yy_)"/>
    <numFmt numFmtId="233" formatCode="yyyy_)"/>
    <numFmt numFmtId="234" formatCode="m/d"/>
    <numFmt numFmtId="235" formatCode="#."/>
    <numFmt numFmtId="236" formatCode="m/d/yy_%_)"/>
    <numFmt numFmtId="237" formatCode="dd\ mmm\ yyyy_);&quot;Error &lt;0  &quot;;dd\ mmm\ yyyy_);&quot;  &quot;@"/>
    <numFmt numFmtId="238" formatCode="mmm\ yyyy_);&quot;Error &lt;0  &quot;;dd\ mmm\ yyyy_);&quot;  &quot;@"/>
    <numFmt numFmtId="239" formatCode="#,##0.000"/>
    <numFmt numFmtId="240" formatCode="_-&quot;F&quot;\ * #,##0_-;_-&quot;F&quot;\ * #,##0\-;_-&quot;F&quot;\ * &quot;-&quot;??_-;_-@_-"/>
    <numFmt numFmtId="241" formatCode="\$#,##0_);\$\(#,##0\);\$0_);@"/>
    <numFmt numFmtId="242" formatCode="0.00_);[Red]\(0.00\)"/>
    <numFmt numFmtId="243" formatCode="0_%_);\(0\)_%;0_%_);@_%_)"/>
    <numFmt numFmtId="244" formatCode="_(&quot;$&quot;* #,##0_);_(&quot;$&quot;* \(#,##0\);_(&quot;$&quot;* &quot;-&quot;_);_(@_)"/>
    <numFmt numFmtId="245" formatCode="_([$€]* #,##0.00_);_([$€]* \(#,##0.00\);_([$€]* &quot;-&quot;??_);_(@_)"/>
    <numFmt numFmtId="246" formatCode="_(* #,##0.0000000000000000000000000000000_);_(* \(#,##0.0000000000000000000000000000000\);_(* &quot;-&quot;??_);_(@_)"/>
    <numFmt numFmtId="247" formatCode="General_)"/>
    <numFmt numFmtId="248" formatCode="#,##0_);[Red]\(#,##0\);\-_)"/>
    <numFmt numFmtId="249" formatCode="0.0_)%;[Red]\(0.0%\);0.0_)%"/>
    <numFmt numFmtId="250" formatCode="[Red][&gt;1]&quot;&gt;100 %&quot;;[Red]\(0.0%\);0.0_)%"/>
    <numFmt numFmtId="251" formatCode="#,##0.0000_);\(#,##0.0000\);&quot;-  &quot;;&quot;  &quot;@"/>
    <numFmt numFmtId="252" formatCode="#,#00"/>
    <numFmt numFmtId="253" formatCode="0.00%;\(0.00%\)"/>
    <numFmt numFmtId="254" formatCode="0.0\%_);\(0.0\%\);0.0\%_);@_%_)"/>
    <numFmt numFmtId="255" formatCode="0."/>
    <numFmt numFmtId="256" formatCode="[&lt;0]&quot;*** &quot;;[&gt;999]&quot;*** &quot;;0\ "/>
    <numFmt numFmtId="257" formatCode="0.0000\x"/>
    <numFmt numFmtId="258" formatCode="0.00000"/>
    <numFmt numFmtId="259" formatCode="#,##0_);[Red]\-#,##0_);0_);@_)"/>
    <numFmt numFmtId="260" formatCode="0000"/>
    <numFmt numFmtId="261" formatCode="&quot;S/.&quot;#,##0;[Red]&quot;S/.&quot;\-#,##0"/>
    <numFmt numFmtId="262" formatCode="&quot;$&quot;#,##0;[Red]&quot;$&quot;\-#,##0"/>
    <numFmt numFmtId="263" formatCode="_(* #,##0_);_(* \(#,##0\);_(* &quot;-&quot;??_);_(@_)"/>
    <numFmt numFmtId="264" formatCode="mmmm\-yy"/>
    <numFmt numFmtId="265" formatCode="#,##0.0"/>
    <numFmt numFmtId="266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8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4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5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180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79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0" fontId="11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0" fontId="22" fillId="0" borderId="0">
      <alignment horizontal="center"/>
    </xf>
    <xf numFmtId="183" fontId="23" fillId="0" borderId="0">
      <alignment horizontal="left"/>
    </xf>
    <xf numFmtId="184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0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5" fontId="22" fillId="0" borderId="0">
      <alignment horizontal="center"/>
    </xf>
    <xf numFmtId="0" fontId="10" fillId="0" borderId="0"/>
    <xf numFmtId="186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7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8" fontId="34" fillId="0" borderId="0" applyNumberFormat="0" applyFont="0" applyAlignment="0"/>
    <xf numFmtId="0" fontId="42" fillId="52" borderId="0" applyFill="0" applyBorder="0">
      <alignment horizontal="left"/>
    </xf>
    <xf numFmtId="170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89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0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3" fontId="10" fillId="0" borderId="0" applyFill="0" applyBorder="0" applyAlignment="0"/>
    <xf numFmtId="0" fontId="56" fillId="0" borderId="0" applyFill="0" applyBorder="0" applyAlignment="0"/>
    <xf numFmtId="194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199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1" fillId="0" borderId="20"/>
    <xf numFmtId="200" fontId="72" fillId="0" borderId="0"/>
    <xf numFmtId="192" fontId="73" fillId="0" borderId="0" applyFont="0" applyFill="0" applyBorder="0" applyAlignment="0" applyProtection="0">
      <protection locked="0"/>
    </xf>
    <xf numFmtId="168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201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77" fillId="0" borderId="0">
      <protection locked="0"/>
    </xf>
    <xf numFmtId="209" fontId="10" fillId="0" borderId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1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2" fontId="10" fillId="0" borderId="0" applyFont="0" applyFill="0" applyBorder="0" applyAlignment="0" applyProtection="0"/>
    <xf numFmtId="0" fontId="82" fillId="0" borderId="0"/>
    <xf numFmtId="0" fontId="71" fillId="0" borderId="20"/>
    <xf numFmtId="213" fontId="83" fillId="0" borderId="5"/>
    <xf numFmtId="214" fontId="65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/>
    <xf numFmtId="215" fontId="74" fillId="0" borderId="0" applyFont="0" applyFill="0" applyBorder="0" applyAlignment="0" applyProtection="0">
      <alignment horizontal="right"/>
    </xf>
    <xf numFmtId="216" fontId="10" fillId="0" borderId="0" applyFont="0" applyFill="0" applyBorder="0" applyAlignment="0" applyProtection="0"/>
    <xf numFmtId="217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8" fontId="65" fillId="0" borderId="0" applyFont="0" applyFill="0" applyBorder="0" applyAlignment="0" applyProtection="0">
      <alignment vertical="center"/>
    </xf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5" fontId="78" fillId="0" borderId="0" applyFont="0" applyFill="0" applyBorder="0" applyAlignment="0" applyProtection="0"/>
    <xf numFmtId="205" fontId="10" fillId="0" borderId="0" applyFont="0" applyFill="0" applyBorder="0" applyAlignment="0" applyProtection="0"/>
    <xf numFmtId="230" fontId="85" fillId="0" borderId="0"/>
    <xf numFmtId="231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2" fontId="65" fillId="0" borderId="0" applyFont="0" applyFill="0" applyBorder="0" applyAlignment="0" applyProtection="0">
      <alignment vertical="center"/>
    </xf>
    <xf numFmtId="233" fontId="65" fillId="0" borderId="0" applyFont="0" applyFill="0" applyBorder="0" applyAlignment="0" applyProtection="0">
      <alignment vertical="center"/>
    </xf>
    <xf numFmtId="234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6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7" fontId="88" fillId="0" borderId="0" applyFont="0" applyFill="0" applyBorder="0" applyAlignment="0" applyProtection="0">
      <alignment vertical="top"/>
    </xf>
    <xf numFmtId="238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9" fontId="10" fillId="0" borderId="22">
      <alignment vertical="center"/>
    </xf>
    <xf numFmtId="192" fontId="73" fillId="0" borderId="0">
      <protection locked="0"/>
    </xf>
    <xf numFmtId="0" fontId="10" fillId="0" borderId="0" applyFont="0" applyFill="0" applyBorder="0" applyAlignment="0" applyProtection="0"/>
    <xf numFmtId="240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1" fontId="51" fillId="0" borderId="0" applyFill="0" applyBorder="0" applyAlignment="0" applyProtection="0">
      <alignment horizontal="right"/>
    </xf>
    <xf numFmtId="242" fontId="10" fillId="0" borderId="0"/>
    <xf numFmtId="243" fontId="74" fillId="0" borderId="23" applyNumberFormat="0" applyFont="0" applyFill="0" applyAlignment="0" applyProtection="0"/>
    <xf numFmtId="244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44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4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8" fontId="69" fillId="53" borderId="12" applyNumberFormat="0" applyAlignment="0" applyProtection="0"/>
    <xf numFmtId="248" fontId="69" fillId="0" borderId="0" applyNumberFormat="0" applyFill="0" applyBorder="0" applyAlignment="0" applyProtection="0"/>
    <xf numFmtId="248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9" fontId="103" fillId="59" borderId="24" applyAlignment="0">
      <protection locked="0"/>
    </xf>
    <xf numFmtId="248" fontId="104" fillId="60" borderId="24" applyAlignment="0">
      <protection locked="0"/>
    </xf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1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3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3" fontId="61" fillId="61" borderId="5" applyNumberFormat="0" applyFont="0" applyAlignment="0"/>
    <xf numFmtId="254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5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29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6" fontId="138" fillId="0" borderId="7" applyFont="0" applyFill="0" applyBorder="0" applyProtection="0">
      <alignment horizontal="right"/>
    </xf>
    <xf numFmtId="257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8" fontId="10" fillId="62" borderId="0"/>
    <xf numFmtId="258" fontId="10" fillId="62" borderId="0"/>
    <xf numFmtId="258" fontId="10" fillId="62" borderId="0"/>
    <xf numFmtId="258" fontId="10" fillId="62" borderId="0"/>
    <xf numFmtId="258" fontId="10" fillId="62" borderId="0"/>
    <xf numFmtId="0" fontId="65" fillId="0" borderId="35" applyNumberFormat="0" applyAlignment="0">
      <alignment vertical="center"/>
      <protection locked="0"/>
    </xf>
    <xf numFmtId="259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6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144" fillId="0" borderId="37" applyNumberFormat="0" applyFill="0" applyAlignment="0" applyProtection="0"/>
    <xf numFmtId="258" fontId="10" fillId="56" borderId="0"/>
    <xf numFmtId="258" fontId="10" fillId="56" borderId="0"/>
    <xf numFmtId="258" fontId="10" fillId="56" borderId="0"/>
    <xf numFmtId="258" fontId="10" fillId="56" borderId="0"/>
    <xf numFmtId="258" fontId="10" fillId="56" borderId="0"/>
    <xf numFmtId="260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89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8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6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9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8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>
      <alignment wrapText="1"/>
    </xf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6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5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4878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B77A75DB-C510-453E-AD28-22466FCA1063}"/>
    <cellStyle name="(4) STM-1 (LECT)_x000d__x000a_PL-4579-M-039-99_x000d__x000a_FALTA APE 3" xfId="14589" xr:uid="{E3282753-7397-4B32-AB78-D37B508A6C29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1 2 2" xfId="14590" xr:uid="{10932A08-F61D-4635-90D9-E533DE3B9DCB}"/>
    <cellStyle name="20% - Accent2" xfId="1027" xr:uid="{00000000-0005-0000-0000-0000BA030000}"/>
    <cellStyle name="20% - Accent2 2" xfId="1028" xr:uid="{00000000-0005-0000-0000-0000BB030000}"/>
    <cellStyle name="20% - Accent2 2 2" xfId="14591" xr:uid="{F0D4DF88-455E-4DB8-BFE0-D9047232C826}"/>
    <cellStyle name="20% - Accent3" xfId="1029" xr:uid="{00000000-0005-0000-0000-0000BC030000}"/>
    <cellStyle name="20% - Accent3 2" xfId="1030" xr:uid="{00000000-0005-0000-0000-0000BD030000}"/>
    <cellStyle name="20% - Accent3 2 2" xfId="14592" xr:uid="{B8EC36DB-6114-4CEF-9038-1DBB42CEB2A2}"/>
    <cellStyle name="20% - Accent4" xfId="1031" xr:uid="{00000000-0005-0000-0000-0000BE030000}"/>
    <cellStyle name="20% - Accent4 2" xfId="1032" xr:uid="{00000000-0005-0000-0000-0000BF030000}"/>
    <cellStyle name="20% - Accent4 2 2" xfId="14593" xr:uid="{0C96C449-3B79-4586-94C3-6253043591CA}"/>
    <cellStyle name="20% - Accent5" xfId="1033" xr:uid="{00000000-0005-0000-0000-0000C0030000}"/>
    <cellStyle name="20% - Accent5 2" xfId="1034" xr:uid="{00000000-0005-0000-0000-0000C1030000}"/>
    <cellStyle name="20% - Accent5 2 2" xfId="14594" xr:uid="{DC833B1E-0C0C-4938-9175-9307BD8E7287}"/>
    <cellStyle name="20% - Accent6" xfId="1035" xr:uid="{00000000-0005-0000-0000-0000C2030000}"/>
    <cellStyle name="20% - Accent6 2" xfId="1036" xr:uid="{00000000-0005-0000-0000-0000C3030000}"/>
    <cellStyle name="20% - Accent6 2 2" xfId="14595" xr:uid="{D9ACF502-F1C0-48C9-930D-10A8BD16D125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1 2 2" xfId="14596" xr:uid="{E041A9DA-B49C-4A31-82CB-23637B64EC54}"/>
    <cellStyle name="40% - Accent2" xfId="1076" xr:uid="{00000000-0005-0000-0000-0000EB030000}"/>
    <cellStyle name="40% - Accent2 2" xfId="1077" xr:uid="{00000000-0005-0000-0000-0000EC030000}"/>
    <cellStyle name="40% - Accent2 2 2" xfId="14597" xr:uid="{50D0F391-00A6-4B22-81F8-F4EDAF395F50}"/>
    <cellStyle name="40% - Accent3" xfId="1078" xr:uid="{00000000-0005-0000-0000-0000ED030000}"/>
    <cellStyle name="40% - Accent3 2" xfId="1079" xr:uid="{00000000-0005-0000-0000-0000EE030000}"/>
    <cellStyle name="40% - Accent3 2 2" xfId="14598" xr:uid="{987ADEE2-190E-4B68-8704-4DB50B4A8787}"/>
    <cellStyle name="40% - Accent4" xfId="1080" xr:uid="{00000000-0005-0000-0000-0000EF030000}"/>
    <cellStyle name="40% - Accent4 2" xfId="1081" xr:uid="{00000000-0005-0000-0000-0000F0030000}"/>
    <cellStyle name="40% - Accent4 2 2" xfId="14599" xr:uid="{9CD1C4E2-E1DE-4AC9-9706-AC0C2F07589B}"/>
    <cellStyle name="40% - Accent5" xfId="1082" xr:uid="{00000000-0005-0000-0000-0000F1030000}"/>
    <cellStyle name="40% - Accent5 2" xfId="1083" xr:uid="{00000000-0005-0000-0000-0000F2030000}"/>
    <cellStyle name="40% - Accent5 2 2" xfId="14600" xr:uid="{7EFA67AE-1362-4B0B-A1DD-18C2EC090A40}"/>
    <cellStyle name="40% - Accent6" xfId="1084" xr:uid="{00000000-0005-0000-0000-0000F3030000}"/>
    <cellStyle name="40% - Accent6 2" xfId="1085" xr:uid="{00000000-0005-0000-0000-0000F4030000}"/>
    <cellStyle name="40% - Accent6 2 2" xfId="14601" xr:uid="{5F03EF62-8FED-4EF1-A99B-B43A5302BCC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17 2" xfId="14603" xr:uid="{9D245713-62BE-402C-BD63-01DEE1CD1D5E}"/>
    <cellStyle name="Comma 17 2 2" xfId="14604" xr:uid="{ADE9F38F-6BC4-4E17-9D7A-0AF9CBC6D361}"/>
    <cellStyle name="Comma 17 2 2 2" xfId="14605" xr:uid="{4FAA8115-880F-4540-80DA-97B98CB3BE88}"/>
    <cellStyle name="Comma 17 2 3" xfId="14606" xr:uid="{91AC4646-1989-4250-B577-79D1386BB5F1}"/>
    <cellStyle name="Comma 17 2 4" xfId="14607" xr:uid="{10A1484C-6304-4623-9317-51DD1ADD3570}"/>
    <cellStyle name="Comma 17 3" xfId="14608" xr:uid="{0FF55C25-2E7C-44CB-864F-1F68D5761F02}"/>
    <cellStyle name="Comma 17 4" xfId="14602" xr:uid="{6501B31E-6C75-4307-AC46-C6665A263786}"/>
    <cellStyle name="Comma 19" xfId="14609" xr:uid="{080A0DC1-7973-44A8-9B8B-2D9570741190}"/>
    <cellStyle name="Comma 19 2" xfId="14610" xr:uid="{1DAAB3E3-1BAE-427F-BE2A-B20ED9603C9E}"/>
    <cellStyle name="Comma 19 2 2" xfId="14611" xr:uid="{68594A61-0C69-4BE8-B293-0EADF94C178E}"/>
    <cellStyle name="Comma 19 2 2 2" xfId="14612" xr:uid="{6CDDAC19-C32A-4769-AA84-BF5C9414E1FF}"/>
    <cellStyle name="Comma 19 2 3" xfId="14613" xr:uid="{DB0CC436-1202-4CD5-8BF1-7B92408CC53A}"/>
    <cellStyle name="Comma 19 2 4" xfId="14614" xr:uid="{1F9F5E60-19E9-44E0-B847-9F82207708A7}"/>
    <cellStyle name="Comma 19 3" xfId="14615" xr:uid="{5116EE0F-F8C8-451C-A9BC-2EB441CAA2E5}"/>
    <cellStyle name="Comma 19 3 2" xfId="14616" xr:uid="{13559606-71F9-4F3A-BC37-196084665B09}"/>
    <cellStyle name="Comma 19 3 2 2" xfId="14617" xr:uid="{81AB4294-5DD2-4441-9711-BAD1FCB81191}"/>
    <cellStyle name="Comma 19 3 3" xfId="14618" xr:uid="{CBBC9640-203F-4697-A2F3-ED269171F340}"/>
    <cellStyle name="Comma 19 3 4" xfId="14619" xr:uid="{B9CCE229-9276-45EF-A1E0-E129E6E11A72}"/>
    <cellStyle name="Comma 19 4" xfId="14620" xr:uid="{188D09D8-EAFC-4866-83FA-89F20190C0BA}"/>
    <cellStyle name="Comma 19 4 2" xfId="14621" xr:uid="{5B164D57-053B-4669-B7C8-E26A9B3DD893}"/>
    <cellStyle name="Comma 19 5" xfId="14622" xr:uid="{CCB4D98D-61EA-4FA6-82F0-1423EF963A6A}"/>
    <cellStyle name="Comma 19 6" xfId="14623" xr:uid="{E5C318FD-90A4-4858-BEF3-1AAE253DE962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2 2" xfId="14625" xr:uid="{3AB40A7E-5B2F-4EF3-9E1C-DCFE3A5F2CA6}"/>
    <cellStyle name="Comma 2 2 2 2 2" xfId="14626" xr:uid="{1858D863-4006-487C-865E-347789623A15}"/>
    <cellStyle name="Comma 2 2 2 2 2 2" xfId="14627" xr:uid="{F299C369-4C92-4408-88F1-BFE8309A233F}"/>
    <cellStyle name="Comma 2 2 2 2 3" xfId="14628" xr:uid="{86C49AE8-D21B-474E-9D06-A7FE30D6AB72}"/>
    <cellStyle name="Comma 2 2 2 2 4" xfId="14629" xr:uid="{9CDD6115-2766-4C3E-AC37-B1FF6AE082AD}"/>
    <cellStyle name="Comma 2 2 2 3" xfId="14630" xr:uid="{2189BEDF-3E11-468D-90A1-3031DEE8B8C6}"/>
    <cellStyle name="Comma 2 2 2 4" xfId="14624" xr:uid="{9BB1C818-0572-43F9-930F-4BE6A5EC7DEC}"/>
    <cellStyle name="Comma 2 2 3" xfId="1317" xr:uid="{00000000-0005-0000-0000-0000DD040000}"/>
    <cellStyle name="Comma 2 2 3 2" xfId="14632" xr:uid="{074C2DBB-685A-4EEF-BF8F-77C6522CFD7E}"/>
    <cellStyle name="Comma 2 2 3 2 2" xfId="14633" xr:uid="{48114772-BB26-4E85-B854-019B8CB18582}"/>
    <cellStyle name="Comma 2 2 3 3" xfId="14634" xr:uid="{C47E1258-4635-4C4A-9A51-DDC67CE7145D}"/>
    <cellStyle name="Comma 2 2 3 4" xfId="14635" xr:uid="{5586805F-CB20-433C-94A9-BCDE70799349}"/>
    <cellStyle name="Comma 2 2 3 5" xfId="14631" xr:uid="{5F389E4B-2662-49A8-8A7D-0481D2219F35}"/>
    <cellStyle name="Comma 2 2 4" xfId="1318" xr:uid="{00000000-0005-0000-0000-0000DE040000}"/>
    <cellStyle name="Comma 2 2 4 2" xfId="14636" xr:uid="{12B8D29D-D734-488D-A2A6-888E8A9D258B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2 2" xfId="14637" xr:uid="{F4C557FD-A184-4E94-8259-ED2C43C4FBCA}"/>
    <cellStyle name="Comma 2 3 2 2 2" xfId="14638" xr:uid="{2A2B041C-B1EF-49A8-9770-322200DF8529}"/>
    <cellStyle name="Comma 2 3 2 3" xfId="14639" xr:uid="{F972AD80-614A-4D62-9826-A274F41C2118}"/>
    <cellStyle name="Comma 2 3 2 4" xfId="14640" xr:uid="{2AA10B41-0C54-462D-8434-8FB97DE42AC7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2 2" xfId="14641" xr:uid="{7F7CD690-ADFF-4480-AE1C-3B14437CA72E}"/>
    <cellStyle name="Comma 2 4 3" xfId="1351" xr:uid="{00000000-0005-0000-0000-0000FF040000}"/>
    <cellStyle name="Comma 2 4 4" xfId="1352" xr:uid="{00000000-0005-0000-0000-000000050000}"/>
    <cellStyle name="Comma 2 4 4 2" xfId="14642" xr:uid="{DA7828AF-DF94-4F0D-A8DE-A49D99240882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5 2" xfId="14643" xr:uid="{F6346F75-FD8A-4749-9E10-BCD9A3F93EE1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23" xfId="14644" xr:uid="{9595E020-983C-45F5-89C3-993353EC91AB}"/>
    <cellStyle name="Comma 23 2" xfId="14645" xr:uid="{A5655ECE-5932-4173-909C-AB4227A56E1B}"/>
    <cellStyle name="Comma 23 2 2" xfId="14646" xr:uid="{AC50AD69-D6CF-4EA3-BE2B-9F3BE0D50456}"/>
    <cellStyle name="Comma 23 3" xfId="14647" xr:uid="{09AB15F8-2EDF-4A3A-8E56-89683A65B4C0}"/>
    <cellStyle name="Comma 23 4" xfId="14648" xr:uid="{E6C5E6C1-A405-4A23-B57E-6E9DEDAB8A58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2 2" xfId="14653" xr:uid="{284B8583-75D8-4560-A97D-20FA28BACF0B}"/>
    <cellStyle name="Comma 3 2 2 2 2 3" xfId="14652" xr:uid="{E06896B2-D08F-47CE-BB05-297D5E289229}"/>
    <cellStyle name="Comma 3 2 2 2 3" xfId="1395" xr:uid="{00000000-0005-0000-0000-00002B050000}"/>
    <cellStyle name="Comma 3 2 2 2 3 2" xfId="14654" xr:uid="{93EDC6B2-74EA-4094-B867-2112675D798B}"/>
    <cellStyle name="Comma 3 2 2 2 4" xfId="1396" xr:uid="{00000000-0005-0000-0000-00002C050000}"/>
    <cellStyle name="Comma 3 2 2 2 4 2" xfId="14655" xr:uid="{0FD0BB3E-5FE5-458C-9F25-36FE7AE25117}"/>
    <cellStyle name="Comma 3 2 2 2 5" xfId="14651" xr:uid="{B3530611-0295-4172-A18B-9DF5B9B11E9C}"/>
    <cellStyle name="Comma 3 2 2 3" xfId="1397" xr:uid="{00000000-0005-0000-0000-00002D050000}"/>
    <cellStyle name="Comma 3 2 2 3 2" xfId="14656" xr:uid="{17FE5736-9BF1-4779-B470-840A4AE80027}"/>
    <cellStyle name="Comma 3 2 2 4" xfId="1398" xr:uid="{00000000-0005-0000-0000-00002E050000}"/>
    <cellStyle name="Comma 3 2 2 5" xfId="1399" xr:uid="{00000000-0005-0000-0000-00002F050000}"/>
    <cellStyle name="Comma 3 2 2 6" xfId="14650" xr:uid="{AA675662-D4C2-4F08-B86D-6D25DE2C8F69}"/>
    <cellStyle name="Comma 3 2 20" xfId="14649" xr:uid="{71601DD8-07D7-46A5-A727-523B8400E391}"/>
    <cellStyle name="Comma 3 2 3" xfId="1400" xr:uid="{00000000-0005-0000-0000-000030050000}"/>
    <cellStyle name="Comma 3 2 3 2" xfId="14658" xr:uid="{B8152CF7-1537-429E-9CE6-A229C7232EB3}"/>
    <cellStyle name="Comma 3 2 3 2 2" xfId="14659" xr:uid="{9FDCAA8E-FA7D-40A0-AE1D-1F876ABF0B40}"/>
    <cellStyle name="Comma 3 2 3 3" xfId="14660" xr:uid="{96E9DA4F-8793-46AC-90BF-2EBF939D54F1}"/>
    <cellStyle name="Comma 3 2 3 4" xfId="14661" xr:uid="{46197ACB-A72E-4E2C-BEB2-4CA5120D5926}"/>
    <cellStyle name="Comma 3 2 3 5" xfId="14657" xr:uid="{653D2F17-C90E-460B-87D4-AEDAF7EC5B54}"/>
    <cellStyle name="Comma 3 2 4" xfId="1401" xr:uid="{00000000-0005-0000-0000-000031050000}"/>
    <cellStyle name="Comma 3 2 4 2" xfId="14662" xr:uid="{2DE1D185-A1CA-4F0B-A37B-BC9906197B79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2 2" xfId="14666" xr:uid="{653E78CD-3B10-4BE0-ADED-FE96C0CCC845}"/>
    <cellStyle name="Comma 3 3 2 2 2 3" xfId="14665" xr:uid="{2E6AD93D-F39B-4C6D-B755-B0A95E085517}"/>
    <cellStyle name="Comma 3 3 2 2 3" xfId="1431" xr:uid="{00000000-0005-0000-0000-00004F050000}"/>
    <cellStyle name="Comma 3 3 2 2 3 2" xfId="14667" xr:uid="{D5AC05E9-ACEA-473E-8EC2-7D3F862D5B6A}"/>
    <cellStyle name="Comma 3 3 2 2 4" xfId="1432" xr:uid="{00000000-0005-0000-0000-000050050000}"/>
    <cellStyle name="Comma 3 3 2 2 4 2" xfId="14668" xr:uid="{3E47A1C9-2735-4D10-889C-CD4A961EC801}"/>
    <cellStyle name="Comma 3 3 2 2 5" xfId="14664" xr:uid="{90805F67-E3AA-402F-B425-AAC12104DDB0}"/>
    <cellStyle name="Comma 3 3 2 3" xfId="1433" xr:uid="{00000000-0005-0000-0000-000051050000}"/>
    <cellStyle name="Comma 3 3 2 3 2" xfId="14669" xr:uid="{3AA5D03F-4DEC-4C55-860D-9651FD80C01B}"/>
    <cellStyle name="Comma 3 3 2 4" xfId="1434" xr:uid="{00000000-0005-0000-0000-000052050000}"/>
    <cellStyle name="Comma 3 3 2 5" xfId="1435" xr:uid="{00000000-0005-0000-0000-000053050000}"/>
    <cellStyle name="Comma 3 3 2 6" xfId="14663" xr:uid="{168509D6-D3E3-486A-B105-2026A38C1165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2 2" xfId="14672" xr:uid="{A0D396CA-AE8D-4655-BC1A-511C9D5B075E}"/>
    <cellStyle name="Comma 3 3 3 2 3" xfId="1440" xr:uid="{00000000-0005-0000-0000-000058050000}"/>
    <cellStyle name="Comma 3 3 3 2 4" xfId="1441" xr:uid="{00000000-0005-0000-0000-000059050000}"/>
    <cellStyle name="Comma 3 3 3 2 5" xfId="14671" xr:uid="{10E35785-FD10-4356-9B6F-BA363F8C1C60}"/>
    <cellStyle name="Comma 3 3 3 3" xfId="1442" xr:uid="{00000000-0005-0000-0000-00005A050000}"/>
    <cellStyle name="Comma 3 3 3 3 2" xfId="14673" xr:uid="{0DAF9BBA-941E-4182-88E8-6FCCE270E3F6}"/>
    <cellStyle name="Comma 3 3 3 4" xfId="1443" xr:uid="{00000000-0005-0000-0000-00005B050000}"/>
    <cellStyle name="Comma 3 3 3 4 2" xfId="14674" xr:uid="{25B80671-80AE-48F1-859A-0BA46D658043}"/>
    <cellStyle name="Comma 3 3 3 5" xfId="1444" xr:uid="{00000000-0005-0000-0000-00005C050000}"/>
    <cellStyle name="Comma 3 3 3 6" xfId="14670" xr:uid="{8BA8C753-21E1-492B-9057-494C86D8359B}"/>
    <cellStyle name="Comma 3 3 4" xfId="1445" xr:uid="{00000000-0005-0000-0000-00005D050000}"/>
    <cellStyle name="Comma 3 3 4 2" xfId="14675" xr:uid="{B4CCFFF8-3FBC-45BC-8F95-B02EF781419D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2 2" xfId="14679" xr:uid="{FED81045-3F68-45F1-B668-3C08DA7B3D34}"/>
    <cellStyle name="Comma 3 4 2 2 2 2" xfId="14680" xr:uid="{7D9C3F90-B454-4E3F-80EF-CF815BA4021F}"/>
    <cellStyle name="Comma 3 4 2 2 3" xfId="14681" xr:uid="{C386D0D5-A362-4ECD-A6A7-C649561D9771}"/>
    <cellStyle name="Comma 3 4 2 2 4" xfId="14682" xr:uid="{4F16D1B7-8EB7-4E1B-8E0A-4421B7F79142}"/>
    <cellStyle name="Comma 3 4 2 2 5" xfId="14678" xr:uid="{C88A4532-8BA3-4329-B34E-DA87BBFE079C}"/>
    <cellStyle name="Comma 3 4 2 3" xfId="1464" xr:uid="{00000000-0005-0000-0000-000070050000}"/>
    <cellStyle name="Comma 3 4 2 3 2" xfId="14683" xr:uid="{8A568A95-1D0F-439F-96E5-E30A8C6E27E8}"/>
    <cellStyle name="Comma 3 4 2 4" xfId="1465" xr:uid="{00000000-0005-0000-0000-000071050000}"/>
    <cellStyle name="Comma 3 4 2 5" xfId="14677" xr:uid="{24E02AFA-BB90-43D4-BEE1-7A2865BC933A}"/>
    <cellStyle name="Comma 3 4 3" xfId="1466" xr:uid="{00000000-0005-0000-0000-000072050000}"/>
    <cellStyle name="Comma 3 4 3 2" xfId="14685" xr:uid="{ECB0631E-81F0-4E34-BC51-556A8A9273A6}"/>
    <cellStyle name="Comma 3 4 3 2 2" xfId="14686" xr:uid="{425909FF-6B12-473A-9435-58862695B97E}"/>
    <cellStyle name="Comma 3 4 3 3" xfId="14687" xr:uid="{F2E99104-FEC0-4329-B99F-693D5A38E1E6}"/>
    <cellStyle name="Comma 3 4 3 4" xfId="14688" xr:uid="{8B61982E-949B-4D4E-AC43-A8B15BB53406}"/>
    <cellStyle name="Comma 3 4 3 5" xfId="14684" xr:uid="{BCC59A55-4483-42DA-BBAD-A8AC0FE17B08}"/>
    <cellStyle name="Comma 3 4 4" xfId="1467" xr:uid="{00000000-0005-0000-0000-000073050000}"/>
    <cellStyle name="Comma 3 4 4 2" xfId="14689" xr:uid="{A67C708C-2A75-4535-8A3F-FDEBC03F9C65}"/>
    <cellStyle name="Comma 3 4 5" xfId="1468" xr:uid="{00000000-0005-0000-0000-000074050000}"/>
    <cellStyle name="Comma 3 4 6" xfId="14676" xr:uid="{B4C9C43E-AB61-4AED-8B4A-4D908581AAF4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2 2" xfId="14693" xr:uid="{D9ADB14B-DC43-4711-92C7-62D93A6C7F89}"/>
    <cellStyle name="Comma 3 5 2 2 3" xfId="14692" xr:uid="{9ED356AB-5343-4ECE-8272-C2D918F20AB8}"/>
    <cellStyle name="Comma 3 5 2 3" xfId="1472" xr:uid="{00000000-0005-0000-0000-000078050000}"/>
    <cellStyle name="Comma 3 5 2 3 2" xfId="14694" xr:uid="{BA6B8068-7CE0-40EE-8490-653EA8926750}"/>
    <cellStyle name="Comma 3 5 2 4" xfId="1473" xr:uid="{00000000-0005-0000-0000-000079050000}"/>
    <cellStyle name="Comma 3 5 2 4 2" xfId="14695" xr:uid="{EF77E76A-9B6C-4775-9BF0-7C4F3FBC5D9E}"/>
    <cellStyle name="Comma 3 5 2 5" xfId="14691" xr:uid="{9BF66472-B4CC-4959-AE47-9B5F65F5A13A}"/>
    <cellStyle name="Comma 3 5 3" xfId="1474" xr:uid="{00000000-0005-0000-0000-00007A050000}"/>
    <cellStyle name="Comma 3 5 3 2" xfId="14696" xr:uid="{4AB8CD1D-3F1C-429E-B82C-E0133C27AC68}"/>
    <cellStyle name="Comma 3 5 4" xfId="1475" xr:uid="{00000000-0005-0000-0000-00007B050000}"/>
    <cellStyle name="Comma 3 5 5" xfId="1476" xr:uid="{00000000-0005-0000-0000-00007C050000}"/>
    <cellStyle name="Comma 3 5 6" xfId="14690" xr:uid="{6509549A-B71F-4DA2-87DF-DAB7E4852192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2 2" xfId="14699" xr:uid="{FB487BCF-941C-40F3-B740-93AAE07D19AC}"/>
    <cellStyle name="Comma 3 6 2 3" xfId="1480" xr:uid="{00000000-0005-0000-0000-000080050000}"/>
    <cellStyle name="Comma 3 6 2 4" xfId="1481" xr:uid="{00000000-0005-0000-0000-000081050000}"/>
    <cellStyle name="Comma 3 6 2 5" xfId="14698" xr:uid="{95C7C2C5-AEF2-4039-9913-3BF560F892DE}"/>
    <cellStyle name="Comma 3 6 3" xfId="1482" xr:uid="{00000000-0005-0000-0000-000082050000}"/>
    <cellStyle name="Comma 3 6 3 2" xfId="14700" xr:uid="{05EAC87E-8DBF-4E83-BE35-026D2F433764}"/>
    <cellStyle name="Comma 3 6 4" xfId="1483" xr:uid="{00000000-0005-0000-0000-000083050000}"/>
    <cellStyle name="Comma 3 6 4 2" xfId="14701" xr:uid="{21EFE5AE-F3EB-45CE-B92D-4843684C0DF6}"/>
    <cellStyle name="Comma 3 6 5" xfId="1484" xr:uid="{00000000-0005-0000-0000-000084050000}"/>
    <cellStyle name="Comma 3 6 6" xfId="1485" xr:uid="{00000000-0005-0000-0000-000085050000}"/>
    <cellStyle name="Comma 3 6 7" xfId="14697" xr:uid="{D29D45C6-C049-4C77-B0B1-FF80FB4FB13B}"/>
    <cellStyle name="Comma 3 7" xfId="1486" xr:uid="{00000000-0005-0000-0000-000086050000}"/>
    <cellStyle name="Comma 3 7 2" xfId="14702" xr:uid="{A60D2B6E-64C4-49F6-AA1F-2732D56E6DAE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2 2 2" xfId="14706" xr:uid="{64CD7569-32DD-4A92-A68A-E77510E4EC8A}"/>
    <cellStyle name="Comma 4 2 2 3" xfId="14705" xr:uid="{A4ACDC27-0E63-43AC-8F71-CFAA3823E0A6}"/>
    <cellStyle name="Comma 4 2 3" xfId="14707" xr:uid="{BC915AB0-F5AA-4E31-9DA7-64D9A9092541}"/>
    <cellStyle name="Comma 4 2 4" xfId="14708" xr:uid="{69E5F61E-9BE0-4222-86B5-3445952703DB}"/>
    <cellStyle name="Comma 4 2 5" xfId="14704" xr:uid="{4F0F0F8B-CB23-4C54-8597-F28155F45334}"/>
    <cellStyle name="Comma 4 3" xfId="1503" xr:uid="{00000000-0005-0000-0000-000097050000}"/>
    <cellStyle name="Comma 4 3 2" xfId="14709" xr:uid="{BCABD83A-4742-49E3-A6E5-7598681FBE1C}"/>
    <cellStyle name="Comma 4 4" xfId="14703" xr:uid="{E430709B-3B2B-42E1-B38F-92634B0E1FDF}"/>
    <cellStyle name="Comma 5" xfId="1504" xr:uid="{00000000-0005-0000-0000-000098050000}"/>
    <cellStyle name="Comma 5 2" xfId="1505" xr:uid="{00000000-0005-0000-0000-000099050000}"/>
    <cellStyle name="Comma 5 2 2" xfId="14712" xr:uid="{6240A65B-4188-4293-BB2D-4A7CF2D8E39F}"/>
    <cellStyle name="Comma 5 2 2 2" xfId="14713" xr:uid="{62C89D0C-E537-4983-8D34-92A40675780D}"/>
    <cellStyle name="Comma 5 2 2 2 2" xfId="14714" xr:uid="{C1FD931B-2563-4895-8AB0-62D48FA3669F}"/>
    <cellStyle name="Comma 5 2 2 3" xfId="14715" xr:uid="{32E0284A-E6C4-4F36-9A03-2ACD07B5A5F9}"/>
    <cellStyle name="Comma 5 2 2 4" xfId="14716" xr:uid="{993FD90D-CEED-4C42-BFD3-BEDAE93B2DB6}"/>
    <cellStyle name="Comma 5 2 3" xfId="14717" xr:uid="{B35D9733-7026-4681-BD44-FB23975DD326}"/>
    <cellStyle name="Comma 5 2 4" xfId="14711" xr:uid="{3B0943F2-6F0E-4B25-82E7-A9CD4B431A52}"/>
    <cellStyle name="Comma 5 3" xfId="14718" xr:uid="{FDF900BC-1DE0-4093-905B-B25ECC999EF8}"/>
    <cellStyle name="Comma 5 3 2" xfId="14719" xr:uid="{B21B1AFE-E31F-4327-B793-8A0DF657393F}"/>
    <cellStyle name="Comma 5 3 2 2" xfId="14720" xr:uid="{D50A4535-0C46-40DB-98BA-B3783E79ABD6}"/>
    <cellStyle name="Comma 5 3 2 2 2" xfId="14721" xr:uid="{F790ADB9-0312-48A3-82BD-AC1A9C0BB45F}"/>
    <cellStyle name="Comma 5 3 2 3" xfId="14722" xr:uid="{D2F2E473-9C3C-44CC-8267-CDFB341E260A}"/>
    <cellStyle name="Comma 5 3 2 4" xfId="14723" xr:uid="{23E18865-1401-45CF-B821-0419ECA499B2}"/>
    <cellStyle name="Comma 5 3 3" xfId="14724" xr:uid="{E2B7E380-86D6-4A30-B55E-5AD4761544B4}"/>
    <cellStyle name="Comma 5 4" xfId="14725" xr:uid="{77CD6517-D71A-4922-8C70-378226AFCC85}"/>
    <cellStyle name="Comma 5 4 2" xfId="14726" xr:uid="{7EF534C1-9875-4EE4-820F-E80E719C17F6}"/>
    <cellStyle name="Comma 5 4 2 2" xfId="14727" xr:uid="{FEC7AA14-5504-436A-BD6A-7602F94A5E70}"/>
    <cellStyle name="Comma 5 4 2 2 2" xfId="14728" xr:uid="{FB30BBA6-B85E-4D21-87F4-4E00EE5FE7BE}"/>
    <cellStyle name="Comma 5 4 2 3" xfId="14729" xr:uid="{7053E4F0-B165-4E0D-8427-5364917A3FA3}"/>
    <cellStyle name="Comma 5 4 2 4" xfId="14730" xr:uid="{7FBA4FAE-9F26-4601-9D61-A758ABAC8DD0}"/>
    <cellStyle name="Comma 5 4 3" xfId="14731" xr:uid="{B76004A4-EFFF-4760-BE48-2CF79BA864AF}"/>
    <cellStyle name="Comma 5 5" xfId="14732" xr:uid="{E3CEA748-C4F1-4995-B985-EC11211E0733}"/>
    <cellStyle name="Comma 5 5 2" xfId="14733" xr:uid="{17038AB3-9CC3-43F6-81D4-5C24081EDFB4}"/>
    <cellStyle name="Comma 5 5 2 2" xfId="14734" xr:uid="{99FF18FA-7818-44B0-966F-67ABF2FCD492}"/>
    <cellStyle name="Comma 5 5 2 2 2" xfId="14735" xr:uid="{AFBEDE4A-C481-463D-BBC5-3187AC62815D}"/>
    <cellStyle name="Comma 5 5 2 3" xfId="14736" xr:uid="{D17BADE7-95B1-469A-8769-95251CB63F2D}"/>
    <cellStyle name="Comma 5 5 2 4" xfId="14737" xr:uid="{AF576094-1F11-4C21-89B6-7ED9E5A4B105}"/>
    <cellStyle name="Comma 5 5 3" xfId="14738" xr:uid="{55503336-ED3B-4D5F-9FD3-57AB68FDAEAE}"/>
    <cellStyle name="Comma 5 6" xfId="14739" xr:uid="{52F0A4C1-A1C9-4BDE-B583-82153E8BA236}"/>
    <cellStyle name="Comma 5 7" xfId="14710" xr:uid="{A1928FBD-82F5-46BA-9C22-8EF0DEB73AE4}"/>
    <cellStyle name="Comma 6" xfId="1506" xr:uid="{00000000-0005-0000-0000-00009A050000}"/>
    <cellStyle name="Comma 6 2" xfId="1507" xr:uid="{00000000-0005-0000-0000-00009B050000}"/>
    <cellStyle name="Comma 6 3" xfId="14740" xr:uid="{15293901-1CE3-4D9F-A929-AFA249E1B025}"/>
    <cellStyle name="Comma 7" xfId="1508" xr:uid="{00000000-0005-0000-0000-00009C050000}"/>
    <cellStyle name="Comma 7 2" xfId="1509" xr:uid="{00000000-0005-0000-0000-00009D050000}"/>
    <cellStyle name="Comma 7 2 2" xfId="14742" xr:uid="{9C157AEC-DFE4-463F-8170-D751EE611040}"/>
    <cellStyle name="Comma 7 2 2 2" xfId="14743" xr:uid="{0FD0628B-EE63-49F1-A02D-3C17D0D07BFA}"/>
    <cellStyle name="Comma 7 2 2 2 2" xfId="14744" xr:uid="{28ECB304-846D-42EA-8C0C-E8838957EBE3}"/>
    <cellStyle name="Comma 7 2 2 3" xfId="14745" xr:uid="{3AE56838-6885-47C8-9321-3007DD2AF20E}"/>
    <cellStyle name="Comma 7 2 2 4" xfId="14746" xr:uid="{8CE169FF-6FBD-4834-A372-B0DCB6C24D23}"/>
    <cellStyle name="Comma 7 2 3" xfId="14747" xr:uid="{2360FC5F-B50D-48A2-8AAC-7E7EE52E7F31}"/>
    <cellStyle name="Comma 7 2 4" xfId="14741" xr:uid="{5CBD0A5B-91D6-43D6-A8E3-5036784B3512}"/>
    <cellStyle name="Comma 7 3" xfId="14748" xr:uid="{A8F5D066-6AD4-4C37-8761-D0CDDAF776EB}"/>
    <cellStyle name="Comma 7 3 2" xfId="14749" xr:uid="{C2C3EB35-A61B-44AA-92A7-F2E11EE60394}"/>
    <cellStyle name="Comma 7 3 2 2" xfId="14750" xr:uid="{EB3F1C0C-134F-4221-9989-31B0F89B632B}"/>
    <cellStyle name="Comma 7 3 2 2 2" xfId="14751" xr:uid="{284E0705-7F46-4DF3-BCC0-A5EAF8A47B09}"/>
    <cellStyle name="Comma 7 3 2 3" xfId="14752" xr:uid="{77459ECE-7122-4CFD-8A0C-2D53D511D636}"/>
    <cellStyle name="Comma 7 3 2 4" xfId="14753" xr:uid="{5C7C40B0-D7FB-444C-84FF-D92A5D9BD84D}"/>
    <cellStyle name="Comma 7 3 3" xfId="14754" xr:uid="{CDC5258D-D11A-4A11-8211-9A8ADD7F0055}"/>
    <cellStyle name="Comma 7 4" xfId="14755" xr:uid="{4E1496AE-A8BC-4AC2-BCFA-39A4507649B8}"/>
    <cellStyle name="Comma 7 4 2" xfId="14756" xr:uid="{FC556260-5447-449E-B6E6-741FEAF9B17A}"/>
    <cellStyle name="Comma 7 4 2 2" xfId="14757" xr:uid="{864410F6-83D0-4F18-AF05-315CDAF205C1}"/>
    <cellStyle name="Comma 7 4 2 2 2" xfId="14758" xr:uid="{F456A4BA-A44E-4E39-9617-19586AAE1D7D}"/>
    <cellStyle name="Comma 7 4 2 3" xfId="14759" xr:uid="{9507B52A-8F78-49C4-97ED-FEDE7262F6DC}"/>
    <cellStyle name="Comma 7 4 2 4" xfId="14760" xr:uid="{8CB068E7-DB41-400F-9282-A88BBF6F66A5}"/>
    <cellStyle name="Comma 7 4 3" xfId="14761" xr:uid="{93148C3D-B517-4293-AC43-08D3A6178E2E}"/>
    <cellStyle name="Comma 8" xfId="1510" xr:uid="{00000000-0005-0000-0000-00009E050000}"/>
    <cellStyle name="Comma 8 2" xfId="1511" xr:uid="{00000000-0005-0000-0000-00009F050000}"/>
    <cellStyle name="Comma 8 2 2" xfId="14763" xr:uid="{40986888-D19F-4E1E-B031-7635AF329D97}"/>
    <cellStyle name="Comma 8 2 2 2" xfId="14764" xr:uid="{DA382C8A-5264-4F3A-BBC4-27EC9FDB57C6}"/>
    <cellStyle name="Comma 8 2 2 2 2" xfId="14765" xr:uid="{037DDF11-E7D7-4E58-8C52-05273116D82B}"/>
    <cellStyle name="Comma 8 2 2 3" xfId="14766" xr:uid="{6BF83142-756D-4CCB-82CF-512A5A4E7710}"/>
    <cellStyle name="Comma 8 2 2 4" xfId="14767" xr:uid="{6E4A91A1-2ECE-4961-928F-6E7E8F76997B}"/>
    <cellStyle name="Comma 8 2 3" xfId="14768" xr:uid="{10E13D73-232E-4474-BC9A-61258E911E0E}"/>
    <cellStyle name="Comma 8 2 4" xfId="14762" xr:uid="{776A0C32-9C49-484A-9388-F91279FE56C6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 3" xfId="14769" xr:uid="{88F9C229-4742-4E3F-9DB5-5DCF8C205173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 2" xfId="14861" xr:uid="{E0B4A47B-7038-4240-BE32-91F78B6A7352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58" xfId="14772" xr:uid="{4D82A8C0-BEFF-4BE5-95CA-38AF7FBAEF14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36" xfId="14771" xr:uid="{B9B215F1-4736-42F9-B2CF-1267ADDE81C3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7 6" xfId="14874" xr:uid="{56A8963E-A809-4281-889D-3172A7B29D9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8 6" xfId="14872" xr:uid="{F8FCB751-C7DB-4E4C-A0FE-46EB03F63E3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 9 6" xfId="14866" xr:uid="{DF75197D-DAE8-4920-874C-D7D77E1FBADF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17" xfId="14873" xr:uid="{57DD51E8-7FF5-4E85-AB6A-78230E97704C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23" xfId="14871" xr:uid="{31C73D19-0B5D-4660-A36A-91B6AE7AA17E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39" xfId="14770" xr:uid="{0C67D8AD-64D4-40CA-9C75-D9DE2791EA36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21" xfId="14865" xr:uid="{F3A3B899-5679-4BD8-A69A-9BC9CECD380D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" xfId="14773" xr:uid="{E5632C93-68DA-403B-80C1-74F8380F5629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18" xfId="14870" xr:uid="{B5862149-E96D-48BF-B821-43831F6C7A2F}"/>
    <cellStyle name="Moneda 2 19" xfId="14864" xr:uid="{EC140D72-FBEA-4A8E-9BFE-8AEAFC08F206}"/>
    <cellStyle name="Moneda 2 2" xfId="7" xr:uid="{00000000-0005-0000-0000-0000FB130000}"/>
    <cellStyle name="Moneda 2 2 2" xfId="14774" xr:uid="{2C7ABE63-33A6-41AD-969A-04F23F6E9EFE}"/>
    <cellStyle name="Moneda 2 2 3" xfId="14869" xr:uid="{8561292A-2213-4D14-908E-29FA256B58DD}"/>
    <cellStyle name="Moneda 2 2 4" xfId="14863" xr:uid="{ABDA5892-4948-4C84-A589-B10B87E140CC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eda 3 2" xfId="14775" xr:uid="{11BAD97B-D59D-4B76-B876-DB9DE8069C4C}"/>
    <cellStyle name="Moneda 3 3" xfId="14868" xr:uid="{C09AC02B-2DB2-41A9-9745-51087547A55F}"/>
    <cellStyle name="Moneda 3 4" xfId="14862" xr:uid="{0C983648-3248-4A3F-AF0A-B300E8564D3B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14" xfId="14586" xr:uid="{0BD9FFB8-B906-452D-AB8C-575D1483A285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22" xfId="14867" xr:uid="{B507F53F-3B02-4082-A83A-26ED08A4A046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0" xfId="14585" xr:uid="{10007E83-39E8-4BD0-A1CA-C6E9AE3A232D}"/>
    <cellStyle name="Normal 121" xfId="14587" xr:uid="{01F9DBE6-2F3D-4FE3-9214-A8C0FCAB3F45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1" xfId="14783" xr:uid="{7C3AEC12-7DEE-4BBC-9347-D33A30C87C2D}"/>
    <cellStyle name="Normal 132" xfId="14877" xr:uid="{AAB0A413-452B-42B3-B7F6-6CFE022F367E}"/>
    <cellStyle name="Normal 133" xfId="14782" xr:uid="{6B542D76-6FE6-4087-AD7D-63BDAF30EF25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37" xfId="14876" xr:uid="{168C821E-6DEE-4F12-8ED5-5A79C9A03DC9}"/>
    <cellStyle name="Normal 138" xfId="14781" xr:uid="{FFDFA5C7-97FF-49A1-A9F4-265A68E0DB89}"/>
    <cellStyle name="Normal 139" xfId="14875" xr:uid="{CCF6E324-BD1E-4A00-8DD1-76AFCC456754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45" xfId="14780" xr:uid="{596C9715-C280-4CC0-86A4-D19BFF5DB880}"/>
    <cellStyle name="Normal 146" xfId="14779" xr:uid="{9D9FB4CF-6874-4272-98E0-C3BA173F07B9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 6" xfId="14776" xr:uid="{D11DE304-AEC9-41AE-9574-BB4170CD2108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38" xfId="14777" xr:uid="{0C6F8C8C-DCFF-43A3-A3E8-1CEA0F8BDBF8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20" xfId="14778" xr:uid="{9864E710-C7DC-4021-B561-086C49927A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0 2" xfId="14785" xr:uid="{54E98C28-7913-42FC-8272-6B25596E6D82}"/>
    <cellStyle name="Note 10 3" xfId="14784" xr:uid="{C15E71FB-D485-4EA7-8A2B-EF49F3A67E36}"/>
    <cellStyle name="Note 11" xfId="13630" xr:uid="{00000000-0005-0000-0000-000064350000}"/>
    <cellStyle name="Note 11 2" xfId="14787" xr:uid="{DB46748F-6144-47BC-BBE0-18B02FD06C32}"/>
    <cellStyle name="Note 11 3" xfId="14786" xr:uid="{C12C5AEB-5461-4A36-9978-F7CA67AA9BD9}"/>
    <cellStyle name="Note 12" xfId="13631" xr:uid="{00000000-0005-0000-0000-000065350000}"/>
    <cellStyle name="Note 12 2" xfId="14789" xr:uid="{F2343902-4BDE-4155-A3BB-5F842ADE72A5}"/>
    <cellStyle name="Note 12 3" xfId="14788" xr:uid="{5051C596-0779-40DA-BF48-0453DEAFC904}"/>
    <cellStyle name="Note 13" xfId="13632" xr:uid="{00000000-0005-0000-0000-000066350000}"/>
    <cellStyle name="Note 13 2" xfId="14791" xr:uid="{C9F67A6B-1727-4035-8681-07E17A9DFBFD}"/>
    <cellStyle name="Note 13 3" xfId="14790" xr:uid="{79EEE09F-03EE-4852-A76D-AC753B2CD618}"/>
    <cellStyle name="Note 14" xfId="13633" xr:uid="{00000000-0005-0000-0000-000067350000}"/>
    <cellStyle name="Note 14 2" xfId="14793" xr:uid="{7E015B4C-3A55-4A4A-AE64-43574652FF83}"/>
    <cellStyle name="Note 14 3" xfId="14792" xr:uid="{1D8976D7-1311-458E-BB92-AE372182A7A4}"/>
    <cellStyle name="Note 15" xfId="14794" xr:uid="{64FEB462-49D4-491C-93BF-7F07C843A328}"/>
    <cellStyle name="Note 15 2" xfId="14795" xr:uid="{B6DA8380-CEA9-4D23-B849-56DA5D4EAB26}"/>
    <cellStyle name="Note 16" xfId="14796" xr:uid="{823A9274-DC43-49FB-AAAF-FB8EDEB86675}"/>
    <cellStyle name="Note 16 2" xfId="14797" xr:uid="{6923A4A5-23E4-4D47-A110-D3D2D5F80710}"/>
    <cellStyle name="Note 17" xfId="14798" xr:uid="{1E1418E1-C9D3-4048-9860-CF07E275EB21}"/>
    <cellStyle name="Note 17 2" xfId="14799" xr:uid="{EF233481-6CA2-4242-8A83-CECEE5D9322E}"/>
    <cellStyle name="Note 18" xfId="14800" xr:uid="{10571EBC-465A-4A44-AC02-168B7B39B703}"/>
    <cellStyle name="Note 18 2" xfId="14801" xr:uid="{542205D3-D767-41A7-BD96-1E3CD71099F4}"/>
    <cellStyle name="Note 19" xfId="14802" xr:uid="{1AA4AF2F-A5A8-4F3A-9A16-827F1D96D402}"/>
    <cellStyle name="Note 19 2" xfId="14803" xr:uid="{3D9253B6-E540-41B2-B42D-AB0B446FE267}"/>
    <cellStyle name="Note 2" xfId="13634" xr:uid="{00000000-0005-0000-0000-000068350000}"/>
    <cellStyle name="Note 2 2" xfId="14805" xr:uid="{ECA57D73-333F-40CD-81BF-082F4E84DCE0}"/>
    <cellStyle name="Note 2 2 2" xfId="14806" xr:uid="{457413E4-4AD6-433F-8BC9-728D39E8C5BE}"/>
    <cellStyle name="Note 2 3" xfId="14807" xr:uid="{8B5CE948-1B0A-4754-A851-3C7008BFF57E}"/>
    <cellStyle name="Note 2 3 2" xfId="14808" xr:uid="{8082DEAD-6C5B-41F2-B04D-7BF2EFCB5802}"/>
    <cellStyle name="Note 2 4" xfId="14809" xr:uid="{06091F23-CC3E-4D9B-9374-EA4AE6ED2466}"/>
    <cellStyle name="Note 2 4 2" xfId="14810" xr:uid="{6AE8863D-A00B-4E5D-AAF0-51A1F233F934}"/>
    <cellStyle name="Note 2 5" xfId="14811" xr:uid="{BFDA0A49-AC2B-466C-877F-44B4008489AF}"/>
    <cellStyle name="Note 2 6" xfId="14804" xr:uid="{E5E068CA-EB37-40BB-B0D7-EA380070D1AB}"/>
    <cellStyle name="Note 20" xfId="14812" xr:uid="{2F3EE4B2-1611-49DC-9B90-7A6C582E09D0}"/>
    <cellStyle name="Note 20 2" xfId="14813" xr:uid="{A220E741-8790-4ED4-B82D-EA852415A643}"/>
    <cellStyle name="Note 21" xfId="14814" xr:uid="{C7E92695-D909-4525-9F73-039F3AC13F7E}"/>
    <cellStyle name="Note 21 2" xfId="14815" xr:uid="{69345EA9-89CF-4A1F-91EE-1E67019F90E7}"/>
    <cellStyle name="Note 22" xfId="14816" xr:uid="{0E7DE381-68BD-4360-B3C0-F9BA6E0C2CCC}"/>
    <cellStyle name="Note 22 2" xfId="14817" xr:uid="{62914211-D96A-4B0F-B460-D53B03BE11D6}"/>
    <cellStyle name="Note 23" xfId="14818" xr:uid="{C1CC9A40-C178-4472-9248-5EEBE4456609}"/>
    <cellStyle name="Note 23 2" xfId="14819" xr:uid="{1B50F5F5-33C4-44FD-88D0-9C33CCD10C2E}"/>
    <cellStyle name="Note 24" xfId="14820" xr:uid="{F827C25C-FBE8-4430-A3AF-3F876ED4A510}"/>
    <cellStyle name="Note 24 2" xfId="14821" xr:uid="{44C1B6C6-6284-49E6-B43A-149D1C33D821}"/>
    <cellStyle name="Note 25" xfId="14822" xr:uid="{58B087B7-935E-4399-B700-848F0EFB8012}"/>
    <cellStyle name="Note 25 2" xfId="14823" xr:uid="{DBC176C5-EFB1-403E-9699-4B5F916F5E4B}"/>
    <cellStyle name="Note 26" xfId="14824" xr:uid="{FC387D18-0E46-4966-84BD-944FB049C6A6}"/>
    <cellStyle name="Note 26 2" xfId="14825" xr:uid="{A4097180-1E87-49C3-97B7-8176BEB42B4D}"/>
    <cellStyle name="Note 27" xfId="14826" xr:uid="{A2740396-54C8-4D42-84B0-F1B62E9D2CC6}"/>
    <cellStyle name="Note 27 2" xfId="14827" xr:uid="{8D0FEAF1-1A7C-4F41-9E5B-9317CA6D2FBB}"/>
    <cellStyle name="Note 28" xfId="14828" xr:uid="{51EFF7BF-B0FE-4757-B4E8-E40D95D26A06}"/>
    <cellStyle name="Note 28 2" xfId="14829" xr:uid="{3DD13204-EE37-40CB-B5B1-8C2EE7674BE3}"/>
    <cellStyle name="Note 29" xfId="14830" xr:uid="{5F417FE2-3542-48F8-9CF1-EF7C67B06D23}"/>
    <cellStyle name="Note 3" xfId="13635" xr:uid="{00000000-0005-0000-0000-000069350000}"/>
    <cellStyle name="Note 3 2" xfId="14832" xr:uid="{A655151A-FC69-455F-BF33-6D4796626917}"/>
    <cellStyle name="Note 3 2 2" xfId="14833" xr:uid="{94955E40-ED4F-4E48-B8C7-578C5233B8FD}"/>
    <cellStyle name="Note 3 3" xfId="14834" xr:uid="{3A45224A-8FF1-4C47-A045-C706E81E6BBD}"/>
    <cellStyle name="Note 3 3 2" xfId="14835" xr:uid="{CE016176-A965-425D-8834-28C7B3A8570A}"/>
    <cellStyle name="Note 3 4" xfId="14836" xr:uid="{C506EAB7-7183-431F-A236-5B0D75697CCC}"/>
    <cellStyle name="Note 3 4 2" xfId="14837" xr:uid="{E0CE077E-D6AA-455C-9DBF-AD269694BD36}"/>
    <cellStyle name="Note 3 5" xfId="14838" xr:uid="{C187E648-AA37-4240-B732-B3DA23CE2C31}"/>
    <cellStyle name="Note 3 6" xfId="14831" xr:uid="{F02CA24E-A402-431C-BFA2-DB4C06D8B07D}"/>
    <cellStyle name="Note 30" xfId="14839" xr:uid="{CD924D5F-2951-413A-9B3C-2F6030D59982}"/>
    <cellStyle name="Note 31" xfId="14840" xr:uid="{50CB51B2-F11E-406B-8D0A-2AF6863F6C81}"/>
    <cellStyle name="Note 32" xfId="14841" xr:uid="{E012A36E-A050-4D93-9EC2-649C51BA3F63}"/>
    <cellStyle name="Note 4" xfId="13636" xr:uid="{00000000-0005-0000-0000-00006A350000}"/>
    <cellStyle name="Note 4 2" xfId="14842" xr:uid="{537B9D7B-C693-4E2B-84B1-B336D0CFB6D3}"/>
    <cellStyle name="Note 5" xfId="13637" xr:uid="{00000000-0005-0000-0000-00006B350000}"/>
    <cellStyle name="Note 5 2" xfId="14844" xr:uid="{6E2DE56E-3F15-4E4C-99E0-468D4DA54685}"/>
    <cellStyle name="Note 5 3" xfId="14845" xr:uid="{7C0172CE-BA33-419E-BB36-11C31EECFEBD}"/>
    <cellStyle name="Note 5 4" xfId="14846" xr:uid="{A8DBDDE6-24ED-42C7-BA38-2F501C61FD77}"/>
    <cellStyle name="Note 5 5" xfId="14843" xr:uid="{31BDC9BA-AF8F-4A5A-9023-DF268FE74D5A}"/>
    <cellStyle name="Note 6" xfId="13638" xr:uid="{00000000-0005-0000-0000-00006C350000}"/>
    <cellStyle name="Note 6 2" xfId="14848" xr:uid="{8ACCF165-A70D-4A28-8FAC-DD7CA2567B98}"/>
    <cellStyle name="Note 6 3" xfId="14849" xr:uid="{5234A068-D7C6-4512-918D-1D0E23278706}"/>
    <cellStyle name="Note 6 4" xfId="14850" xr:uid="{396FD023-FE02-4EB4-8FE3-111A6DBB238F}"/>
    <cellStyle name="Note 6 5" xfId="14847" xr:uid="{CF43F672-17A6-4C23-A630-779E95F588CF}"/>
    <cellStyle name="Note 7" xfId="13639" xr:uid="{00000000-0005-0000-0000-00006D350000}"/>
    <cellStyle name="Note 7 2" xfId="14852" xr:uid="{51D2C155-6D94-418C-BDD4-0C5861721D38}"/>
    <cellStyle name="Note 7 3" xfId="14853" xr:uid="{FFE5C69F-EFF4-4A83-A4BF-8F4751444F2E}"/>
    <cellStyle name="Note 7 4" xfId="14854" xr:uid="{3599FFA1-9DCB-4736-8760-3F05242D7897}"/>
    <cellStyle name="Note 7 5" xfId="14851" xr:uid="{E2507DBC-9112-42AA-B6FF-50976BA5466C}"/>
    <cellStyle name="Note 8" xfId="13640" xr:uid="{00000000-0005-0000-0000-00006E350000}"/>
    <cellStyle name="Note 8 2" xfId="14856" xr:uid="{0AB6866E-54B8-44F0-9875-27CB53803C01}"/>
    <cellStyle name="Note 8 3" xfId="14855" xr:uid="{74A563D6-D38D-4DC8-9390-317863076AB4}"/>
    <cellStyle name="Note 9" xfId="13641" xr:uid="{00000000-0005-0000-0000-00006F350000}"/>
    <cellStyle name="Note 9 2" xfId="14858" xr:uid="{6633829C-ADDA-4698-B1CF-80A978ADFFC6}"/>
    <cellStyle name="Note 9 3" xfId="14857" xr:uid="{7F9AB3D7-2600-441E-A773-B2585A65D8A2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itle 2 2" xfId="14860" xr:uid="{B0AB6A10-C0F6-47EC-835D-809FF799C833}"/>
    <cellStyle name="Title 2 3" xfId="14859" xr:uid="{4F3CFFCF-2CD2-41F1-B235-918DA47A009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" xfId="14584" builtinId="25" customBuiltin="1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view="pageBreakPreview" zoomScaleNormal="100" zoomScaleSheetLayoutView="100" workbookViewId="0">
      <selection activeCell="D12" sqref="D12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0" t="s">
        <v>79</v>
      </c>
    </row>
    <row r="7" spans="3:4" s="5" customFormat="1" ht="28.5" customHeight="1" thickBot="1">
      <c r="C7" s="4"/>
      <c r="D7" s="8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39"/>
  <sheetViews>
    <sheetView showGridLines="0" zoomScale="80" zoomScaleNormal="80" workbookViewId="0">
      <pane xSplit="1" topLeftCell="JB1" activePane="topRight" state="frozen"/>
      <selection pane="topRight" activeCell="JE29" sqref="JE29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16384" width="12.7109375" style="12"/>
  </cols>
  <sheetData>
    <row r="1" spans="1:274" ht="15">
      <c r="A1" s="10" t="s">
        <v>78</v>
      </c>
      <c r="B1" s="11"/>
    </row>
    <row r="2" spans="1:274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74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74" ht="3" customHeight="1"/>
    <row r="5" spans="1:274" ht="15">
      <c r="A5" s="15" t="s">
        <v>32</v>
      </c>
    </row>
    <row r="6" spans="1:274" ht="3" customHeight="1"/>
    <row r="7" spans="1:274" ht="15" customHeight="1">
      <c r="A7" s="86" t="s">
        <v>33</v>
      </c>
      <c r="B7" s="82">
        <v>2001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4" t="s">
        <v>66</v>
      </c>
      <c r="O7" s="82">
        <v>2002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4" t="s">
        <v>67</v>
      </c>
      <c r="AB7" s="82">
        <v>2003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4" t="s">
        <v>68</v>
      </c>
      <c r="AO7" s="82">
        <v>2004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4" t="s">
        <v>69</v>
      </c>
      <c r="BB7" s="82">
        <v>2005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4" t="s">
        <v>70</v>
      </c>
      <c r="BO7" s="82">
        <v>2006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4" t="s">
        <v>56</v>
      </c>
      <c r="CB7" s="82">
        <v>2007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4" t="s">
        <v>57</v>
      </c>
      <c r="CO7" s="82">
        <v>2008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4" t="s">
        <v>58</v>
      </c>
      <c r="DB7" s="82">
        <v>2009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4" t="s">
        <v>59</v>
      </c>
      <c r="DO7" s="82">
        <v>2010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4" t="s">
        <v>60</v>
      </c>
      <c r="EB7" s="82">
        <v>2011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4" t="s">
        <v>61</v>
      </c>
      <c r="EO7" s="82">
        <v>2012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4" t="s">
        <v>62</v>
      </c>
      <c r="FB7" s="82">
        <v>2013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4" t="s">
        <v>63</v>
      </c>
      <c r="FO7" s="82">
        <v>2014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4" t="s">
        <v>64</v>
      </c>
      <c r="GB7" s="82">
        <v>2015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4" t="s">
        <v>65</v>
      </c>
      <c r="GO7" s="82">
        <v>2016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3" t="s">
        <v>75</v>
      </c>
      <c r="HB7" s="82">
        <v>2017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3" t="s">
        <v>76</v>
      </c>
      <c r="HO7" s="82">
        <v>2018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3" t="s">
        <v>122</v>
      </c>
      <c r="IB7" s="82">
        <v>2019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3" t="s">
        <v>124</v>
      </c>
      <c r="IO7" s="82">
        <v>2020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3" t="s">
        <v>130</v>
      </c>
      <c r="JB7" s="82">
        <v>2021</v>
      </c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3" t="s">
        <v>131</v>
      </c>
    </row>
    <row r="8" spans="1:274" ht="15">
      <c r="A8" s="87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5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5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5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5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5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5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5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5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5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5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5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5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5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5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5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3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3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3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3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3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3"/>
    </row>
    <row r="9" spans="1:274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393971</v>
      </c>
      <c r="JF9" s="18"/>
      <c r="JG9" s="18"/>
      <c r="JH9" s="18"/>
      <c r="JI9" s="18"/>
      <c r="JJ9" s="18"/>
      <c r="JK9" s="18"/>
      <c r="JL9" s="18"/>
      <c r="JM9" s="18"/>
      <c r="JN9" s="18"/>
    </row>
    <row r="10" spans="1:274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/>
      <c r="JG10" s="18"/>
      <c r="JH10" s="18"/>
      <c r="JI10" s="18"/>
      <c r="JJ10" s="18"/>
      <c r="JK10" s="18"/>
      <c r="JL10" s="18"/>
      <c r="JM10" s="18"/>
      <c r="JN10" s="18"/>
    </row>
    <row r="11" spans="1:274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/>
      <c r="JG11" s="18"/>
      <c r="JH11" s="18"/>
      <c r="JI11" s="18"/>
      <c r="JJ11" s="18"/>
      <c r="JK11" s="18"/>
      <c r="JL11" s="18"/>
      <c r="JM11" s="18"/>
      <c r="JN11" s="18"/>
    </row>
    <row r="12" spans="1:274" s="21" customFormat="1" ht="15" customHeight="1">
      <c r="A12" s="19" t="s">
        <v>24</v>
      </c>
      <c r="B12" s="20">
        <f>SUM(B9:B11)</f>
        <v>309086</v>
      </c>
      <c r="C12" s="20">
        <f t="shared" ref="C12" si="5">SUM(C9:C11)</f>
        <v>324072</v>
      </c>
      <c r="D12" s="20">
        <f t="shared" ref="D12:E12" si="6">SUM(D9:D11)</f>
        <v>378886</v>
      </c>
      <c r="E12" s="20">
        <f t="shared" si="6"/>
        <v>346842</v>
      </c>
      <c r="F12" s="20">
        <f t="shared" ref="F12" si="7">SUM(F9:F11)</f>
        <v>334124</v>
      </c>
      <c r="G12" s="20">
        <f t="shared" ref="G12" si="8">SUM(G9:G11)</f>
        <v>344182</v>
      </c>
      <c r="H12" s="20">
        <f t="shared" ref="H12" si="9">SUM(H9:H11)</f>
        <v>406153</v>
      </c>
      <c r="I12" s="20">
        <f t="shared" ref="I12:J12" si="10">SUM(I9:I11)</f>
        <v>402014</v>
      </c>
      <c r="J12" s="20">
        <f t="shared" si="10"/>
        <v>326256</v>
      </c>
      <c r="K12" s="20">
        <f t="shared" ref="K12" si="11">SUM(K9:K11)</f>
        <v>325332</v>
      </c>
      <c r="L12" s="20">
        <f t="shared" ref="L12" si="12">SUM(L9:L11)</f>
        <v>329718</v>
      </c>
      <c r="M12" s="20">
        <f t="shared" ref="M12:N12" si="13">SUM(M9:M11)</f>
        <v>339125</v>
      </c>
      <c r="N12" s="20">
        <f t="shared" si="13"/>
        <v>4165790</v>
      </c>
      <c r="O12" s="20">
        <f t="shared" ref="O12:P12" si="14">SUM(O9:O11)</f>
        <v>344883</v>
      </c>
      <c r="P12" s="20">
        <f t="shared" si="14"/>
        <v>322863</v>
      </c>
      <c r="Q12" s="20">
        <f t="shared" ref="Q12" si="15">SUM(Q9:Q11)</f>
        <v>368218</v>
      </c>
      <c r="R12" s="20">
        <f t="shared" ref="R12" si="16">SUM(R9:R11)</f>
        <v>318646</v>
      </c>
      <c r="S12" s="20">
        <f t="shared" ref="S12" si="17">SUM(S9:S11)</f>
        <v>348808</v>
      </c>
      <c r="T12" s="20">
        <f t="shared" ref="T12:U12" si="18">SUM(T9:T11)</f>
        <v>343015</v>
      </c>
      <c r="U12" s="20">
        <f t="shared" si="18"/>
        <v>401622</v>
      </c>
      <c r="V12" s="20">
        <f t="shared" ref="V12" si="19">SUM(V9:V11)</f>
        <v>425854</v>
      </c>
      <c r="W12" s="20">
        <f t="shared" ref="W12" si="20">SUM(W9:W11)</f>
        <v>347823</v>
      </c>
      <c r="X12" s="20">
        <f t="shared" ref="X12" si="21">SUM(X9:X11)</f>
        <v>378059</v>
      </c>
      <c r="Y12" s="20">
        <f t="shared" ref="Y12:AA12" si="22">SUM(Y9:Y11)</f>
        <v>342536</v>
      </c>
      <c r="Z12" s="20">
        <f t="shared" si="22"/>
        <v>362191</v>
      </c>
      <c r="AA12" s="20">
        <f t="shared" si="22"/>
        <v>4304518</v>
      </c>
      <c r="AB12" s="20">
        <f t="shared" ref="AB12" si="23">SUM(AB9:AB11)</f>
        <v>357972</v>
      </c>
      <c r="AC12" s="20">
        <f t="shared" ref="AC12" si="24">SUM(AC9:AC11)</f>
        <v>324605</v>
      </c>
      <c r="AD12" s="20">
        <f t="shared" ref="AD12" si="25">SUM(AD9:AD11)</f>
        <v>365419</v>
      </c>
      <c r="AE12" s="20">
        <f t="shared" ref="AE12:AF12" si="26">SUM(AE9:AE11)</f>
        <v>334693</v>
      </c>
      <c r="AF12" s="20">
        <f t="shared" si="26"/>
        <v>365641</v>
      </c>
      <c r="AG12" s="20">
        <f t="shared" ref="AG12" si="27">SUM(AG9:AG11)</f>
        <v>357448</v>
      </c>
      <c r="AH12" s="20">
        <f t="shared" ref="AH12" si="28">SUM(AH9:AH11)</f>
        <v>427293</v>
      </c>
      <c r="AI12" s="20">
        <f t="shared" ref="AI12" si="29">SUM(AI9:AI11)</f>
        <v>448338</v>
      </c>
      <c r="AJ12" s="20">
        <f t="shared" ref="AJ12:AK12" si="30">SUM(AJ9:AJ11)</f>
        <v>371061</v>
      </c>
      <c r="AK12" s="20">
        <f t="shared" si="30"/>
        <v>402762</v>
      </c>
      <c r="AL12" s="20">
        <f t="shared" ref="AL12" si="31">SUM(AL9:AL11)</f>
        <v>378953</v>
      </c>
      <c r="AM12" s="20">
        <f t="shared" ref="AM12:AN12" si="32">SUM(AM9:AM11)</f>
        <v>395546</v>
      </c>
      <c r="AN12" s="20">
        <f t="shared" si="32"/>
        <v>4529731</v>
      </c>
      <c r="AO12" s="20">
        <f t="shared" ref="AO12" si="33">SUM(AO9:AO11)</f>
        <v>397668</v>
      </c>
      <c r="AP12" s="20">
        <f t="shared" ref="AP12:AQ12" si="34">SUM(AP9:AP11)</f>
        <v>395134</v>
      </c>
      <c r="AQ12" s="20">
        <f t="shared" si="34"/>
        <v>420071</v>
      </c>
      <c r="AR12" s="20">
        <f t="shared" ref="AR12" si="35">SUM(AR9:AR11)</f>
        <v>401563</v>
      </c>
      <c r="AS12" s="20">
        <f t="shared" ref="AS12" si="36">SUM(AS9:AS11)</f>
        <v>402674</v>
      </c>
      <c r="AT12" s="20">
        <f t="shared" ref="AT12" si="37">SUM(AT9:AT11)</f>
        <v>403758</v>
      </c>
      <c r="AU12" s="20">
        <f t="shared" ref="AU12:AV12" si="38">SUM(AU9:AU11)</f>
        <v>469622</v>
      </c>
      <c r="AV12" s="20">
        <f t="shared" si="38"/>
        <v>488640</v>
      </c>
      <c r="AW12" s="20">
        <f t="shared" ref="AW12" si="39">SUM(AW9:AW11)</f>
        <v>408155</v>
      </c>
      <c r="AX12" s="20">
        <f t="shared" ref="AX12" si="40">SUM(AX9:AX11)</f>
        <v>445321.00000000006</v>
      </c>
      <c r="AY12" s="20">
        <f t="shared" ref="AY12" si="41">SUM(AY9:AY11)</f>
        <v>407784</v>
      </c>
      <c r="AZ12" s="20">
        <f t="shared" ref="AZ12:BB12" si="42">SUM(AZ9:AZ11)</f>
        <v>426070</v>
      </c>
      <c r="BA12" s="20">
        <f t="shared" si="42"/>
        <v>5066460</v>
      </c>
      <c r="BB12" s="20">
        <f t="shared" si="42"/>
        <v>447964</v>
      </c>
      <c r="BC12" s="20">
        <f t="shared" ref="BC12" si="43">SUM(BC9:BC11)</f>
        <v>414340</v>
      </c>
      <c r="BD12" s="20">
        <f t="shared" ref="BD12" si="44">SUM(BD9:BD11)</f>
        <v>478879.84860557772</v>
      </c>
      <c r="BE12" s="20">
        <f t="shared" ref="BE12" si="45">SUM(BE9:BE11)</f>
        <v>427532</v>
      </c>
      <c r="BF12" s="20">
        <f t="shared" ref="BF12:BG12" si="46">SUM(BF9:BF11)</f>
        <v>448213</v>
      </c>
      <c r="BG12" s="20">
        <f t="shared" si="46"/>
        <v>450396</v>
      </c>
      <c r="BH12" s="20">
        <f t="shared" ref="BH12" si="47">SUM(BH9:BH11)</f>
        <v>558470</v>
      </c>
      <c r="BI12" s="20">
        <f t="shared" ref="BI12" si="48">SUM(BI9:BI11)</f>
        <v>562304</v>
      </c>
      <c r="BJ12" s="20">
        <f t="shared" ref="BJ12" si="49">SUM(BJ9:BJ11)</f>
        <v>475425.43928016443</v>
      </c>
      <c r="BK12" s="20">
        <f t="shared" ref="BK12:BL12" si="50">SUM(BK9:BK11)</f>
        <v>489521</v>
      </c>
      <c r="BL12" s="20">
        <f t="shared" si="50"/>
        <v>450814</v>
      </c>
      <c r="BM12" s="20">
        <f t="shared" ref="BM12:BN12" si="51">SUM(BM9:BM11)</f>
        <v>448780</v>
      </c>
      <c r="BN12" s="20">
        <f t="shared" si="51"/>
        <v>5652639.2878857423</v>
      </c>
      <c r="BO12" s="20">
        <f t="shared" ref="BO12" si="52">SUM(BO9:BO11)</f>
        <v>467135</v>
      </c>
      <c r="BP12" s="20">
        <f t="shared" ref="BP12" si="53">SUM(BP9:BP11)</f>
        <v>432847</v>
      </c>
      <c r="BQ12" s="20">
        <f t="shared" ref="BQ12:BR12" si="54">SUM(BQ9:BQ11)</f>
        <v>490679</v>
      </c>
      <c r="BR12" s="20">
        <f t="shared" si="54"/>
        <v>465619</v>
      </c>
      <c r="BS12" s="20">
        <f t="shared" ref="BS12" si="55">SUM(BS9:BS11)</f>
        <v>465473</v>
      </c>
      <c r="BT12" s="20">
        <f t="shared" ref="BT12" si="56">SUM(BT9:BT11)</f>
        <v>468107</v>
      </c>
      <c r="BU12" s="20">
        <f t="shared" ref="BU12" si="57">SUM(BU9:BU11)</f>
        <v>563310</v>
      </c>
      <c r="BV12" s="20">
        <f t="shared" ref="BV12:BW12" si="58">SUM(BV9:BV11)</f>
        <v>577108</v>
      </c>
      <c r="BW12" s="20">
        <f t="shared" si="58"/>
        <v>511968</v>
      </c>
      <c r="BX12" s="20">
        <f t="shared" ref="BX12" si="59">SUM(BX9:BX11)</f>
        <v>564578</v>
      </c>
      <c r="BY12" s="20">
        <f t="shared" ref="BY12" si="60">SUM(BY9:BY11)</f>
        <v>509592</v>
      </c>
      <c r="BZ12" s="20">
        <f t="shared" ref="BZ12:CA12" si="61">SUM(BZ9:BZ11)</f>
        <v>522505.71699921216</v>
      </c>
      <c r="CA12" s="20">
        <f t="shared" si="61"/>
        <v>6038921.7169992123</v>
      </c>
      <c r="CB12" s="20">
        <f t="shared" ref="CB12:CC12" si="62">SUM(CB9:CB11)</f>
        <v>551152</v>
      </c>
      <c r="CC12" s="20">
        <f t="shared" si="62"/>
        <v>539138</v>
      </c>
      <c r="CD12" s="20">
        <f t="shared" ref="CD12" si="63">SUM(CD9:CD11)</f>
        <v>611342</v>
      </c>
      <c r="CE12" s="20">
        <f t="shared" ref="CE12" si="64">SUM(CE9:CE11)</f>
        <v>571197</v>
      </c>
      <c r="CF12" s="20">
        <f t="shared" ref="CF12" si="65">SUM(CF9:CF11)</f>
        <v>603706</v>
      </c>
      <c r="CG12" s="20">
        <f t="shared" ref="CG12:CH12" si="66">SUM(CG9:CG11)</f>
        <v>601099</v>
      </c>
      <c r="CH12" s="20">
        <f t="shared" si="66"/>
        <v>717576</v>
      </c>
      <c r="CI12" s="20">
        <f t="shared" ref="CI12" si="67">SUM(CI9:CI11)</f>
        <v>728694</v>
      </c>
      <c r="CJ12" s="20">
        <f t="shared" ref="CJ12" si="68">SUM(CJ9:CJ11)</f>
        <v>649152</v>
      </c>
      <c r="CK12" s="20">
        <f t="shared" ref="CK12" si="69">SUM(CK9:CK11)</f>
        <v>680632</v>
      </c>
      <c r="CL12" s="20">
        <f t="shared" ref="CL12:CN12" si="70">SUM(CL9:CL11)</f>
        <v>647757</v>
      </c>
      <c r="CM12" s="20">
        <f t="shared" si="70"/>
        <v>657669</v>
      </c>
      <c r="CN12" s="20">
        <f t="shared" si="70"/>
        <v>7559114</v>
      </c>
      <c r="CO12" s="20">
        <f t="shared" ref="CO12" si="71">SUM(CO9:CO11)</f>
        <v>667173</v>
      </c>
      <c r="CP12" s="20">
        <f t="shared" ref="CP12" si="72">SUM(CP9:CP11)</f>
        <v>648824</v>
      </c>
      <c r="CQ12" s="20">
        <f t="shared" ref="CQ12" si="73">SUM(CQ9:CQ11)</f>
        <v>696201</v>
      </c>
      <c r="CR12" s="20">
        <f t="shared" ref="CR12:CS12" si="74">SUM(CR9:CR11)</f>
        <v>625459</v>
      </c>
      <c r="CS12" s="20">
        <f t="shared" si="74"/>
        <v>671917</v>
      </c>
      <c r="CT12" s="20">
        <f t="shared" ref="CT12" si="75">SUM(CT9:CT11)</f>
        <v>656574</v>
      </c>
      <c r="CU12" s="20">
        <f t="shared" ref="CU12" si="76">SUM(CU9:CU11)</f>
        <v>758508</v>
      </c>
      <c r="CV12" s="20">
        <f t="shared" ref="CV12" si="77">SUM(CV9:CV11)</f>
        <v>777909</v>
      </c>
      <c r="CW12" s="20">
        <f t="shared" ref="CW12:CX12" si="78">SUM(CW9:CW11)</f>
        <v>681031</v>
      </c>
      <c r="CX12" s="20">
        <f t="shared" si="78"/>
        <v>721809</v>
      </c>
      <c r="CY12" s="20">
        <f t="shared" ref="CY12" si="79">SUM(CY9:CY11)</f>
        <v>668396</v>
      </c>
      <c r="CZ12" s="20">
        <f t="shared" ref="CZ12:DA12" si="80">SUM(CZ9:CZ11)</f>
        <v>698781</v>
      </c>
      <c r="DA12" s="20">
        <f t="shared" si="80"/>
        <v>8272582</v>
      </c>
      <c r="DB12" s="20">
        <f t="shared" ref="DB12" si="81">SUM(DB9:DB11)</f>
        <v>728324</v>
      </c>
      <c r="DC12" s="20">
        <f t="shared" ref="DC12:DD12" si="82">SUM(DC9:DC11)</f>
        <v>679593</v>
      </c>
      <c r="DD12" s="20">
        <f t="shared" si="82"/>
        <v>709494</v>
      </c>
      <c r="DE12" s="20">
        <f t="shared" ref="DE12" si="83">SUM(DE9:DE11)</f>
        <v>704066</v>
      </c>
      <c r="DF12" s="20">
        <f t="shared" ref="DF12" si="84">SUM(DF9:DF11)</f>
        <v>703322</v>
      </c>
      <c r="DG12" s="20">
        <f t="shared" ref="DG12" si="85">SUM(DG9:DG11)</f>
        <v>687337</v>
      </c>
      <c r="DH12" s="20">
        <f t="shared" ref="DH12:DI12" si="86">SUM(DH9:DH11)</f>
        <v>759806</v>
      </c>
      <c r="DI12" s="20">
        <f t="shared" si="86"/>
        <v>783001</v>
      </c>
      <c r="DJ12" s="20">
        <f t="shared" ref="DJ12" si="87">SUM(DJ9:DJ11)</f>
        <v>715740</v>
      </c>
      <c r="DK12" s="20">
        <f t="shared" ref="DK12" si="88">SUM(DK9:DK11)</f>
        <v>771969</v>
      </c>
      <c r="DL12" s="20">
        <f t="shared" ref="DL12" si="89">SUM(DL9:DL11)</f>
        <v>762468</v>
      </c>
      <c r="DM12" s="20">
        <f t="shared" ref="DM12:DO12" si="90">SUM(DM9:DM11)</f>
        <v>748777</v>
      </c>
      <c r="DN12" s="20">
        <f t="shared" si="90"/>
        <v>8753897</v>
      </c>
      <c r="DO12" s="20">
        <f t="shared" si="90"/>
        <v>818176</v>
      </c>
      <c r="DP12" s="20">
        <f t="shared" ref="DP12" si="91">SUM(DP9:DP11)</f>
        <v>740505</v>
      </c>
      <c r="DQ12" s="20">
        <f t="shared" ref="DQ12" si="92">SUM(DQ9:DQ11)</f>
        <v>780386</v>
      </c>
      <c r="DR12" s="20">
        <f t="shared" ref="DR12" si="93">SUM(DR9:DR11)</f>
        <v>738004</v>
      </c>
      <c r="DS12" s="20">
        <f t="shared" ref="DS12:DT12" si="94">SUM(DS9:DS11)</f>
        <v>839040</v>
      </c>
      <c r="DT12" s="20">
        <f t="shared" si="94"/>
        <v>819707</v>
      </c>
      <c r="DU12" s="20">
        <f t="shared" ref="DU12" si="95">SUM(DU9:DU11)</f>
        <v>923381</v>
      </c>
      <c r="DV12" s="20">
        <f t="shared" ref="DV12" si="96">SUM(DV9:DV11)</f>
        <v>969567</v>
      </c>
      <c r="DW12" s="20">
        <f t="shared" ref="DW12" si="97">SUM(DW9:DW11)</f>
        <v>858305</v>
      </c>
      <c r="DX12" s="20">
        <f t="shared" ref="DX12:DY12" si="98">SUM(DX9:DX11)</f>
        <v>967808</v>
      </c>
      <c r="DY12" s="20">
        <f t="shared" si="98"/>
        <v>895333</v>
      </c>
      <c r="DZ12" s="20">
        <f t="shared" ref="DZ12:EA12" si="99">SUM(DZ9:DZ11)</f>
        <v>912926</v>
      </c>
      <c r="EA12" s="20">
        <f t="shared" si="99"/>
        <v>10263138</v>
      </c>
      <c r="EB12" s="20">
        <f t="shared" ref="EB12" si="100">SUM(EB9:EB11)</f>
        <v>978938</v>
      </c>
      <c r="EC12" s="20">
        <f t="shared" ref="EC12" si="101">SUM(EC9:EC11)</f>
        <v>905398</v>
      </c>
      <c r="ED12" s="20">
        <f t="shared" ref="ED12:EE12" si="102">SUM(ED9:ED11)</f>
        <v>947799</v>
      </c>
      <c r="EE12" s="20">
        <f t="shared" si="102"/>
        <v>903032</v>
      </c>
      <c r="EF12" s="20">
        <f t="shared" ref="EF12" si="103">SUM(EF9:EF11)</f>
        <v>971875</v>
      </c>
      <c r="EG12" s="20">
        <f t="shared" ref="EG12" si="104">SUM(EG9:EG11)</f>
        <v>929917</v>
      </c>
      <c r="EH12" s="20">
        <f t="shared" ref="EH12" si="105">SUM(EH9:EH11)</f>
        <v>1099397</v>
      </c>
      <c r="EI12" s="20">
        <f t="shared" ref="EI12:EJ12" si="106">SUM(EI9:EI11)</f>
        <v>1105585</v>
      </c>
      <c r="EJ12" s="20">
        <f t="shared" si="106"/>
        <v>960002</v>
      </c>
      <c r="EK12" s="20">
        <f t="shared" ref="EK12" si="107">SUM(EK9:EK11)</f>
        <v>1040227</v>
      </c>
      <c r="EL12" s="20">
        <f t="shared" ref="EL12" si="108">SUM(EL9:EL11)</f>
        <v>964982</v>
      </c>
      <c r="EM12" s="20">
        <f t="shared" ref="EM12:EN12" si="109">SUM(EM9:EM11)</f>
        <v>988711</v>
      </c>
      <c r="EN12" s="20">
        <f t="shared" si="109"/>
        <v>11795863</v>
      </c>
      <c r="EO12" s="20">
        <f t="shared" ref="EO12:EP12" si="110">SUM(EO9:EO11)</f>
        <v>1048844</v>
      </c>
      <c r="EP12" s="20">
        <f t="shared" si="110"/>
        <v>1036223</v>
      </c>
      <c r="EQ12" s="20">
        <f t="shared" ref="EQ12" si="111">SUM(EQ9:EQ11)</f>
        <v>1068959</v>
      </c>
      <c r="ER12" s="20">
        <f t="shared" ref="ER12" si="112">SUM(ER9:ER11)</f>
        <v>1032711</v>
      </c>
      <c r="ES12" s="20">
        <f t="shared" ref="ES12" si="113">SUM(ES9:ES11)</f>
        <v>1082891</v>
      </c>
      <c r="ET12" s="20">
        <f t="shared" ref="ET12:EU12" si="114">SUM(ET9:ET11)</f>
        <v>1055016</v>
      </c>
      <c r="EU12" s="20">
        <f t="shared" si="114"/>
        <v>1187106</v>
      </c>
      <c r="EV12" s="20">
        <f t="shared" ref="EV12" si="115">SUM(EV9:EV11)</f>
        <v>1218172</v>
      </c>
      <c r="EW12" s="20">
        <f t="shared" ref="EW12" si="116">SUM(EW9:EW11)</f>
        <v>1115945</v>
      </c>
      <c r="EX12" s="20">
        <f t="shared" ref="EX12" si="117">SUM(EX9:EX11)</f>
        <v>1211972</v>
      </c>
      <c r="EY12" s="20">
        <f t="shared" ref="EY12:FA12" si="118">SUM(EY9:EY11)</f>
        <v>1125242</v>
      </c>
      <c r="EZ12" s="20">
        <f t="shared" si="118"/>
        <v>1147209</v>
      </c>
      <c r="FA12" s="20">
        <f t="shared" si="118"/>
        <v>13330290</v>
      </c>
      <c r="FB12" s="20">
        <f t="shared" ref="FB12" si="119">SUM(FB9:FB11)</f>
        <v>1195598</v>
      </c>
      <c r="FC12" s="20">
        <f t="shared" ref="FC12" si="120">SUM(FC9:FC11)</f>
        <v>1155633</v>
      </c>
      <c r="FD12" s="20">
        <f t="shared" ref="FD12" si="121">SUM(FD9:FD11)</f>
        <v>1200662</v>
      </c>
      <c r="FE12" s="20">
        <f t="shared" ref="FE12:FF12" si="122">SUM(FE9:FE11)</f>
        <v>1128093</v>
      </c>
      <c r="FF12" s="20">
        <f t="shared" si="122"/>
        <v>1242485</v>
      </c>
      <c r="FG12" s="20">
        <f t="shared" ref="FG12" si="123">SUM(FG9:FG11)</f>
        <v>1197308</v>
      </c>
      <c r="FH12" s="20">
        <f t="shared" ref="FH12" si="124">SUM(FH9:FH11)</f>
        <v>1318990</v>
      </c>
      <c r="FI12" s="20">
        <f t="shared" ref="FI12" si="125">SUM(FI9:FI11)</f>
        <v>1365205</v>
      </c>
      <c r="FJ12" s="20">
        <f t="shared" ref="FJ12:FK12" si="126">SUM(FJ9:FJ11)</f>
        <v>1246086</v>
      </c>
      <c r="FK12" s="20">
        <f t="shared" si="126"/>
        <v>1364802</v>
      </c>
      <c r="FL12" s="20">
        <f t="shared" ref="FL12" si="127">SUM(FL9:FL11)</f>
        <v>1242991</v>
      </c>
      <c r="FM12" s="20">
        <f t="shared" ref="FM12:FN12" si="128">SUM(FM9:FM11)</f>
        <v>1253674</v>
      </c>
      <c r="FN12" s="20">
        <f t="shared" si="128"/>
        <v>14911527</v>
      </c>
      <c r="FO12" s="20">
        <f t="shared" ref="FO12" si="129">SUM(FO9:FO11)</f>
        <v>1261192</v>
      </c>
      <c r="FP12" s="20">
        <f t="shared" ref="FP12:FQ12" si="130">SUM(FP9:FP11)</f>
        <v>1195882</v>
      </c>
      <c r="FQ12" s="20">
        <f t="shared" si="130"/>
        <v>1248934</v>
      </c>
      <c r="FR12" s="20">
        <f t="shared" ref="FR12" si="131">SUM(FR9:FR11)</f>
        <v>1190109</v>
      </c>
      <c r="FS12" s="20">
        <f t="shared" ref="FS12" si="132">SUM(FS9:FS11)</f>
        <v>1292497</v>
      </c>
      <c r="FT12" s="20">
        <f t="shared" ref="FT12" si="133">SUM(FT9:FT11)</f>
        <v>1223951</v>
      </c>
      <c r="FU12" s="20">
        <f t="shared" ref="FU12:FV12" si="134">SUM(FU9:FU11)</f>
        <v>1370557</v>
      </c>
      <c r="FV12" s="20">
        <f t="shared" si="134"/>
        <v>1470010</v>
      </c>
      <c r="FW12" s="20">
        <f t="shared" ref="FW12" si="135">SUM(FW9:FW11)</f>
        <v>1335585</v>
      </c>
      <c r="FX12" s="20">
        <f t="shared" ref="FX12" si="136">SUM(FX9:FX11)</f>
        <v>1425547</v>
      </c>
      <c r="FY12" s="20">
        <f t="shared" ref="FY12" si="137">SUM(FY9:FY11)</f>
        <v>1323746</v>
      </c>
      <c r="FZ12" s="20">
        <f t="shared" ref="FZ12:GA12" si="138">SUM(FZ9:FZ11)</f>
        <v>1321056</v>
      </c>
      <c r="GA12" s="20">
        <f t="shared" si="138"/>
        <v>15659066</v>
      </c>
      <c r="GB12" s="20">
        <f>SUM(GB9:GB11)</f>
        <v>1370343</v>
      </c>
      <c r="GC12" s="20">
        <f t="shared" ref="GC12" si="139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0">SUM(GG9:GG11)</f>
        <v>1325476</v>
      </c>
      <c r="GH12" s="20">
        <f t="shared" si="140"/>
        <v>1508732</v>
      </c>
      <c r="GI12" s="20">
        <f t="shared" si="140"/>
        <v>1600405</v>
      </c>
      <c r="GJ12" s="20">
        <f t="shared" si="140"/>
        <v>1455468</v>
      </c>
      <c r="GK12" s="20">
        <f t="shared" si="140"/>
        <v>1582070</v>
      </c>
      <c r="GL12" s="20">
        <f t="shared" si="140"/>
        <v>1429355</v>
      </c>
      <c r="GM12" s="20">
        <f t="shared" si="140"/>
        <v>1479147</v>
      </c>
      <c r="GN12" s="20">
        <f t="shared" si="140"/>
        <v>17112536</v>
      </c>
      <c r="GO12" s="20">
        <f t="shared" si="140"/>
        <v>1504131</v>
      </c>
      <c r="GP12" s="20">
        <f t="shared" si="140"/>
        <v>1472722.2422096776</v>
      </c>
      <c r="GQ12" s="20">
        <f t="shared" si="140"/>
        <v>1502417.159417425</v>
      </c>
      <c r="GR12" s="20">
        <f t="shared" si="140"/>
        <v>1384937</v>
      </c>
      <c r="GS12" s="20">
        <f t="shared" si="140"/>
        <v>1598388</v>
      </c>
      <c r="GT12" s="20">
        <f t="shared" si="140"/>
        <v>1498094.5334754889</v>
      </c>
      <c r="GU12" s="20">
        <f t="shared" si="140"/>
        <v>1716946</v>
      </c>
      <c r="GV12" s="20">
        <f t="shared" si="140"/>
        <v>1753808</v>
      </c>
      <c r="GW12" s="20">
        <f t="shared" si="140"/>
        <v>1582138</v>
      </c>
      <c r="GX12" s="20">
        <f t="shared" si="140"/>
        <v>1701328.7445599057</v>
      </c>
      <c r="GY12" s="20">
        <f t="shared" ref="GY12:HK12" si="141">SUM(GY9:GY11)</f>
        <v>1547413</v>
      </c>
      <c r="GZ12" s="20">
        <f t="shared" si="141"/>
        <v>1580810.6311948623</v>
      </c>
      <c r="HA12" s="20">
        <f t="shared" si="141"/>
        <v>18843134.310857359</v>
      </c>
      <c r="HB12" s="20">
        <f t="shared" si="141"/>
        <v>1669617</v>
      </c>
      <c r="HC12" s="20">
        <f t="shared" si="141"/>
        <v>1558629</v>
      </c>
      <c r="HD12" s="20">
        <f t="shared" si="141"/>
        <v>1597700</v>
      </c>
      <c r="HE12" s="20">
        <f t="shared" si="141"/>
        <v>1560105</v>
      </c>
      <c r="HF12" s="20">
        <f t="shared" si="141"/>
        <v>1667164</v>
      </c>
      <c r="HG12" s="20">
        <f t="shared" si="141"/>
        <v>1631426</v>
      </c>
      <c r="HH12" s="20">
        <f t="shared" si="141"/>
        <v>1894644</v>
      </c>
      <c r="HI12" s="20">
        <f t="shared" si="141"/>
        <v>1933826</v>
      </c>
      <c r="HJ12" s="20">
        <f t="shared" si="141"/>
        <v>1746219</v>
      </c>
      <c r="HK12" s="20">
        <f t="shared" si="141"/>
        <v>1869633</v>
      </c>
      <c r="HL12" s="20">
        <f t="shared" ref="HL12:HX12" si="142">SUM(HL9:HL11)</f>
        <v>1696323</v>
      </c>
      <c r="HM12" s="20">
        <f t="shared" si="142"/>
        <v>1782794.1328331949</v>
      </c>
      <c r="HN12" s="20">
        <f t="shared" si="142"/>
        <v>20608080.132833198</v>
      </c>
      <c r="HO12" s="20">
        <f t="shared" si="142"/>
        <v>1830475</v>
      </c>
      <c r="HP12" s="20">
        <f t="shared" si="142"/>
        <v>1711525</v>
      </c>
      <c r="HQ12" s="20">
        <f t="shared" si="142"/>
        <v>1777153</v>
      </c>
      <c r="HR12" s="20">
        <f t="shared" si="142"/>
        <v>1705465</v>
      </c>
      <c r="HS12" s="20">
        <f t="shared" si="142"/>
        <v>1858202</v>
      </c>
      <c r="HT12" s="20">
        <f t="shared" si="142"/>
        <v>1755735</v>
      </c>
      <c r="HU12" s="20">
        <f t="shared" si="142"/>
        <v>1996015</v>
      </c>
      <c r="HV12" s="20">
        <f t="shared" si="142"/>
        <v>2044403</v>
      </c>
      <c r="HW12" s="20">
        <f t="shared" si="142"/>
        <v>1850008</v>
      </c>
      <c r="HX12" s="20">
        <f t="shared" si="142"/>
        <v>1929006</v>
      </c>
      <c r="HY12" s="20">
        <f t="shared" ref="HY12:IK12" si="143">SUM(HY9:HY11)</f>
        <v>1808974</v>
      </c>
      <c r="HZ12" s="20">
        <f t="shared" si="143"/>
        <v>1860568</v>
      </c>
      <c r="IA12" s="20">
        <f t="shared" si="143"/>
        <v>22127529</v>
      </c>
      <c r="IB12" s="20">
        <f t="shared" si="143"/>
        <v>1911310</v>
      </c>
      <c r="IC12" s="20">
        <f t="shared" si="143"/>
        <v>1784584</v>
      </c>
      <c r="ID12" s="20">
        <f t="shared" si="143"/>
        <v>1845266</v>
      </c>
      <c r="IE12" s="20">
        <f t="shared" si="143"/>
        <v>1837146</v>
      </c>
      <c r="IF12" s="20">
        <f t="shared" si="143"/>
        <v>2022175</v>
      </c>
      <c r="IG12" s="20">
        <f t="shared" si="143"/>
        <v>1915481</v>
      </c>
      <c r="IH12" s="20">
        <f t="shared" si="143"/>
        <v>2127131</v>
      </c>
      <c r="II12" s="20">
        <f t="shared" si="143"/>
        <v>2202498</v>
      </c>
      <c r="IJ12" s="20">
        <f t="shared" si="143"/>
        <v>2002336</v>
      </c>
      <c r="IK12" s="20">
        <f t="shared" si="143"/>
        <v>2010738</v>
      </c>
      <c r="IL12" s="20">
        <f t="shared" ref="IL12:IN12" si="144">SUM(IL9:IL11)</f>
        <v>1958694</v>
      </c>
      <c r="IM12" s="20">
        <f t="shared" si="144"/>
        <v>2004677</v>
      </c>
      <c r="IN12" s="20">
        <f t="shared" si="14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E12" si="145">SUM(IR9:IR11)</f>
        <v>1134</v>
      </c>
      <c r="IS12" s="20">
        <f t="shared" si="145"/>
        <v>2110</v>
      </c>
      <c r="IT12" s="20">
        <f t="shared" si="145"/>
        <v>2395</v>
      </c>
      <c r="IU12" s="20">
        <f t="shared" si="145"/>
        <v>71872</v>
      </c>
      <c r="IV12" s="20">
        <f t="shared" si="145"/>
        <v>103387</v>
      </c>
      <c r="IW12" s="20">
        <f t="shared" si="145"/>
        <v>160896</v>
      </c>
      <c r="IX12" s="20">
        <f t="shared" si="145"/>
        <v>345786</v>
      </c>
      <c r="IY12" s="20">
        <f t="shared" si="145"/>
        <v>535621</v>
      </c>
      <c r="IZ12" s="20">
        <f t="shared" si="145"/>
        <v>792388</v>
      </c>
      <c r="JA12" s="20">
        <f t="shared" si="4"/>
        <v>7043602</v>
      </c>
      <c r="JB12" s="20">
        <f t="shared" si="145"/>
        <v>771025</v>
      </c>
      <c r="JC12" s="20">
        <f t="shared" si="145"/>
        <v>319450</v>
      </c>
      <c r="JD12" s="20">
        <f t="shared" si="145"/>
        <v>525309</v>
      </c>
      <c r="JE12" s="20">
        <f t="shared" si="145"/>
        <v>544152</v>
      </c>
      <c r="JF12" s="20"/>
      <c r="JG12" s="20"/>
      <c r="JH12" s="20"/>
      <c r="JI12" s="20"/>
      <c r="JJ12" s="20"/>
      <c r="JK12" s="20"/>
      <c r="JL12" s="20"/>
      <c r="JM12" s="20"/>
      <c r="JN12" s="20"/>
    </row>
    <row r="13" spans="1:274" s="21" customFormat="1">
      <c r="A13" s="22"/>
      <c r="AO13" s="23"/>
      <c r="GO13" s="23"/>
    </row>
    <row r="14" spans="1:274" s="21" customFormat="1" ht="15" customHeight="1">
      <c r="A14" s="24" t="s">
        <v>41</v>
      </c>
      <c r="GO14" s="23"/>
    </row>
    <row r="15" spans="1:274" s="21" customFormat="1" ht="3" customHeight="1">
      <c r="A15" s="24"/>
      <c r="GO15" s="23"/>
    </row>
    <row r="16" spans="1:274" ht="15" customHeight="1">
      <c r="A16" s="86" t="s">
        <v>33</v>
      </c>
      <c r="B16" s="82">
        <v>2001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4" t="s">
        <v>66</v>
      </c>
      <c r="O16" s="82">
        <v>2002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4" t="s">
        <v>67</v>
      </c>
      <c r="AB16" s="82">
        <v>2003</v>
      </c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4" t="s">
        <v>68</v>
      </c>
      <c r="AO16" s="82">
        <v>2004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4" t="s">
        <v>69</v>
      </c>
      <c r="BB16" s="82">
        <v>2005</v>
      </c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4" t="s">
        <v>70</v>
      </c>
      <c r="BO16" s="82">
        <v>2006</v>
      </c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4" t="s">
        <v>56</v>
      </c>
      <c r="CB16" s="82">
        <v>2007</v>
      </c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4" t="s">
        <v>57</v>
      </c>
      <c r="CO16" s="82">
        <v>2008</v>
      </c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4" t="s">
        <v>58</v>
      </c>
      <c r="DB16" s="82">
        <v>2009</v>
      </c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4" t="s">
        <v>59</v>
      </c>
      <c r="DO16" s="82">
        <v>2010</v>
      </c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4" t="s">
        <v>60</v>
      </c>
      <c r="EB16" s="82">
        <v>2011</v>
      </c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4" t="s">
        <v>61</v>
      </c>
      <c r="EO16" s="82">
        <v>2012</v>
      </c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4" t="s">
        <v>62</v>
      </c>
      <c r="FB16" s="82">
        <v>2013</v>
      </c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4" t="s">
        <v>63</v>
      </c>
      <c r="FO16" s="82">
        <v>2014</v>
      </c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4" t="s">
        <v>64</v>
      </c>
      <c r="GB16" s="82">
        <v>2015</v>
      </c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4" t="s">
        <v>65</v>
      </c>
      <c r="GO16" s="82">
        <v>2016</v>
      </c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3" t="s">
        <v>75</v>
      </c>
      <c r="HB16" s="82">
        <v>2017</v>
      </c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3" t="s">
        <v>76</v>
      </c>
      <c r="HO16" s="82">
        <v>2018</v>
      </c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3" t="s">
        <v>122</v>
      </c>
      <c r="IB16" s="82">
        <v>2019</v>
      </c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3" t="s">
        <v>124</v>
      </c>
      <c r="IO16" s="82">
        <v>2020</v>
      </c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3" t="s">
        <v>130</v>
      </c>
      <c r="JB16" s="82">
        <v>2021</v>
      </c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3" t="s">
        <v>131</v>
      </c>
    </row>
    <row r="17" spans="1:274" ht="15">
      <c r="A17" s="87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5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5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5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5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5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5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5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5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5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5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5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5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5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5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5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3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3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3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3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3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3"/>
    </row>
    <row r="18" spans="1:274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/>
      <c r="JG18" s="18"/>
      <c r="JH18" s="18"/>
      <c r="JI18" s="18"/>
      <c r="JJ18" s="18"/>
      <c r="JK18" s="18"/>
      <c r="JL18" s="18"/>
      <c r="JM18" s="18"/>
      <c r="JN18" s="18"/>
    </row>
    <row r="19" spans="1:274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6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/>
      <c r="JG19" s="18"/>
      <c r="JH19" s="18"/>
      <c r="JI19" s="18"/>
      <c r="JJ19" s="18"/>
      <c r="JK19" s="18"/>
      <c r="JL19" s="18"/>
      <c r="JM19" s="18"/>
      <c r="JN19" s="18"/>
    </row>
    <row r="20" spans="1:274" s="26" customFormat="1" ht="15">
      <c r="A20" s="19" t="s">
        <v>24</v>
      </c>
      <c r="B20" s="20">
        <f t="shared" ref="B20:BR20" si="147">SUM(B18:B19)</f>
        <v>8168</v>
      </c>
      <c r="C20" s="20">
        <f t="shared" si="147"/>
        <v>7069</v>
      </c>
      <c r="D20" s="20">
        <f t="shared" si="147"/>
        <v>7020</v>
      </c>
      <c r="E20" s="20">
        <f t="shared" si="147"/>
        <v>7295</v>
      </c>
      <c r="F20" s="20">
        <f t="shared" si="147"/>
        <v>6881</v>
      </c>
      <c r="G20" s="20">
        <f t="shared" si="147"/>
        <v>6801</v>
      </c>
      <c r="H20" s="20">
        <f t="shared" si="147"/>
        <v>8412</v>
      </c>
      <c r="I20" s="20">
        <f t="shared" si="147"/>
        <v>9050.1709999999985</v>
      </c>
      <c r="J20" s="20">
        <f t="shared" si="147"/>
        <v>10449.496999999999</v>
      </c>
      <c r="K20" s="20">
        <f t="shared" si="147"/>
        <v>14351.436</v>
      </c>
      <c r="L20" s="20">
        <f t="shared" si="147"/>
        <v>11040.670999999998</v>
      </c>
      <c r="M20" s="20">
        <f t="shared" si="147"/>
        <v>17711.885000000002</v>
      </c>
      <c r="N20" s="20">
        <f t="shared" si="147"/>
        <v>114249.66</v>
      </c>
      <c r="O20" s="20">
        <f t="shared" si="147"/>
        <v>11031.76</v>
      </c>
      <c r="P20" s="20">
        <f t="shared" si="147"/>
        <v>8132.8600000000006</v>
      </c>
      <c r="Q20" s="20">
        <f t="shared" si="147"/>
        <v>8285.4</v>
      </c>
      <c r="R20" s="20">
        <f t="shared" si="147"/>
        <v>7563.2300000000005</v>
      </c>
      <c r="S20" s="20">
        <f t="shared" si="147"/>
        <v>7608.7300000000005</v>
      </c>
      <c r="T20" s="20">
        <f t="shared" si="147"/>
        <v>8815.619999999999</v>
      </c>
      <c r="U20" s="20">
        <f t="shared" si="147"/>
        <v>11349.39</v>
      </c>
      <c r="V20" s="20">
        <f t="shared" si="147"/>
        <v>10493.060000000001</v>
      </c>
      <c r="W20" s="20">
        <f t="shared" si="147"/>
        <v>13254.88</v>
      </c>
      <c r="X20" s="20">
        <f t="shared" si="147"/>
        <v>16602.48</v>
      </c>
      <c r="Y20" s="20">
        <f t="shared" si="147"/>
        <v>16782.16</v>
      </c>
      <c r="Z20" s="20">
        <f t="shared" si="147"/>
        <v>16756.72</v>
      </c>
      <c r="AA20" s="20">
        <f t="shared" si="147"/>
        <v>136676.29</v>
      </c>
      <c r="AB20" s="20">
        <f t="shared" si="147"/>
        <v>14473.069999999998</v>
      </c>
      <c r="AC20" s="20">
        <f t="shared" si="147"/>
        <v>9467.8100000000013</v>
      </c>
      <c r="AD20" s="20">
        <f t="shared" si="147"/>
        <v>8852.39</v>
      </c>
      <c r="AE20" s="20">
        <f t="shared" si="147"/>
        <v>6889.01</v>
      </c>
      <c r="AF20" s="20">
        <f t="shared" si="147"/>
        <v>8401.57</v>
      </c>
      <c r="AG20" s="20">
        <f t="shared" si="147"/>
        <v>11285.55896</v>
      </c>
      <c r="AH20" s="20">
        <f t="shared" si="147"/>
        <v>13224.146910000001</v>
      </c>
      <c r="AI20" s="20">
        <f t="shared" si="147"/>
        <v>13804.05377</v>
      </c>
      <c r="AJ20" s="20">
        <f t="shared" si="147"/>
        <v>13601.417729999999</v>
      </c>
      <c r="AK20" s="20">
        <f t="shared" si="147"/>
        <v>17484.486799999999</v>
      </c>
      <c r="AL20" s="20">
        <f t="shared" si="147"/>
        <v>16587.304960000001</v>
      </c>
      <c r="AM20" s="20">
        <f t="shared" si="147"/>
        <v>22281.904259999999</v>
      </c>
      <c r="AN20" s="20">
        <f t="shared" si="147"/>
        <v>156352.72339</v>
      </c>
      <c r="AO20" s="20">
        <f t="shared" si="147"/>
        <v>15117.766449999999</v>
      </c>
      <c r="AP20" s="20">
        <f t="shared" si="147"/>
        <v>9421.7756149743782</v>
      </c>
      <c r="AQ20" s="20">
        <f t="shared" si="147"/>
        <v>11045.765355025622</v>
      </c>
      <c r="AR20" s="20">
        <f t="shared" si="147"/>
        <v>9734.1176900000028</v>
      </c>
      <c r="AS20" s="20">
        <f t="shared" si="147"/>
        <v>9827.5581300000013</v>
      </c>
      <c r="AT20" s="20">
        <f t="shared" si="147"/>
        <v>11579.66008</v>
      </c>
      <c r="AU20" s="20">
        <f t="shared" si="147"/>
        <v>12051.13138000001</v>
      </c>
      <c r="AV20" s="20">
        <f t="shared" si="147"/>
        <v>16774.313569999998</v>
      </c>
      <c r="AW20" s="20">
        <f t="shared" si="147"/>
        <v>18036.783319999999</v>
      </c>
      <c r="AX20" s="20">
        <f t="shared" si="147"/>
        <v>17323.16102</v>
      </c>
      <c r="AY20" s="20">
        <f t="shared" si="147"/>
        <v>20336.714950000001</v>
      </c>
      <c r="AZ20" s="20">
        <f t="shared" si="147"/>
        <v>20289.543470000001</v>
      </c>
      <c r="BA20" s="20">
        <f t="shared" si="147"/>
        <v>171538.29102999999</v>
      </c>
      <c r="BB20" s="20">
        <f t="shared" si="147"/>
        <v>13401.98910999999</v>
      </c>
      <c r="BC20" s="20">
        <f t="shared" si="147"/>
        <v>10510.36695</v>
      </c>
      <c r="BD20" s="20">
        <f t="shared" si="147"/>
        <v>12233.502410000001</v>
      </c>
      <c r="BE20" s="20">
        <f t="shared" si="147"/>
        <v>10896.29797</v>
      </c>
      <c r="BF20" s="20">
        <f t="shared" si="147"/>
        <v>10494.715660000002</v>
      </c>
      <c r="BG20" s="20">
        <f t="shared" si="147"/>
        <v>13245.701019999999</v>
      </c>
      <c r="BH20" s="20">
        <f t="shared" si="147"/>
        <v>17063.409319999999</v>
      </c>
      <c r="BI20" s="20">
        <f t="shared" si="147"/>
        <v>14064.950570000001</v>
      </c>
      <c r="BJ20" s="20">
        <f t="shared" si="147"/>
        <v>18233.965550000001</v>
      </c>
      <c r="BK20" s="20">
        <f t="shared" si="147"/>
        <v>18626.572990000001</v>
      </c>
      <c r="BL20" s="20">
        <f t="shared" si="147"/>
        <v>17309.839360000002</v>
      </c>
      <c r="BM20" s="20">
        <f t="shared" si="147"/>
        <v>20980.465860000004</v>
      </c>
      <c r="BN20" s="20">
        <f t="shared" si="147"/>
        <v>177061.77676999997</v>
      </c>
      <c r="BO20" s="20">
        <f t="shared" si="147"/>
        <v>13321.798320000002</v>
      </c>
      <c r="BP20" s="20">
        <f t="shared" si="147"/>
        <v>11482.2451</v>
      </c>
      <c r="BQ20" s="20">
        <f t="shared" si="147"/>
        <v>13694.448359999999</v>
      </c>
      <c r="BR20" s="20">
        <f t="shared" si="147"/>
        <v>13252.741300000002</v>
      </c>
      <c r="BS20" s="20">
        <f t="shared" ref="BS20:ED20" si="148">SUM(BS18:BS19)</f>
        <v>10936.506940000001</v>
      </c>
      <c r="BT20" s="20">
        <f t="shared" si="148"/>
        <v>13872.92777</v>
      </c>
      <c r="BU20" s="20">
        <f t="shared" si="148"/>
        <v>16932.600000000002</v>
      </c>
      <c r="BV20" s="20">
        <f t="shared" si="148"/>
        <v>18583.660000000003</v>
      </c>
      <c r="BW20" s="20">
        <f t="shared" si="148"/>
        <v>21873.039999999997</v>
      </c>
      <c r="BX20" s="20">
        <f t="shared" si="148"/>
        <v>21737.141819999997</v>
      </c>
      <c r="BY20" s="20">
        <f t="shared" si="148"/>
        <v>20261.348869999998</v>
      </c>
      <c r="BZ20" s="20">
        <f t="shared" si="148"/>
        <v>20981.694439999999</v>
      </c>
      <c r="CA20" s="20">
        <f t="shared" si="148"/>
        <v>196930.15291999999</v>
      </c>
      <c r="CB20" s="20">
        <f t="shared" si="148"/>
        <v>16311</v>
      </c>
      <c r="CC20" s="20">
        <f t="shared" si="148"/>
        <v>12375</v>
      </c>
      <c r="CD20" s="20">
        <f t="shared" si="148"/>
        <v>14342</v>
      </c>
      <c r="CE20" s="20">
        <f t="shared" si="148"/>
        <v>13269</v>
      </c>
      <c r="CF20" s="20">
        <f t="shared" si="148"/>
        <v>14435</v>
      </c>
      <c r="CG20" s="20">
        <f t="shared" si="148"/>
        <v>15522</v>
      </c>
      <c r="CH20" s="20">
        <f t="shared" si="148"/>
        <v>19831</v>
      </c>
      <c r="CI20" s="20">
        <f t="shared" si="148"/>
        <v>20299</v>
      </c>
      <c r="CJ20" s="20">
        <f t="shared" si="148"/>
        <v>26407</v>
      </c>
      <c r="CK20" s="20">
        <f t="shared" si="148"/>
        <v>23652</v>
      </c>
      <c r="CL20" s="20">
        <f t="shared" si="148"/>
        <v>23183</v>
      </c>
      <c r="CM20" s="20">
        <f t="shared" si="148"/>
        <v>25744</v>
      </c>
      <c r="CN20" s="20">
        <f t="shared" si="148"/>
        <v>225370</v>
      </c>
      <c r="CO20" s="20">
        <f t="shared" si="148"/>
        <v>20979</v>
      </c>
      <c r="CP20" s="20">
        <f t="shared" si="148"/>
        <v>16398</v>
      </c>
      <c r="CQ20" s="20">
        <f t="shared" si="148"/>
        <v>17779</v>
      </c>
      <c r="CR20" s="20">
        <f t="shared" si="148"/>
        <v>16742</v>
      </c>
      <c r="CS20" s="20">
        <f t="shared" si="148"/>
        <v>16163</v>
      </c>
      <c r="CT20" s="20">
        <f t="shared" si="148"/>
        <v>17120</v>
      </c>
      <c r="CU20" s="20">
        <f t="shared" si="148"/>
        <v>22011</v>
      </c>
      <c r="CV20" s="20">
        <f t="shared" si="148"/>
        <v>21443</v>
      </c>
      <c r="CW20" s="20">
        <f t="shared" si="148"/>
        <v>22752</v>
      </c>
      <c r="CX20" s="20">
        <f t="shared" si="148"/>
        <v>22302</v>
      </c>
      <c r="CY20" s="20">
        <f t="shared" si="148"/>
        <v>23570</v>
      </c>
      <c r="CZ20" s="20">
        <f t="shared" si="148"/>
        <v>21853</v>
      </c>
      <c r="DA20" s="20">
        <f t="shared" si="148"/>
        <v>239112</v>
      </c>
      <c r="DB20" s="20">
        <f t="shared" si="148"/>
        <v>17560</v>
      </c>
      <c r="DC20" s="20">
        <f t="shared" si="148"/>
        <v>11719</v>
      </c>
      <c r="DD20" s="20">
        <f t="shared" si="148"/>
        <v>14270</v>
      </c>
      <c r="DE20" s="20">
        <f t="shared" si="148"/>
        <v>15910</v>
      </c>
      <c r="DF20" s="20">
        <f t="shared" si="148"/>
        <v>14523</v>
      </c>
      <c r="DG20" s="20">
        <f t="shared" si="148"/>
        <v>17273</v>
      </c>
      <c r="DH20" s="20">
        <f t="shared" si="148"/>
        <v>20838</v>
      </c>
      <c r="DI20" s="20">
        <f t="shared" si="148"/>
        <v>21606</v>
      </c>
      <c r="DJ20" s="20">
        <f t="shared" si="148"/>
        <v>24420</v>
      </c>
      <c r="DK20" s="20">
        <f t="shared" si="148"/>
        <v>25524</v>
      </c>
      <c r="DL20" s="20">
        <f t="shared" si="148"/>
        <v>24653</v>
      </c>
      <c r="DM20" s="20">
        <f t="shared" si="148"/>
        <v>24076</v>
      </c>
      <c r="DN20" s="20">
        <f t="shared" si="148"/>
        <v>232372</v>
      </c>
      <c r="DO20" s="20">
        <f t="shared" si="148"/>
        <v>18869</v>
      </c>
      <c r="DP20" s="20">
        <f t="shared" si="148"/>
        <v>15288</v>
      </c>
      <c r="DQ20" s="20">
        <f t="shared" si="148"/>
        <v>18952</v>
      </c>
      <c r="DR20" s="20">
        <f t="shared" si="148"/>
        <v>17673</v>
      </c>
      <c r="DS20" s="20">
        <f t="shared" si="148"/>
        <v>21944</v>
      </c>
      <c r="DT20" s="20">
        <f t="shared" si="148"/>
        <v>20868</v>
      </c>
      <c r="DU20" s="20">
        <f t="shared" si="148"/>
        <v>23721</v>
      </c>
      <c r="DV20" s="20">
        <f t="shared" si="148"/>
        <v>24009</v>
      </c>
      <c r="DW20" s="20">
        <f t="shared" si="148"/>
        <v>28336</v>
      </c>
      <c r="DX20" s="20">
        <f t="shared" si="148"/>
        <v>26849</v>
      </c>
      <c r="DY20" s="20">
        <f t="shared" si="148"/>
        <v>26736</v>
      </c>
      <c r="DZ20" s="20">
        <f t="shared" si="148"/>
        <v>28549</v>
      </c>
      <c r="EA20" s="20">
        <f t="shared" si="148"/>
        <v>271794</v>
      </c>
      <c r="EB20" s="20">
        <f t="shared" si="148"/>
        <v>20045</v>
      </c>
      <c r="EC20" s="20">
        <f t="shared" si="148"/>
        <v>18128</v>
      </c>
      <c r="ED20" s="20">
        <f t="shared" si="148"/>
        <v>20614</v>
      </c>
      <c r="EE20" s="20">
        <f t="shared" ref="EE20:GP20" si="149">SUM(EE18:EE19)</f>
        <v>20957</v>
      </c>
      <c r="EF20" s="20">
        <f t="shared" si="149"/>
        <v>20895</v>
      </c>
      <c r="EG20" s="20">
        <f t="shared" si="149"/>
        <v>22790</v>
      </c>
      <c r="EH20" s="20">
        <f t="shared" si="149"/>
        <v>25823</v>
      </c>
      <c r="EI20" s="20">
        <f t="shared" si="149"/>
        <v>24310</v>
      </c>
      <c r="EJ20" s="20">
        <f t="shared" si="149"/>
        <v>29115</v>
      </c>
      <c r="EK20" s="20">
        <f t="shared" si="149"/>
        <v>28681</v>
      </c>
      <c r="EL20" s="20">
        <f t="shared" si="149"/>
        <v>27955</v>
      </c>
      <c r="EM20" s="20">
        <f t="shared" si="149"/>
        <v>27329</v>
      </c>
      <c r="EN20" s="20">
        <f t="shared" si="149"/>
        <v>286642</v>
      </c>
      <c r="EO20" s="20">
        <f t="shared" si="149"/>
        <v>21337</v>
      </c>
      <c r="EP20" s="20">
        <f t="shared" si="149"/>
        <v>15862</v>
      </c>
      <c r="EQ20" s="20">
        <f t="shared" si="149"/>
        <v>20399</v>
      </c>
      <c r="ER20" s="20">
        <f t="shared" si="149"/>
        <v>20153</v>
      </c>
      <c r="ES20" s="20">
        <f t="shared" si="149"/>
        <v>22120</v>
      </c>
      <c r="ET20" s="20">
        <f t="shared" si="149"/>
        <v>23641</v>
      </c>
      <c r="EU20" s="20">
        <f t="shared" si="149"/>
        <v>25440</v>
      </c>
      <c r="EV20" s="20">
        <f t="shared" si="149"/>
        <v>27106</v>
      </c>
      <c r="EW20" s="20">
        <f t="shared" si="149"/>
        <v>28801</v>
      </c>
      <c r="EX20" s="20">
        <f t="shared" si="149"/>
        <v>28478</v>
      </c>
      <c r="EY20" s="20">
        <f t="shared" si="149"/>
        <v>29887</v>
      </c>
      <c r="EZ20" s="20">
        <f t="shared" si="149"/>
        <v>30451</v>
      </c>
      <c r="FA20" s="20">
        <f t="shared" si="149"/>
        <v>293675</v>
      </c>
      <c r="FB20" s="20">
        <f t="shared" si="149"/>
        <v>23249</v>
      </c>
      <c r="FC20" s="20">
        <f t="shared" si="149"/>
        <v>18612</v>
      </c>
      <c r="FD20" s="20">
        <f t="shared" si="149"/>
        <v>19839</v>
      </c>
      <c r="FE20" s="20">
        <f t="shared" si="149"/>
        <v>20210</v>
      </c>
      <c r="FF20" s="20">
        <f t="shared" si="149"/>
        <v>23388</v>
      </c>
      <c r="FG20" s="20">
        <f t="shared" si="149"/>
        <v>22585</v>
      </c>
      <c r="FH20" s="20">
        <f t="shared" si="149"/>
        <v>23356</v>
      </c>
      <c r="FI20" s="20">
        <f t="shared" si="149"/>
        <v>27131</v>
      </c>
      <c r="FJ20" s="20">
        <f t="shared" si="149"/>
        <v>29545</v>
      </c>
      <c r="FK20" s="20">
        <f t="shared" si="149"/>
        <v>30242</v>
      </c>
      <c r="FL20" s="20">
        <f t="shared" si="149"/>
        <v>28373</v>
      </c>
      <c r="FM20" s="20">
        <f t="shared" si="149"/>
        <v>29986</v>
      </c>
      <c r="FN20" s="20">
        <f t="shared" si="149"/>
        <v>296516</v>
      </c>
      <c r="FO20" s="20">
        <f t="shared" si="149"/>
        <v>24311</v>
      </c>
      <c r="FP20" s="20">
        <f t="shared" si="149"/>
        <v>15876</v>
      </c>
      <c r="FQ20" s="20">
        <f t="shared" si="149"/>
        <v>20648</v>
      </c>
      <c r="FR20" s="20">
        <f t="shared" si="149"/>
        <v>23449</v>
      </c>
      <c r="FS20" s="20">
        <f t="shared" si="149"/>
        <v>22778</v>
      </c>
      <c r="FT20" s="20">
        <f t="shared" si="149"/>
        <v>23524</v>
      </c>
      <c r="FU20" s="20">
        <f t="shared" si="149"/>
        <v>26508</v>
      </c>
      <c r="FV20" s="20">
        <f t="shared" si="149"/>
        <v>26693</v>
      </c>
      <c r="FW20" s="20">
        <f t="shared" si="149"/>
        <v>29274</v>
      </c>
      <c r="FX20" s="20">
        <f t="shared" si="149"/>
        <v>31263</v>
      </c>
      <c r="FY20" s="20">
        <f t="shared" si="149"/>
        <v>27335</v>
      </c>
      <c r="FZ20" s="20">
        <f t="shared" si="149"/>
        <v>30748</v>
      </c>
      <c r="GA20" s="20">
        <f t="shared" si="149"/>
        <v>302407</v>
      </c>
      <c r="GB20" s="20">
        <f t="shared" si="149"/>
        <v>24185.353489999998</v>
      </c>
      <c r="GC20" s="20">
        <f t="shared" si="149"/>
        <v>19093.523159999997</v>
      </c>
      <c r="GD20" s="20">
        <f t="shared" si="149"/>
        <v>21430.915130000001</v>
      </c>
      <c r="GE20" s="20">
        <f t="shared" si="149"/>
        <v>22038.055999999997</v>
      </c>
      <c r="GF20" s="20">
        <f t="shared" si="149"/>
        <v>21547.507180000001</v>
      </c>
      <c r="GG20" s="20">
        <f t="shared" si="149"/>
        <v>22637.51902</v>
      </c>
      <c r="GH20" s="20">
        <f t="shared" si="149"/>
        <v>24453.855050000006</v>
      </c>
      <c r="GI20" s="20">
        <f t="shared" si="149"/>
        <v>27301.789849999997</v>
      </c>
      <c r="GJ20" s="20">
        <f t="shared" si="149"/>
        <v>30365.465909999999</v>
      </c>
      <c r="GK20" s="20">
        <f t="shared" si="149"/>
        <v>29429.708630000001</v>
      </c>
      <c r="GL20" s="20">
        <f t="shared" si="149"/>
        <v>28965.101560000003</v>
      </c>
      <c r="GM20" s="20">
        <f t="shared" si="149"/>
        <v>29237.032799999997</v>
      </c>
      <c r="GN20" s="20">
        <f t="shared" si="149"/>
        <v>300685.82777999999</v>
      </c>
      <c r="GO20" s="20">
        <f t="shared" si="149"/>
        <v>24427.723969999995</v>
      </c>
      <c r="GP20" s="20">
        <f t="shared" si="149"/>
        <v>18085.048990000007</v>
      </c>
      <c r="GQ20" s="20">
        <f t="shared" ref="GQ20:IA20" si="150">SUM(GQ18:GQ19)</f>
        <v>18635.46931</v>
      </c>
      <c r="GR20" s="20">
        <f t="shared" si="150"/>
        <v>20697.836650000001</v>
      </c>
      <c r="GS20" s="20">
        <f t="shared" si="150"/>
        <v>20466.035599999999</v>
      </c>
      <c r="GT20" s="20">
        <f t="shared" si="150"/>
        <v>20193.733680000005</v>
      </c>
      <c r="GU20" s="20">
        <f t="shared" si="150"/>
        <v>24372.590859999997</v>
      </c>
      <c r="GV20" s="20">
        <f t="shared" si="150"/>
        <v>25847.441969999996</v>
      </c>
      <c r="GW20" s="20">
        <f t="shared" si="150"/>
        <v>27478.814490000001</v>
      </c>
      <c r="GX20" s="20">
        <f t="shared" si="150"/>
        <v>29287.469380000002</v>
      </c>
      <c r="GY20" s="20">
        <f t="shared" si="150"/>
        <v>28180.099280000002</v>
      </c>
      <c r="GZ20" s="20">
        <f t="shared" si="150"/>
        <v>30153.807209999999</v>
      </c>
      <c r="HA20" s="20">
        <f t="shared" si="150"/>
        <v>287826.07139</v>
      </c>
      <c r="HB20" s="20">
        <f t="shared" si="150"/>
        <v>25217.20175</v>
      </c>
      <c r="HC20" s="20">
        <f t="shared" si="150"/>
        <v>17161.534670000001</v>
      </c>
      <c r="HD20" s="20">
        <f t="shared" si="150"/>
        <v>18465.946309999999</v>
      </c>
      <c r="HE20" s="20">
        <f t="shared" si="150"/>
        <v>20588.290870000004</v>
      </c>
      <c r="HF20" s="20">
        <f t="shared" si="150"/>
        <v>21339.109879999996</v>
      </c>
      <c r="HG20" s="20">
        <f t="shared" si="150"/>
        <v>19909.23098</v>
      </c>
      <c r="HH20" s="20">
        <f t="shared" si="150"/>
        <v>23647.647090000002</v>
      </c>
      <c r="HI20" s="20">
        <f t="shared" si="150"/>
        <v>25654.829570000002</v>
      </c>
      <c r="HJ20" s="20">
        <f t="shared" si="150"/>
        <v>27565.4434</v>
      </c>
      <c r="HK20" s="20">
        <f t="shared" si="150"/>
        <v>29514.962759999999</v>
      </c>
      <c r="HL20" s="20">
        <f t="shared" si="150"/>
        <v>26842.580020000001</v>
      </c>
      <c r="HM20" s="20">
        <f t="shared" si="150"/>
        <v>27795.675909999998</v>
      </c>
      <c r="HN20" s="20">
        <f t="shared" si="150"/>
        <v>283702.45321000007</v>
      </c>
      <c r="HO20" s="20">
        <f t="shared" si="150"/>
        <v>24914.846160000001</v>
      </c>
      <c r="HP20" s="20">
        <f t="shared" si="150"/>
        <v>17593.913189999999</v>
      </c>
      <c r="HQ20" s="20">
        <f t="shared" si="150"/>
        <v>23274.974510000004</v>
      </c>
      <c r="HR20" s="20">
        <f t="shared" si="150"/>
        <v>21700.88798</v>
      </c>
      <c r="HS20" s="20">
        <f t="shared" si="150"/>
        <v>22356.823519999998</v>
      </c>
      <c r="HT20" s="20">
        <f t="shared" si="150"/>
        <v>21555.093939999999</v>
      </c>
      <c r="HU20" s="20">
        <f t="shared" si="150"/>
        <v>24566.160720000003</v>
      </c>
      <c r="HV20" s="20">
        <f t="shared" si="150"/>
        <v>24102.486010000001</v>
      </c>
      <c r="HW20" s="20">
        <f t="shared" si="150"/>
        <v>25487.92193</v>
      </c>
      <c r="HX20" s="20">
        <f t="shared" si="150"/>
        <v>27401.332000000002</v>
      </c>
      <c r="HY20" s="20">
        <f t="shared" si="150"/>
        <v>25811.943000000003</v>
      </c>
      <c r="HZ20" s="20">
        <f t="shared" si="150"/>
        <v>26870.202999999998</v>
      </c>
      <c r="IA20" s="20">
        <f t="shared" si="150"/>
        <v>285636.58596</v>
      </c>
      <c r="IB20" s="20">
        <f t="shared" ref="IB20:IN20" si="151">SUM(IB18:IB19)</f>
        <v>23856.67655</v>
      </c>
      <c r="IC20" s="20">
        <f t="shared" si="151"/>
        <v>17725.590330000003</v>
      </c>
      <c r="ID20" s="20">
        <f t="shared" si="151"/>
        <v>20947.686739999997</v>
      </c>
      <c r="IE20" s="20">
        <f t="shared" si="151"/>
        <v>19981.29723</v>
      </c>
      <c r="IF20" s="20">
        <f t="shared" si="151"/>
        <v>20463.275099999999</v>
      </c>
      <c r="IG20" s="20">
        <f t="shared" si="151"/>
        <v>20725.070979999997</v>
      </c>
      <c r="IH20" s="20">
        <f t="shared" si="151"/>
        <v>24083.011590000002</v>
      </c>
      <c r="II20" s="20">
        <f t="shared" si="151"/>
        <v>23592.694490000002</v>
      </c>
      <c r="IJ20" s="20">
        <f t="shared" si="151"/>
        <v>24947.172070000001</v>
      </c>
      <c r="IK20" s="20">
        <f t="shared" si="151"/>
        <v>24532.323489999999</v>
      </c>
      <c r="IL20" s="20">
        <f t="shared" si="151"/>
        <v>24750.676309999999</v>
      </c>
      <c r="IM20" s="20">
        <f t="shared" si="151"/>
        <v>25720.677500000002</v>
      </c>
      <c r="IN20" s="20">
        <f t="shared" si="151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E20" si="152">SUM(IR18:IR19)</f>
        <v>8602.69715</v>
      </c>
      <c r="IS20" s="20">
        <f t="shared" si="152"/>
        <v>12589.44961</v>
      </c>
      <c r="IT20" s="20">
        <f t="shared" si="152"/>
        <v>12882.0062</v>
      </c>
      <c r="IU20" s="20">
        <f t="shared" si="152"/>
        <v>14114.76957</v>
      </c>
      <c r="IV20" s="20">
        <f t="shared" si="152"/>
        <v>14866.890989999998</v>
      </c>
      <c r="IW20" s="20">
        <f t="shared" si="152"/>
        <v>15634.551020000003</v>
      </c>
      <c r="IX20" s="20">
        <f t="shared" si="152"/>
        <v>18645.593270000001</v>
      </c>
      <c r="IY20" s="20">
        <f t="shared" si="152"/>
        <v>18456.647079999999</v>
      </c>
      <c r="IZ20" s="20">
        <f t="shared" si="152"/>
        <v>18421.842349999999</v>
      </c>
      <c r="JA20" s="20">
        <f t="shared" si="146"/>
        <v>190365.06051000001</v>
      </c>
      <c r="JB20" s="20">
        <f t="shared" si="152"/>
        <v>19337.744649999997</v>
      </c>
      <c r="JC20" s="20">
        <f t="shared" si="152"/>
        <v>14269.310320000001</v>
      </c>
      <c r="JD20" s="20">
        <f t="shared" si="152"/>
        <v>17750.864880000001</v>
      </c>
      <c r="JE20" s="20">
        <f t="shared" si="152"/>
        <v>16640.987450000001</v>
      </c>
      <c r="JF20" s="20"/>
      <c r="JG20" s="20"/>
      <c r="JH20" s="20"/>
      <c r="JI20" s="20"/>
      <c r="JJ20" s="20"/>
      <c r="JK20" s="20"/>
      <c r="JL20" s="20"/>
      <c r="JM20" s="20"/>
      <c r="JN20" s="20"/>
    </row>
    <row r="21" spans="1:274" s="21" customFormat="1" ht="15">
      <c r="A21" s="24"/>
      <c r="GO21" s="23"/>
      <c r="HB21" s="23"/>
      <c r="HO21" s="23"/>
      <c r="IB21" s="23"/>
    </row>
    <row r="22" spans="1:274" s="21" customFormat="1" ht="15">
      <c r="A22" s="24" t="s">
        <v>35</v>
      </c>
      <c r="GO22" s="23"/>
      <c r="HB22" s="23"/>
      <c r="HO22" s="23"/>
      <c r="IB22" s="23"/>
    </row>
    <row r="23" spans="1:274" s="21" customFormat="1" ht="3" customHeight="1">
      <c r="A23" s="24"/>
      <c r="GO23" s="23"/>
      <c r="HB23" s="23"/>
      <c r="HO23" s="23"/>
      <c r="IB23" s="23"/>
    </row>
    <row r="24" spans="1:274" ht="15" customHeight="1">
      <c r="A24" s="86" t="s">
        <v>33</v>
      </c>
      <c r="B24" s="82">
        <v>2001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4" t="s">
        <v>66</v>
      </c>
      <c r="O24" s="82">
        <v>2002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4" t="s">
        <v>67</v>
      </c>
      <c r="AB24" s="82">
        <v>2003</v>
      </c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4" t="s">
        <v>68</v>
      </c>
      <c r="AO24" s="82">
        <v>2004</v>
      </c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4" t="s">
        <v>69</v>
      </c>
      <c r="BB24" s="82">
        <v>2005</v>
      </c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4" t="s">
        <v>70</v>
      </c>
      <c r="BO24" s="82">
        <v>2006</v>
      </c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4" t="s">
        <v>56</v>
      </c>
      <c r="CB24" s="82">
        <v>2007</v>
      </c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4" t="s">
        <v>57</v>
      </c>
      <c r="CO24" s="82">
        <v>2008</v>
      </c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4" t="s">
        <v>58</v>
      </c>
      <c r="DB24" s="82">
        <v>2009</v>
      </c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4" t="s">
        <v>59</v>
      </c>
      <c r="DO24" s="82">
        <v>2010</v>
      </c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4" t="s">
        <v>60</v>
      </c>
      <c r="EB24" s="82">
        <v>2011</v>
      </c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4" t="s">
        <v>61</v>
      </c>
      <c r="EO24" s="82">
        <v>2012</v>
      </c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4" t="s">
        <v>62</v>
      </c>
      <c r="FB24" s="82">
        <v>2013</v>
      </c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4" t="s">
        <v>63</v>
      </c>
      <c r="FO24" s="82">
        <v>2014</v>
      </c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4" t="s">
        <v>64</v>
      </c>
      <c r="GB24" s="82">
        <v>2015</v>
      </c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4" t="s">
        <v>65</v>
      </c>
      <c r="GO24" s="82">
        <v>2016</v>
      </c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3" t="s">
        <v>75</v>
      </c>
      <c r="HB24" s="82">
        <v>2017</v>
      </c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3" t="s">
        <v>76</v>
      </c>
      <c r="HO24" s="82">
        <v>2018</v>
      </c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3" t="s">
        <v>122</v>
      </c>
      <c r="IB24" s="82">
        <v>2019</v>
      </c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3" t="s">
        <v>124</v>
      </c>
      <c r="IO24" s="82">
        <v>2020</v>
      </c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3" t="s">
        <v>130</v>
      </c>
      <c r="JB24" s="82">
        <v>2021</v>
      </c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3" t="s">
        <v>131</v>
      </c>
    </row>
    <row r="25" spans="1:274" ht="15">
      <c r="A25" s="87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5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5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5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5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5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5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5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5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5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5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5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5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5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5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5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3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3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3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3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3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3"/>
    </row>
    <row r="26" spans="1:274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/>
      <c r="JG26" s="18"/>
      <c r="JH26" s="18"/>
      <c r="JI26" s="18"/>
      <c r="JJ26" s="18"/>
      <c r="JK26" s="18"/>
      <c r="JL26" s="18"/>
      <c r="JM26" s="18"/>
      <c r="JN26" s="18"/>
    </row>
    <row r="27" spans="1:274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3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/>
      <c r="JG27" s="18"/>
      <c r="JH27" s="18"/>
      <c r="JI27" s="18"/>
      <c r="JJ27" s="18"/>
      <c r="JK27" s="18"/>
      <c r="JL27" s="18"/>
      <c r="JM27" s="18"/>
      <c r="JN27" s="18"/>
    </row>
    <row r="28" spans="1:274" s="26" customFormat="1" ht="15">
      <c r="A28" s="19" t="s">
        <v>24</v>
      </c>
      <c r="B28" s="20">
        <f t="shared" ref="B28:BR28" si="154">SUM(B26:B27)</f>
        <v>0</v>
      </c>
      <c r="C28" s="20">
        <f t="shared" si="154"/>
        <v>0</v>
      </c>
      <c r="D28" s="20">
        <f t="shared" si="154"/>
        <v>6658</v>
      </c>
      <c r="E28" s="20">
        <f t="shared" si="154"/>
        <v>6197</v>
      </c>
      <c r="F28" s="20">
        <f t="shared" si="154"/>
        <v>6029</v>
      </c>
      <c r="G28" s="20">
        <f t="shared" si="154"/>
        <v>5993</v>
      </c>
      <c r="H28" s="20">
        <f t="shared" si="154"/>
        <v>6228</v>
      </c>
      <c r="I28" s="20">
        <f t="shared" si="154"/>
        <v>6132</v>
      </c>
      <c r="J28" s="20">
        <f t="shared" si="154"/>
        <v>5879</v>
      </c>
      <c r="K28" s="20">
        <f t="shared" si="154"/>
        <v>6047</v>
      </c>
      <c r="L28" s="20">
        <f t="shared" si="154"/>
        <v>6152</v>
      </c>
      <c r="M28" s="20">
        <f t="shared" si="154"/>
        <v>5947</v>
      </c>
      <c r="N28" s="20">
        <f t="shared" si="154"/>
        <v>61262</v>
      </c>
      <c r="O28" s="20">
        <f t="shared" si="154"/>
        <v>5754</v>
      </c>
      <c r="P28" s="20">
        <f t="shared" si="154"/>
        <v>5278</v>
      </c>
      <c r="Q28" s="20">
        <f t="shared" si="154"/>
        <v>5566</v>
      </c>
      <c r="R28" s="20">
        <f t="shared" si="154"/>
        <v>5766</v>
      </c>
      <c r="S28" s="20">
        <f t="shared" si="154"/>
        <v>6147</v>
      </c>
      <c r="T28" s="20">
        <f t="shared" si="154"/>
        <v>5945</v>
      </c>
      <c r="U28" s="20">
        <f t="shared" si="154"/>
        <v>6107</v>
      </c>
      <c r="V28" s="20">
        <f t="shared" si="154"/>
        <v>6173</v>
      </c>
      <c r="W28" s="20">
        <f t="shared" si="154"/>
        <v>5965</v>
      </c>
      <c r="X28" s="20">
        <f t="shared" si="154"/>
        <v>5973</v>
      </c>
      <c r="Y28" s="20">
        <f t="shared" si="154"/>
        <v>5855</v>
      </c>
      <c r="Z28" s="20">
        <f t="shared" si="154"/>
        <v>5798</v>
      </c>
      <c r="AA28" s="20">
        <f t="shared" si="154"/>
        <v>70327</v>
      </c>
      <c r="AB28" s="20">
        <f t="shared" si="154"/>
        <v>5677</v>
      </c>
      <c r="AC28" s="20">
        <f t="shared" si="154"/>
        <v>4966</v>
      </c>
      <c r="AD28" s="20">
        <f t="shared" si="154"/>
        <v>5839</v>
      </c>
      <c r="AE28" s="20">
        <f t="shared" si="154"/>
        <v>5337</v>
      </c>
      <c r="AF28" s="20">
        <f t="shared" si="154"/>
        <v>5722</v>
      </c>
      <c r="AG28" s="20">
        <f t="shared" si="154"/>
        <v>5593</v>
      </c>
      <c r="AH28" s="20">
        <f t="shared" si="154"/>
        <v>6015</v>
      </c>
      <c r="AI28" s="20">
        <f t="shared" si="154"/>
        <v>6167</v>
      </c>
      <c r="AJ28" s="20">
        <f t="shared" si="154"/>
        <v>6014</v>
      </c>
      <c r="AK28" s="20">
        <f t="shared" si="154"/>
        <v>6263</v>
      </c>
      <c r="AL28" s="20">
        <f t="shared" si="154"/>
        <v>6197</v>
      </c>
      <c r="AM28" s="20">
        <f t="shared" si="154"/>
        <v>6440</v>
      </c>
      <c r="AN28" s="20">
        <f t="shared" si="154"/>
        <v>70230</v>
      </c>
      <c r="AO28" s="20">
        <f t="shared" si="154"/>
        <v>6186</v>
      </c>
      <c r="AP28" s="20">
        <f t="shared" si="154"/>
        <v>5811</v>
      </c>
      <c r="AQ28" s="20">
        <f t="shared" si="154"/>
        <v>6458</v>
      </c>
      <c r="AR28" s="20">
        <f t="shared" si="154"/>
        <v>6091</v>
      </c>
      <c r="AS28" s="20">
        <f t="shared" si="154"/>
        <v>5969</v>
      </c>
      <c r="AT28" s="20">
        <f t="shared" si="154"/>
        <v>5669</v>
      </c>
      <c r="AU28" s="20">
        <f t="shared" si="154"/>
        <v>6008</v>
      </c>
      <c r="AV28" s="20">
        <f t="shared" si="154"/>
        <v>6447</v>
      </c>
      <c r="AW28" s="20">
        <f t="shared" si="154"/>
        <v>5966</v>
      </c>
      <c r="AX28" s="20">
        <f t="shared" si="154"/>
        <v>6049</v>
      </c>
      <c r="AY28" s="20">
        <f t="shared" si="154"/>
        <v>5592</v>
      </c>
      <c r="AZ28" s="20">
        <f t="shared" si="154"/>
        <v>6064</v>
      </c>
      <c r="BA28" s="20">
        <f t="shared" si="154"/>
        <v>72310</v>
      </c>
      <c r="BB28" s="20">
        <f t="shared" si="154"/>
        <v>5425</v>
      </c>
      <c r="BC28" s="20">
        <f t="shared" si="154"/>
        <v>4905</v>
      </c>
      <c r="BD28" s="20">
        <f t="shared" si="154"/>
        <v>5902</v>
      </c>
      <c r="BE28" s="20">
        <f t="shared" si="154"/>
        <v>5969</v>
      </c>
      <c r="BF28" s="20">
        <f t="shared" si="154"/>
        <v>6127</v>
      </c>
      <c r="BG28" s="20">
        <f t="shared" si="154"/>
        <v>6058</v>
      </c>
      <c r="BH28" s="20">
        <f t="shared" si="154"/>
        <v>6488</v>
      </c>
      <c r="BI28" s="20">
        <f t="shared" si="154"/>
        <v>6779</v>
      </c>
      <c r="BJ28" s="20">
        <f t="shared" si="154"/>
        <v>6447</v>
      </c>
      <c r="BK28" s="20">
        <f t="shared" si="154"/>
        <v>6458</v>
      </c>
      <c r="BL28" s="20">
        <f t="shared" si="154"/>
        <v>6289</v>
      </c>
      <c r="BM28" s="20">
        <f t="shared" si="154"/>
        <v>6432</v>
      </c>
      <c r="BN28" s="20">
        <f t="shared" si="154"/>
        <v>73279</v>
      </c>
      <c r="BO28" s="20">
        <f t="shared" si="154"/>
        <v>6128</v>
      </c>
      <c r="BP28" s="20">
        <f t="shared" si="154"/>
        <v>5474</v>
      </c>
      <c r="BQ28" s="20">
        <f t="shared" si="154"/>
        <v>6465</v>
      </c>
      <c r="BR28" s="20">
        <f t="shared" si="154"/>
        <v>6174</v>
      </c>
      <c r="BS28" s="20">
        <f t="shared" ref="BS28:ED28" si="155">SUM(BS26:BS27)</f>
        <v>6279</v>
      </c>
      <c r="BT28" s="20">
        <f t="shared" si="155"/>
        <v>6150</v>
      </c>
      <c r="BU28" s="20">
        <f t="shared" si="155"/>
        <v>6710</v>
      </c>
      <c r="BV28" s="20">
        <f t="shared" si="155"/>
        <v>6928</v>
      </c>
      <c r="BW28" s="20">
        <f t="shared" si="155"/>
        <v>6674</v>
      </c>
      <c r="BX28" s="20">
        <f t="shared" si="155"/>
        <v>6975</v>
      </c>
      <c r="BY28" s="20">
        <f t="shared" si="155"/>
        <v>6681</v>
      </c>
      <c r="BZ28" s="20">
        <f t="shared" si="155"/>
        <v>6681</v>
      </c>
      <c r="CA28" s="20">
        <f t="shared" si="155"/>
        <v>77319</v>
      </c>
      <c r="CB28" s="20">
        <f t="shared" si="155"/>
        <v>6647</v>
      </c>
      <c r="CC28" s="20">
        <f t="shared" si="155"/>
        <v>6218</v>
      </c>
      <c r="CD28" s="20">
        <f t="shared" si="155"/>
        <v>7332</v>
      </c>
      <c r="CE28" s="20">
        <f t="shared" si="155"/>
        <v>7296</v>
      </c>
      <c r="CF28" s="20">
        <f t="shared" si="155"/>
        <v>7574</v>
      </c>
      <c r="CG28" s="20">
        <f t="shared" si="155"/>
        <v>7484</v>
      </c>
      <c r="CH28" s="20">
        <f t="shared" si="155"/>
        <v>8341</v>
      </c>
      <c r="CI28" s="20">
        <f t="shared" si="155"/>
        <v>9116</v>
      </c>
      <c r="CJ28" s="20">
        <f t="shared" si="155"/>
        <v>8186</v>
      </c>
      <c r="CK28" s="20">
        <f t="shared" si="155"/>
        <v>8195</v>
      </c>
      <c r="CL28" s="20">
        <f t="shared" si="155"/>
        <v>8116</v>
      </c>
      <c r="CM28" s="20">
        <f t="shared" si="155"/>
        <v>8371</v>
      </c>
      <c r="CN28" s="20">
        <f t="shared" si="155"/>
        <v>92876</v>
      </c>
      <c r="CO28" s="20">
        <f t="shared" si="155"/>
        <v>8197</v>
      </c>
      <c r="CP28" s="20">
        <f t="shared" si="155"/>
        <v>7858</v>
      </c>
      <c r="CQ28" s="20">
        <f t="shared" si="155"/>
        <v>8258</v>
      </c>
      <c r="CR28" s="20">
        <f t="shared" si="155"/>
        <v>8073</v>
      </c>
      <c r="CS28" s="20">
        <f t="shared" si="155"/>
        <v>8149</v>
      </c>
      <c r="CT28" s="20">
        <f t="shared" si="155"/>
        <v>7944</v>
      </c>
      <c r="CU28" s="20">
        <f t="shared" si="155"/>
        <v>8448</v>
      </c>
      <c r="CV28" s="20">
        <f t="shared" si="155"/>
        <v>8782</v>
      </c>
      <c r="CW28" s="20">
        <f t="shared" si="155"/>
        <v>8232</v>
      </c>
      <c r="CX28" s="20">
        <f t="shared" si="155"/>
        <v>8384</v>
      </c>
      <c r="CY28" s="20">
        <f t="shared" si="155"/>
        <v>8133</v>
      </c>
      <c r="CZ28" s="20">
        <f t="shared" si="155"/>
        <v>8266</v>
      </c>
      <c r="DA28" s="20">
        <f t="shared" si="155"/>
        <v>98724</v>
      </c>
      <c r="DB28" s="20">
        <f t="shared" si="155"/>
        <v>8147</v>
      </c>
      <c r="DC28" s="20">
        <f t="shared" si="155"/>
        <v>7689</v>
      </c>
      <c r="DD28" s="20">
        <f t="shared" si="155"/>
        <v>8782</v>
      </c>
      <c r="DE28" s="20">
        <f t="shared" si="155"/>
        <v>8726</v>
      </c>
      <c r="DF28" s="20">
        <f t="shared" si="155"/>
        <v>8580</v>
      </c>
      <c r="DG28" s="20">
        <f t="shared" si="155"/>
        <v>8472</v>
      </c>
      <c r="DH28" s="20">
        <f t="shared" si="155"/>
        <v>9040</v>
      </c>
      <c r="DI28" s="20">
        <f t="shared" si="155"/>
        <v>9228</v>
      </c>
      <c r="DJ28" s="20">
        <f t="shared" si="155"/>
        <v>8647</v>
      </c>
      <c r="DK28" s="20">
        <f t="shared" si="155"/>
        <v>9175</v>
      </c>
      <c r="DL28" s="20">
        <f t="shared" si="155"/>
        <v>9069</v>
      </c>
      <c r="DM28" s="20">
        <f t="shared" si="155"/>
        <v>9409</v>
      </c>
      <c r="DN28" s="20">
        <f t="shared" si="155"/>
        <v>104964</v>
      </c>
      <c r="DO28" s="20">
        <f t="shared" si="155"/>
        <v>9456</v>
      </c>
      <c r="DP28" s="20">
        <f t="shared" si="155"/>
        <v>8513</v>
      </c>
      <c r="DQ28" s="20">
        <f t="shared" si="155"/>
        <v>9741</v>
      </c>
      <c r="DR28" s="20">
        <f t="shared" si="155"/>
        <v>9450</v>
      </c>
      <c r="DS28" s="20">
        <f t="shared" si="155"/>
        <v>9971</v>
      </c>
      <c r="DT28" s="20">
        <f t="shared" si="155"/>
        <v>9865</v>
      </c>
      <c r="DU28" s="20">
        <f t="shared" si="155"/>
        <v>10621</v>
      </c>
      <c r="DV28" s="20">
        <f t="shared" si="155"/>
        <v>11114</v>
      </c>
      <c r="DW28" s="20">
        <f t="shared" si="155"/>
        <v>10325</v>
      </c>
      <c r="DX28" s="20">
        <f t="shared" si="155"/>
        <v>10694</v>
      </c>
      <c r="DY28" s="20">
        <f t="shared" si="155"/>
        <v>10134</v>
      </c>
      <c r="DZ28" s="20">
        <f t="shared" si="155"/>
        <v>10609</v>
      </c>
      <c r="EA28" s="20">
        <f t="shared" si="155"/>
        <v>120493</v>
      </c>
      <c r="EB28" s="20">
        <f t="shared" si="155"/>
        <v>10863</v>
      </c>
      <c r="EC28" s="20">
        <f t="shared" si="155"/>
        <v>10017</v>
      </c>
      <c r="ED28" s="20">
        <f t="shared" si="155"/>
        <v>11170</v>
      </c>
      <c r="EE28" s="20">
        <f t="shared" ref="EE28:GP28" si="156">SUM(EE26:EE27)</f>
        <v>11119</v>
      </c>
      <c r="EF28" s="20">
        <f t="shared" si="156"/>
        <v>11617</v>
      </c>
      <c r="EG28" s="20">
        <f t="shared" si="156"/>
        <v>11031</v>
      </c>
      <c r="EH28" s="20">
        <f t="shared" si="156"/>
        <v>11945</v>
      </c>
      <c r="EI28" s="20">
        <f t="shared" si="156"/>
        <v>12118</v>
      </c>
      <c r="EJ28" s="20">
        <f t="shared" si="156"/>
        <v>10997</v>
      </c>
      <c r="EK28" s="20">
        <f t="shared" si="156"/>
        <v>11438</v>
      </c>
      <c r="EL28" s="20">
        <f t="shared" si="156"/>
        <v>11133</v>
      </c>
      <c r="EM28" s="20">
        <f t="shared" si="156"/>
        <v>11635</v>
      </c>
      <c r="EN28" s="20">
        <f t="shared" si="156"/>
        <v>135083</v>
      </c>
      <c r="EO28" s="20">
        <f t="shared" si="156"/>
        <v>11747</v>
      </c>
      <c r="EP28" s="20">
        <f t="shared" si="156"/>
        <v>11155</v>
      </c>
      <c r="EQ28" s="20">
        <f t="shared" si="156"/>
        <v>12028</v>
      </c>
      <c r="ER28" s="20">
        <f t="shared" si="156"/>
        <v>11889</v>
      </c>
      <c r="ES28" s="20">
        <f t="shared" si="156"/>
        <v>12208</v>
      </c>
      <c r="ET28" s="20">
        <f t="shared" si="156"/>
        <v>11952</v>
      </c>
      <c r="EU28" s="20">
        <f t="shared" si="156"/>
        <v>12801</v>
      </c>
      <c r="EV28" s="20">
        <f t="shared" si="156"/>
        <v>13164</v>
      </c>
      <c r="EW28" s="20">
        <f t="shared" si="156"/>
        <v>12403</v>
      </c>
      <c r="EX28" s="20">
        <f t="shared" si="156"/>
        <v>13234</v>
      </c>
      <c r="EY28" s="20">
        <f t="shared" si="156"/>
        <v>12734</v>
      </c>
      <c r="EZ28" s="20">
        <f t="shared" si="156"/>
        <v>13011</v>
      </c>
      <c r="FA28" s="20">
        <f t="shared" si="156"/>
        <v>148326</v>
      </c>
      <c r="FB28" s="20">
        <f t="shared" si="156"/>
        <v>12818</v>
      </c>
      <c r="FC28" s="20">
        <f t="shared" si="156"/>
        <v>11766</v>
      </c>
      <c r="FD28" s="20">
        <f t="shared" si="156"/>
        <v>12617</v>
      </c>
      <c r="FE28" s="20">
        <f t="shared" si="156"/>
        <v>12325</v>
      </c>
      <c r="FF28" s="20">
        <f t="shared" si="156"/>
        <v>12876</v>
      </c>
      <c r="FG28" s="20">
        <f t="shared" si="156"/>
        <v>12236</v>
      </c>
      <c r="FH28" s="20">
        <f t="shared" si="156"/>
        <v>13241</v>
      </c>
      <c r="FI28" s="20">
        <f t="shared" si="156"/>
        <v>13583</v>
      </c>
      <c r="FJ28" s="20">
        <f t="shared" si="156"/>
        <v>12875</v>
      </c>
      <c r="FK28" s="20">
        <f t="shared" si="156"/>
        <v>13329</v>
      </c>
      <c r="FL28" s="20">
        <f t="shared" si="156"/>
        <v>12662</v>
      </c>
      <c r="FM28" s="20">
        <f t="shared" si="156"/>
        <v>12790</v>
      </c>
      <c r="FN28" s="20">
        <f t="shared" si="156"/>
        <v>153118</v>
      </c>
      <c r="FO28" s="20">
        <f t="shared" si="156"/>
        <v>12609</v>
      </c>
      <c r="FP28" s="20">
        <f t="shared" si="156"/>
        <v>11467</v>
      </c>
      <c r="FQ28" s="20">
        <f t="shared" si="156"/>
        <v>12503</v>
      </c>
      <c r="FR28" s="20">
        <f t="shared" si="156"/>
        <v>12332</v>
      </c>
      <c r="FS28" s="20">
        <f t="shared" si="156"/>
        <v>12988</v>
      </c>
      <c r="FT28" s="20">
        <f t="shared" si="156"/>
        <v>12642</v>
      </c>
      <c r="FU28" s="20">
        <f t="shared" si="156"/>
        <v>13480</v>
      </c>
      <c r="FV28" s="20">
        <f t="shared" si="156"/>
        <v>13846</v>
      </c>
      <c r="FW28" s="20">
        <f t="shared" si="156"/>
        <v>13177</v>
      </c>
      <c r="FX28" s="20">
        <f t="shared" si="156"/>
        <v>13880</v>
      </c>
      <c r="FY28" s="20">
        <f t="shared" si="156"/>
        <v>12904</v>
      </c>
      <c r="FZ28" s="20">
        <f t="shared" si="156"/>
        <v>13265</v>
      </c>
      <c r="GA28" s="20">
        <f t="shared" si="156"/>
        <v>155093</v>
      </c>
      <c r="GB28" s="20">
        <f t="shared" si="156"/>
        <v>13327</v>
      </c>
      <c r="GC28" s="20">
        <f t="shared" si="156"/>
        <v>12207</v>
      </c>
      <c r="GD28" s="20">
        <f t="shared" si="156"/>
        <v>13304</v>
      </c>
      <c r="GE28" s="20">
        <f t="shared" si="156"/>
        <v>12898</v>
      </c>
      <c r="GF28" s="20">
        <f t="shared" si="156"/>
        <v>13556</v>
      </c>
      <c r="GG28" s="20">
        <f t="shared" si="156"/>
        <v>13218</v>
      </c>
      <c r="GH28" s="20">
        <f t="shared" si="156"/>
        <v>14513</v>
      </c>
      <c r="GI28" s="20">
        <f t="shared" si="156"/>
        <v>15152</v>
      </c>
      <c r="GJ28" s="20">
        <f t="shared" si="156"/>
        <v>14332</v>
      </c>
      <c r="GK28" s="20">
        <f t="shared" si="156"/>
        <v>15052</v>
      </c>
      <c r="GL28" s="20">
        <f t="shared" si="156"/>
        <v>14190</v>
      </c>
      <c r="GM28" s="20">
        <f t="shared" si="156"/>
        <v>14639</v>
      </c>
      <c r="GN28" s="20">
        <f t="shared" si="156"/>
        <v>166388</v>
      </c>
      <c r="GO28" s="20">
        <f t="shared" si="156"/>
        <v>14454</v>
      </c>
      <c r="GP28" s="20">
        <f t="shared" si="156"/>
        <v>13544</v>
      </c>
      <c r="GQ28" s="20">
        <f t="shared" ref="GQ28:IA28" si="157">SUM(GQ26:GQ27)</f>
        <v>14544</v>
      </c>
      <c r="GR28" s="20">
        <f t="shared" si="157"/>
        <v>14031</v>
      </c>
      <c r="GS28" s="20">
        <f t="shared" si="157"/>
        <v>14939</v>
      </c>
      <c r="GT28" s="20">
        <f t="shared" si="157"/>
        <v>14253</v>
      </c>
      <c r="GU28" s="20">
        <f t="shared" si="157"/>
        <v>15559</v>
      </c>
      <c r="GV28" s="20">
        <f t="shared" si="157"/>
        <v>15711</v>
      </c>
      <c r="GW28" s="20">
        <f t="shared" si="157"/>
        <v>14801</v>
      </c>
      <c r="GX28" s="20">
        <f t="shared" si="157"/>
        <v>15371</v>
      </c>
      <c r="GY28" s="20">
        <f t="shared" si="157"/>
        <v>14572</v>
      </c>
      <c r="GZ28" s="20">
        <f t="shared" si="157"/>
        <v>15036</v>
      </c>
      <c r="HA28" s="20">
        <f t="shared" si="157"/>
        <v>176815</v>
      </c>
      <c r="HB28" s="20">
        <f t="shared" si="157"/>
        <v>15074</v>
      </c>
      <c r="HC28" s="20">
        <f t="shared" si="157"/>
        <v>13750</v>
      </c>
      <c r="HD28" s="20">
        <f t="shared" si="157"/>
        <v>15635</v>
      </c>
      <c r="HE28" s="20">
        <f t="shared" si="157"/>
        <v>14750</v>
      </c>
      <c r="HF28" s="20">
        <f t="shared" si="157"/>
        <v>15197</v>
      </c>
      <c r="HG28" s="20">
        <f t="shared" si="157"/>
        <v>14841</v>
      </c>
      <c r="HH28" s="20">
        <f t="shared" si="157"/>
        <v>16428</v>
      </c>
      <c r="HI28" s="20">
        <f t="shared" si="157"/>
        <v>16575</v>
      </c>
      <c r="HJ28" s="20">
        <f t="shared" si="157"/>
        <v>15744</v>
      </c>
      <c r="HK28" s="20">
        <f t="shared" si="157"/>
        <v>16538</v>
      </c>
      <c r="HL28" s="20">
        <f t="shared" si="157"/>
        <v>15679</v>
      </c>
      <c r="HM28" s="20">
        <f t="shared" si="157"/>
        <v>16608</v>
      </c>
      <c r="HN28" s="20">
        <f t="shared" si="157"/>
        <v>186819</v>
      </c>
      <c r="HO28" s="20">
        <f t="shared" si="157"/>
        <v>16499</v>
      </c>
      <c r="HP28" s="20">
        <f t="shared" si="157"/>
        <v>14713</v>
      </c>
      <c r="HQ28" s="20">
        <f t="shared" si="157"/>
        <v>16085</v>
      </c>
      <c r="HR28" s="20">
        <f t="shared" si="157"/>
        <v>15671</v>
      </c>
      <c r="HS28" s="20">
        <f t="shared" si="157"/>
        <v>16193</v>
      </c>
      <c r="HT28" s="20">
        <f t="shared" si="157"/>
        <v>15610</v>
      </c>
      <c r="HU28" s="20">
        <f t="shared" si="157"/>
        <v>17113</v>
      </c>
      <c r="HV28" s="20">
        <f t="shared" si="157"/>
        <v>16910</v>
      </c>
      <c r="HW28" s="20">
        <f t="shared" si="157"/>
        <v>15789</v>
      </c>
      <c r="HX28" s="20">
        <f t="shared" si="157"/>
        <v>16480</v>
      </c>
      <c r="HY28" s="20">
        <f t="shared" si="157"/>
        <v>15623</v>
      </c>
      <c r="HZ28" s="20">
        <f t="shared" si="157"/>
        <v>16009</v>
      </c>
      <c r="IA28" s="20">
        <f t="shared" si="157"/>
        <v>192695</v>
      </c>
      <c r="IB28" s="20">
        <f t="shared" ref="IB28:IN28" si="158">SUM(IB26:IB27)</f>
        <v>15727</v>
      </c>
      <c r="IC28" s="20">
        <f t="shared" si="158"/>
        <v>14624</v>
      </c>
      <c r="ID28" s="20">
        <f t="shared" si="158"/>
        <v>16163</v>
      </c>
      <c r="IE28" s="20">
        <f t="shared" si="158"/>
        <v>16059</v>
      </c>
      <c r="IF28" s="20">
        <f t="shared" si="158"/>
        <v>17289</v>
      </c>
      <c r="IG28" s="20">
        <f t="shared" si="158"/>
        <v>16286</v>
      </c>
      <c r="IH28" s="20">
        <f t="shared" si="158"/>
        <v>17481</v>
      </c>
      <c r="II28" s="20">
        <f t="shared" si="158"/>
        <v>17805</v>
      </c>
      <c r="IJ28" s="20">
        <f t="shared" si="158"/>
        <v>16760</v>
      </c>
      <c r="IK28" s="20">
        <f t="shared" si="158"/>
        <v>16310</v>
      </c>
      <c r="IL28" s="20">
        <f t="shared" si="158"/>
        <v>16359</v>
      </c>
      <c r="IM28" s="20">
        <f t="shared" si="158"/>
        <v>16995</v>
      </c>
      <c r="IN28" s="20">
        <f t="shared" si="15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E28" si="159">SUM(IR26:IR27)</f>
        <v>1486</v>
      </c>
      <c r="IS28" s="20">
        <f t="shared" si="159"/>
        <v>1905</v>
      </c>
      <c r="IT28" s="20">
        <f t="shared" si="159"/>
        <v>1846</v>
      </c>
      <c r="IU28" s="20">
        <f t="shared" si="159"/>
        <v>2476</v>
      </c>
      <c r="IV28" s="20">
        <f t="shared" si="159"/>
        <v>2629</v>
      </c>
      <c r="IW28" s="20">
        <f t="shared" si="159"/>
        <v>2815</v>
      </c>
      <c r="IX28" s="20">
        <f t="shared" si="159"/>
        <v>4662</v>
      </c>
      <c r="IY28" s="20">
        <f t="shared" si="159"/>
        <v>6049</v>
      </c>
      <c r="IZ28" s="20">
        <f t="shared" si="159"/>
        <v>7673</v>
      </c>
      <c r="JA28" s="20">
        <f t="shared" ref="JA28" si="160">+SUM(IO28:IZ28)</f>
        <v>73255</v>
      </c>
      <c r="JB28" s="20">
        <f t="shared" si="159"/>
        <v>8270</v>
      </c>
      <c r="JC28" s="20">
        <f t="shared" si="159"/>
        <v>4952</v>
      </c>
      <c r="JD28" s="20">
        <f t="shared" si="159"/>
        <v>6338</v>
      </c>
      <c r="JE28" s="20">
        <f t="shared" si="159"/>
        <v>6333</v>
      </c>
      <c r="JF28" s="20"/>
      <c r="JG28" s="20"/>
      <c r="JH28" s="20"/>
      <c r="JI28" s="20"/>
      <c r="JJ28" s="20"/>
      <c r="JK28" s="20"/>
      <c r="JL28" s="20"/>
      <c r="JM28" s="20"/>
      <c r="JN28" s="20"/>
    </row>
    <row r="29" spans="1:274" ht="15">
      <c r="A29" s="24"/>
      <c r="GO29" s="23"/>
      <c r="HB29" s="23"/>
      <c r="HO29" s="23"/>
      <c r="IB29" s="23"/>
    </row>
    <row r="30" spans="1:274" ht="15">
      <c r="A30" s="15" t="s">
        <v>42</v>
      </c>
      <c r="GO30" s="23"/>
      <c r="HB30" s="23"/>
      <c r="HO30" s="23"/>
      <c r="IB30" s="23"/>
    </row>
    <row r="31" spans="1:274" ht="3" customHeight="1">
      <c r="GO31" s="23"/>
      <c r="HB31" s="23"/>
      <c r="HO31" s="23"/>
      <c r="IB31" s="23"/>
    </row>
    <row r="32" spans="1:274" ht="15" customHeight="1">
      <c r="A32" s="86" t="s">
        <v>133</v>
      </c>
      <c r="B32" s="82">
        <v>2001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4" t="s">
        <v>66</v>
      </c>
      <c r="O32" s="82">
        <v>2002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4" t="s">
        <v>67</v>
      </c>
      <c r="AB32" s="82">
        <v>2003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4" t="s">
        <v>68</v>
      </c>
      <c r="AO32" s="82">
        <v>2004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4" t="s">
        <v>69</v>
      </c>
      <c r="BB32" s="82">
        <v>2005</v>
      </c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4" t="s">
        <v>70</v>
      </c>
      <c r="BO32" s="82">
        <v>2006</v>
      </c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4" t="s">
        <v>56</v>
      </c>
      <c r="CB32" s="82">
        <v>2007</v>
      </c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4" t="s">
        <v>57</v>
      </c>
      <c r="CO32" s="82">
        <v>2008</v>
      </c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4" t="s">
        <v>58</v>
      </c>
      <c r="DB32" s="82">
        <v>2009</v>
      </c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4" t="s">
        <v>59</v>
      </c>
      <c r="DO32" s="82">
        <v>2010</v>
      </c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4" t="s">
        <v>60</v>
      </c>
      <c r="EB32" s="82">
        <v>2011</v>
      </c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4" t="s">
        <v>61</v>
      </c>
      <c r="EO32" s="82">
        <v>2012</v>
      </c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4" t="s">
        <v>62</v>
      </c>
      <c r="FB32" s="82">
        <v>2013</v>
      </c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4" t="s">
        <v>63</v>
      </c>
      <c r="FO32" s="82">
        <v>2014</v>
      </c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4" t="s">
        <v>64</v>
      </c>
      <c r="GB32" s="82">
        <v>2015</v>
      </c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4" t="s">
        <v>65</v>
      </c>
      <c r="GO32" s="82">
        <v>2016</v>
      </c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3" t="s">
        <v>75</v>
      </c>
      <c r="HB32" s="82">
        <v>2017</v>
      </c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3" t="s">
        <v>76</v>
      </c>
      <c r="HO32" s="82">
        <v>2018</v>
      </c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3" t="s">
        <v>122</v>
      </c>
      <c r="IB32" s="82">
        <v>2019</v>
      </c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3" t="s">
        <v>124</v>
      </c>
      <c r="IO32" s="82">
        <v>2020</v>
      </c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3" t="s">
        <v>130</v>
      </c>
      <c r="JB32" s="82">
        <v>2021</v>
      </c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3" t="s">
        <v>131</v>
      </c>
    </row>
    <row r="33" spans="1:274" ht="15">
      <c r="A33" s="87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5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5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5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5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5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5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5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5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5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5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5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5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5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5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5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3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3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3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3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3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3"/>
    </row>
    <row r="34" spans="1:274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/>
      <c r="JG34" s="18"/>
      <c r="JH34" s="18"/>
      <c r="JI34" s="18"/>
      <c r="JJ34" s="18"/>
      <c r="JK34" s="18"/>
      <c r="JL34" s="18"/>
      <c r="JM34" s="18"/>
      <c r="JN34" s="18"/>
    </row>
    <row r="35" spans="1:274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61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/>
      <c r="JG35" s="18"/>
      <c r="JH35" s="18"/>
      <c r="JI35" s="18"/>
      <c r="JJ35" s="18"/>
      <c r="JK35" s="18"/>
      <c r="JL35" s="18"/>
      <c r="JM35" s="18"/>
      <c r="JN35" s="18"/>
    </row>
    <row r="36" spans="1:274" s="26" customFormat="1" ht="15">
      <c r="A36" s="19" t="s">
        <v>24</v>
      </c>
      <c r="B36" s="20">
        <f t="shared" ref="B36:BR36" si="162">SUM(B34:B35)</f>
        <v>0</v>
      </c>
      <c r="C36" s="20">
        <f t="shared" si="162"/>
        <v>0</v>
      </c>
      <c r="D36" s="20">
        <f t="shared" si="162"/>
        <v>0</v>
      </c>
      <c r="E36" s="20">
        <f t="shared" si="162"/>
        <v>0</v>
      </c>
      <c r="F36" s="20">
        <f t="shared" si="162"/>
        <v>0</v>
      </c>
      <c r="G36" s="20">
        <f t="shared" si="162"/>
        <v>0</v>
      </c>
      <c r="H36" s="20">
        <f t="shared" si="162"/>
        <v>0</v>
      </c>
      <c r="I36" s="20">
        <f t="shared" si="162"/>
        <v>0</v>
      </c>
      <c r="J36" s="20">
        <f t="shared" si="162"/>
        <v>0</v>
      </c>
      <c r="K36" s="20">
        <f t="shared" si="162"/>
        <v>0</v>
      </c>
      <c r="L36" s="20">
        <f t="shared" si="162"/>
        <v>0</v>
      </c>
      <c r="M36" s="20">
        <f t="shared" si="162"/>
        <v>0</v>
      </c>
      <c r="N36" s="20">
        <f t="shared" si="162"/>
        <v>0</v>
      </c>
      <c r="O36" s="20">
        <f t="shared" si="162"/>
        <v>0</v>
      </c>
      <c r="P36" s="20">
        <f t="shared" si="162"/>
        <v>0</v>
      </c>
      <c r="Q36" s="20">
        <f t="shared" si="162"/>
        <v>0</v>
      </c>
      <c r="R36" s="20">
        <f t="shared" si="162"/>
        <v>0</v>
      </c>
      <c r="S36" s="20">
        <f t="shared" si="162"/>
        <v>0</v>
      </c>
      <c r="T36" s="20">
        <f t="shared" si="162"/>
        <v>0</v>
      </c>
      <c r="U36" s="20">
        <f t="shared" si="162"/>
        <v>0</v>
      </c>
      <c r="V36" s="20">
        <f t="shared" si="162"/>
        <v>0</v>
      </c>
      <c r="W36" s="20">
        <f t="shared" si="162"/>
        <v>0</v>
      </c>
      <c r="X36" s="20">
        <f t="shared" si="162"/>
        <v>0</v>
      </c>
      <c r="Y36" s="20">
        <f t="shared" si="162"/>
        <v>0</v>
      </c>
      <c r="Z36" s="20">
        <f t="shared" si="162"/>
        <v>0</v>
      </c>
      <c r="AA36" s="20">
        <f t="shared" si="162"/>
        <v>0</v>
      </c>
      <c r="AB36" s="20">
        <f t="shared" si="162"/>
        <v>0</v>
      </c>
      <c r="AC36" s="20">
        <f t="shared" si="162"/>
        <v>0</v>
      </c>
      <c r="AD36" s="20">
        <f t="shared" si="162"/>
        <v>0</v>
      </c>
      <c r="AE36" s="20">
        <f t="shared" si="162"/>
        <v>0</v>
      </c>
      <c r="AF36" s="20">
        <f t="shared" si="162"/>
        <v>0</v>
      </c>
      <c r="AG36" s="20">
        <f t="shared" si="162"/>
        <v>0</v>
      </c>
      <c r="AH36" s="20">
        <f t="shared" si="162"/>
        <v>0</v>
      </c>
      <c r="AI36" s="20">
        <f t="shared" si="162"/>
        <v>0</v>
      </c>
      <c r="AJ36" s="20">
        <f t="shared" si="162"/>
        <v>0</v>
      </c>
      <c r="AK36" s="20">
        <f t="shared" si="162"/>
        <v>0</v>
      </c>
      <c r="AL36" s="20">
        <f t="shared" si="162"/>
        <v>0</v>
      </c>
      <c r="AM36" s="20">
        <f t="shared" si="162"/>
        <v>0</v>
      </c>
      <c r="AN36" s="20">
        <f t="shared" si="162"/>
        <v>0</v>
      </c>
      <c r="AO36" s="20">
        <f t="shared" si="162"/>
        <v>0</v>
      </c>
      <c r="AP36" s="20">
        <f t="shared" si="162"/>
        <v>0</v>
      </c>
      <c r="AQ36" s="20">
        <f t="shared" si="162"/>
        <v>0</v>
      </c>
      <c r="AR36" s="20">
        <f t="shared" si="162"/>
        <v>0</v>
      </c>
      <c r="AS36" s="20">
        <f t="shared" si="162"/>
        <v>0</v>
      </c>
      <c r="AT36" s="20">
        <f t="shared" si="162"/>
        <v>0</v>
      </c>
      <c r="AU36" s="20">
        <f t="shared" si="162"/>
        <v>0</v>
      </c>
      <c r="AV36" s="20">
        <f t="shared" si="162"/>
        <v>0</v>
      </c>
      <c r="AW36" s="20">
        <f t="shared" si="162"/>
        <v>0</v>
      </c>
      <c r="AX36" s="20">
        <f t="shared" si="162"/>
        <v>0</v>
      </c>
      <c r="AY36" s="20">
        <f t="shared" si="162"/>
        <v>0</v>
      </c>
      <c r="AZ36" s="20">
        <f t="shared" si="162"/>
        <v>0</v>
      </c>
      <c r="BA36" s="20">
        <f t="shared" si="162"/>
        <v>0</v>
      </c>
      <c r="BB36" s="20">
        <f t="shared" si="162"/>
        <v>0</v>
      </c>
      <c r="BC36" s="20">
        <f t="shared" si="162"/>
        <v>0</v>
      </c>
      <c r="BD36" s="20">
        <f t="shared" si="162"/>
        <v>0</v>
      </c>
      <c r="BE36" s="20">
        <f t="shared" si="162"/>
        <v>0</v>
      </c>
      <c r="BF36" s="20">
        <f t="shared" si="162"/>
        <v>0</v>
      </c>
      <c r="BG36" s="20">
        <f t="shared" si="162"/>
        <v>0</v>
      </c>
      <c r="BH36" s="20">
        <f t="shared" si="162"/>
        <v>0</v>
      </c>
      <c r="BI36" s="20">
        <f t="shared" si="162"/>
        <v>0</v>
      </c>
      <c r="BJ36" s="20">
        <f t="shared" si="162"/>
        <v>0</v>
      </c>
      <c r="BK36" s="20">
        <f t="shared" si="162"/>
        <v>0</v>
      </c>
      <c r="BL36" s="20">
        <f t="shared" si="162"/>
        <v>0</v>
      </c>
      <c r="BM36" s="20">
        <f t="shared" si="162"/>
        <v>0</v>
      </c>
      <c r="BN36" s="20">
        <f t="shared" si="162"/>
        <v>0</v>
      </c>
      <c r="BO36" s="20">
        <f t="shared" si="162"/>
        <v>0</v>
      </c>
      <c r="BP36" s="20">
        <f t="shared" si="162"/>
        <v>0</v>
      </c>
      <c r="BQ36" s="20">
        <f t="shared" si="162"/>
        <v>0</v>
      </c>
      <c r="BR36" s="20">
        <f t="shared" si="162"/>
        <v>0</v>
      </c>
      <c r="BS36" s="20">
        <f t="shared" ref="BS36:ED36" si="163">SUM(BS34:BS35)</f>
        <v>0</v>
      </c>
      <c r="BT36" s="20">
        <f t="shared" si="163"/>
        <v>0</v>
      </c>
      <c r="BU36" s="20">
        <f t="shared" si="163"/>
        <v>0</v>
      </c>
      <c r="BV36" s="20">
        <f t="shared" si="163"/>
        <v>0</v>
      </c>
      <c r="BW36" s="20">
        <f t="shared" si="163"/>
        <v>0</v>
      </c>
      <c r="BX36" s="20">
        <f t="shared" si="163"/>
        <v>0</v>
      </c>
      <c r="BY36" s="20">
        <f t="shared" si="163"/>
        <v>0</v>
      </c>
      <c r="BZ36" s="20">
        <f t="shared" si="163"/>
        <v>0</v>
      </c>
      <c r="CA36" s="20">
        <f t="shared" si="163"/>
        <v>0</v>
      </c>
      <c r="CB36" s="20">
        <f t="shared" si="163"/>
        <v>28562.764460000002</v>
      </c>
      <c r="CC36" s="20">
        <f t="shared" si="163"/>
        <v>26610.078979999998</v>
      </c>
      <c r="CD36" s="20">
        <f t="shared" si="163"/>
        <v>29973.527040000001</v>
      </c>
      <c r="CE36" s="20">
        <f t="shared" si="163"/>
        <v>29448.706580000002</v>
      </c>
      <c r="CF36" s="20">
        <f t="shared" si="163"/>
        <v>30408.544910000001</v>
      </c>
      <c r="CG36" s="20">
        <f t="shared" si="163"/>
        <v>29273.234409999997</v>
      </c>
      <c r="CH36" s="20">
        <f t="shared" si="163"/>
        <v>34877.590779999999</v>
      </c>
      <c r="CI36" s="20">
        <f t="shared" si="163"/>
        <v>36153.008149999994</v>
      </c>
      <c r="CJ36" s="20">
        <f t="shared" si="163"/>
        <v>32975.6976</v>
      </c>
      <c r="CK36" s="20">
        <f t="shared" si="163"/>
        <v>32535.19008</v>
      </c>
      <c r="CL36" s="20">
        <f t="shared" si="163"/>
        <v>31272.544699999999</v>
      </c>
      <c r="CM36" s="20">
        <f t="shared" si="163"/>
        <v>31188.668169999997</v>
      </c>
      <c r="CN36" s="20">
        <f t="shared" si="163"/>
        <v>373279.55585999996</v>
      </c>
      <c r="CO36" s="20">
        <f t="shared" si="163"/>
        <v>32736.056260000001</v>
      </c>
      <c r="CP36" s="20">
        <f t="shared" si="163"/>
        <v>29256.699359999995</v>
      </c>
      <c r="CQ36" s="20">
        <f t="shared" si="163"/>
        <v>31205.767539999997</v>
      </c>
      <c r="CR36" s="20">
        <f t="shared" si="163"/>
        <v>29271.02706</v>
      </c>
      <c r="CS36" s="20">
        <f t="shared" si="163"/>
        <v>31270.35</v>
      </c>
      <c r="CT36" s="20">
        <f t="shared" si="163"/>
        <v>30881.43837</v>
      </c>
      <c r="CU36" s="20">
        <f t="shared" si="163"/>
        <v>34643.479999999996</v>
      </c>
      <c r="CV36" s="20">
        <f t="shared" si="163"/>
        <v>36924.680780000002</v>
      </c>
      <c r="CW36" s="20">
        <f t="shared" si="163"/>
        <v>34766.1</v>
      </c>
      <c r="CX36" s="20">
        <f t="shared" si="163"/>
        <v>36334.787490000002</v>
      </c>
      <c r="CY36" s="20">
        <f t="shared" si="163"/>
        <v>35074.99</v>
      </c>
      <c r="CZ36" s="20">
        <f t="shared" si="163"/>
        <v>35239.318879999999</v>
      </c>
      <c r="DA36" s="20">
        <f t="shared" si="163"/>
        <v>397604.69574</v>
      </c>
      <c r="DB36" s="20">
        <f t="shared" si="163"/>
        <v>39609.670010000002</v>
      </c>
      <c r="DC36" s="20">
        <f t="shared" si="163"/>
        <v>36235.41474</v>
      </c>
      <c r="DD36" s="20">
        <f t="shared" si="163"/>
        <v>39087</v>
      </c>
      <c r="DE36" s="20">
        <f t="shared" si="163"/>
        <v>37693.347090000003</v>
      </c>
      <c r="DF36" s="20">
        <f t="shared" si="163"/>
        <v>36204.229999999996</v>
      </c>
      <c r="DG36" s="20">
        <f t="shared" si="163"/>
        <v>35516.93219</v>
      </c>
      <c r="DH36" s="20">
        <f t="shared" si="163"/>
        <v>39524.812669999999</v>
      </c>
      <c r="DI36" s="20">
        <f t="shared" si="163"/>
        <v>40424.596369999999</v>
      </c>
      <c r="DJ36" s="20">
        <f t="shared" si="163"/>
        <v>37328.840429999997</v>
      </c>
      <c r="DK36" s="20">
        <f t="shared" si="163"/>
        <v>38948.76</v>
      </c>
      <c r="DL36" s="20">
        <f t="shared" si="163"/>
        <v>37828.202310000001</v>
      </c>
      <c r="DM36" s="20">
        <f t="shared" si="163"/>
        <v>37324.052350000005</v>
      </c>
      <c r="DN36" s="20">
        <f t="shared" si="163"/>
        <v>455725.85816000006</v>
      </c>
      <c r="DO36" s="20">
        <f t="shared" si="163"/>
        <v>38926.43</v>
      </c>
      <c r="DP36" s="20">
        <f t="shared" si="163"/>
        <v>34884.078219999996</v>
      </c>
      <c r="DQ36" s="20">
        <f t="shared" si="163"/>
        <v>37799.29</v>
      </c>
      <c r="DR36" s="20">
        <f t="shared" si="163"/>
        <v>36798.8177</v>
      </c>
      <c r="DS36" s="20">
        <f t="shared" si="163"/>
        <v>40204.623999999996</v>
      </c>
      <c r="DT36" s="20">
        <f t="shared" si="163"/>
        <v>39022.67</v>
      </c>
      <c r="DU36" s="20">
        <f t="shared" si="163"/>
        <v>42964.72</v>
      </c>
      <c r="DV36" s="20">
        <f t="shared" si="163"/>
        <v>44485.82</v>
      </c>
      <c r="DW36" s="20">
        <f t="shared" si="163"/>
        <v>41594.15</v>
      </c>
      <c r="DX36" s="20">
        <f t="shared" si="163"/>
        <v>43853.37</v>
      </c>
      <c r="DY36" s="20">
        <f t="shared" si="163"/>
        <v>41674</v>
      </c>
      <c r="DZ36" s="20">
        <f t="shared" si="163"/>
        <v>42902</v>
      </c>
      <c r="EA36" s="20">
        <f t="shared" si="163"/>
        <v>485109.96991999994</v>
      </c>
      <c r="EB36" s="20">
        <f t="shared" si="163"/>
        <v>43709.599999999999</v>
      </c>
      <c r="EC36" s="20">
        <f t="shared" si="163"/>
        <v>40758.54</v>
      </c>
      <c r="ED36" s="20">
        <f t="shared" si="163"/>
        <v>45781</v>
      </c>
      <c r="EE36" s="20">
        <f t="shared" ref="EE36:GP36" si="164">SUM(EE34:EE35)</f>
        <v>44974.05</v>
      </c>
      <c r="EF36" s="20">
        <f t="shared" si="164"/>
        <v>46316.85</v>
      </c>
      <c r="EG36" s="20">
        <f t="shared" si="164"/>
        <v>43633.75</v>
      </c>
      <c r="EH36" s="20">
        <f t="shared" si="164"/>
        <v>50101.808179999971</v>
      </c>
      <c r="EI36" s="20">
        <f t="shared" si="164"/>
        <v>50730.638189999998</v>
      </c>
      <c r="EJ36" s="20">
        <f t="shared" si="164"/>
        <v>47809.68</v>
      </c>
      <c r="EK36" s="20">
        <f t="shared" si="164"/>
        <v>48702.033259999997</v>
      </c>
      <c r="EL36" s="20">
        <f t="shared" si="164"/>
        <v>45789.867160000002</v>
      </c>
      <c r="EM36" s="20">
        <f t="shared" si="164"/>
        <v>44929</v>
      </c>
      <c r="EN36" s="20">
        <f t="shared" si="164"/>
        <v>553236.81678999995</v>
      </c>
      <c r="EO36" s="20">
        <f t="shared" si="164"/>
        <v>17971</v>
      </c>
      <c r="EP36" s="20">
        <f t="shared" si="164"/>
        <v>16721</v>
      </c>
      <c r="EQ36" s="20">
        <f t="shared" si="164"/>
        <v>18727</v>
      </c>
      <c r="ER36" s="20">
        <f t="shared" si="164"/>
        <v>18217</v>
      </c>
      <c r="ES36" s="20">
        <f t="shared" si="164"/>
        <v>18734</v>
      </c>
      <c r="ET36" s="20">
        <f t="shared" si="164"/>
        <v>18158</v>
      </c>
      <c r="EU36" s="20">
        <f t="shared" si="164"/>
        <v>19966</v>
      </c>
      <c r="EV36" s="20">
        <f t="shared" si="164"/>
        <v>20677</v>
      </c>
      <c r="EW36" s="20">
        <f t="shared" si="164"/>
        <v>19438</v>
      </c>
      <c r="EX36" s="20">
        <f t="shared" si="164"/>
        <v>20671</v>
      </c>
      <c r="EY36" s="20">
        <f t="shared" si="164"/>
        <v>19869</v>
      </c>
      <c r="EZ36" s="20">
        <f t="shared" si="164"/>
        <v>19715</v>
      </c>
      <c r="FA36" s="20">
        <f t="shared" si="164"/>
        <v>228864</v>
      </c>
      <c r="FB36" s="20">
        <f t="shared" si="164"/>
        <v>20281.284540000001</v>
      </c>
      <c r="FC36" s="20">
        <f t="shared" si="164"/>
        <v>18818.544130000002</v>
      </c>
      <c r="FD36" s="20">
        <f t="shared" si="164"/>
        <v>20322.54535</v>
      </c>
      <c r="FE36" s="20">
        <f t="shared" si="164"/>
        <v>20099.842490000003</v>
      </c>
      <c r="FF36" s="20">
        <f t="shared" si="164"/>
        <v>21387.221119999998</v>
      </c>
      <c r="FG36" s="20">
        <f t="shared" si="164"/>
        <v>20475.533049999998</v>
      </c>
      <c r="FH36" s="20">
        <f t="shared" si="164"/>
        <v>22617.41416</v>
      </c>
      <c r="FI36" s="20">
        <f t="shared" si="164"/>
        <v>23317.36362</v>
      </c>
      <c r="FJ36" s="20">
        <f t="shared" si="164"/>
        <v>21640.445770000002</v>
      </c>
      <c r="FK36" s="20">
        <f t="shared" si="164"/>
        <v>23088.877689999998</v>
      </c>
      <c r="FL36" s="20">
        <f t="shared" si="164"/>
        <v>21737.35341</v>
      </c>
      <c r="FM36" s="20">
        <f t="shared" si="164"/>
        <v>21173.300579999999</v>
      </c>
      <c r="FN36" s="20">
        <f t="shared" si="164"/>
        <v>254959.72591000001</v>
      </c>
      <c r="FO36" s="20">
        <f t="shared" si="164"/>
        <v>21468.664860000001</v>
      </c>
      <c r="FP36" s="20">
        <f t="shared" si="164"/>
        <v>20296.953839999998</v>
      </c>
      <c r="FQ36" s="20">
        <f t="shared" si="164"/>
        <v>21487.661830000001</v>
      </c>
      <c r="FR36" s="20">
        <f t="shared" si="164"/>
        <v>21428.86291</v>
      </c>
      <c r="FS36" s="20">
        <f t="shared" si="164"/>
        <v>22677.842689999998</v>
      </c>
      <c r="FT36" s="20">
        <f t="shared" si="164"/>
        <v>21447.668269999998</v>
      </c>
      <c r="FU36" s="20">
        <f t="shared" si="164"/>
        <v>23366.750410000001</v>
      </c>
      <c r="FV36" s="20">
        <f t="shared" si="164"/>
        <v>24795.11103</v>
      </c>
      <c r="FW36" s="20">
        <f t="shared" si="164"/>
        <v>23166.304220000002</v>
      </c>
      <c r="FX36" s="20">
        <f t="shared" si="164"/>
        <v>24191.373220000001</v>
      </c>
      <c r="FY36" s="20">
        <f t="shared" si="164"/>
        <v>22634.65395</v>
      </c>
      <c r="FZ36" s="20">
        <f t="shared" si="164"/>
        <v>22592.281660000001</v>
      </c>
      <c r="GA36" s="20">
        <f t="shared" si="164"/>
        <v>269554.12888999999</v>
      </c>
      <c r="GB36" s="20">
        <f t="shared" si="164"/>
        <v>23115.889749999998</v>
      </c>
      <c r="GC36" s="20">
        <f t="shared" si="164"/>
        <v>21170.531230000001</v>
      </c>
      <c r="GD36" s="20">
        <f t="shared" si="164"/>
        <v>22873.67859</v>
      </c>
      <c r="GE36" s="20">
        <f t="shared" si="164"/>
        <v>22838.19875</v>
      </c>
      <c r="GF36" s="20">
        <f t="shared" si="164"/>
        <v>24388.210210000001</v>
      </c>
      <c r="GG36" s="20">
        <f t="shared" si="164"/>
        <v>23127.364430000001</v>
      </c>
      <c r="GH36" s="20">
        <f t="shared" si="164"/>
        <v>25540.150370000003</v>
      </c>
      <c r="GI36" s="20">
        <f t="shared" si="164"/>
        <v>26314.047790000001</v>
      </c>
      <c r="GJ36" s="20">
        <f t="shared" si="164"/>
        <v>24803.444289999999</v>
      </c>
      <c r="GK36" s="20">
        <f t="shared" si="164"/>
        <v>26357.361270000001</v>
      </c>
      <c r="GL36" s="20">
        <f t="shared" si="164"/>
        <v>24608.302340000002</v>
      </c>
      <c r="GM36" s="20">
        <f t="shared" si="164"/>
        <v>24476.5196</v>
      </c>
      <c r="GN36" s="20">
        <f t="shared" si="164"/>
        <v>289613698.62</v>
      </c>
      <c r="GO36" s="20">
        <f t="shared" si="164"/>
        <v>24599.61565</v>
      </c>
      <c r="GP36" s="20">
        <f t="shared" si="164"/>
        <v>23334.133749999997</v>
      </c>
      <c r="GQ36" s="20">
        <f t="shared" ref="GQ36:IA36" si="165">SUM(GQ34:GQ35)</f>
        <v>24997.952100000002</v>
      </c>
      <c r="GR36" s="20">
        <f t="shared" si="165"/>
        <v>23815.369359999997</v>
      </c>
      <c r="GS36" s="20">
        <f t="shared" si="165"/>
        <v>26320.119610000002</v>
      </c>
      <c r="GT36" s="20">
        <f t="shared" si="165"/>
        <v>25098.06551</v>
      </c>
      <c r="GU36" s="20">
        <f t="shared" si="165"/>
        <v>28431.28427</v>
      </c>
      <c r="GV36" s="20">
        <f t="shared" si="165"/>
        <v>28483.6319</v>
      </c>
      <c r="GW36" s="20">
        <f t="shared" si="165"/>
        <v>26963.00231</v>
      </c>
      <c r="GX36" s="20">
        <f t="shared" si="165"/>
        <v>28451.285600000003</v>
      </c>
      <c r="GY36" s="20">
        <f t="shared" si="165"/>
        <v>26707.318029999999</v>
      </c>
      <c r="GZ36" s="20">
        <f t="shared" si="165"/>
        <v>26956.864017118634</v>
      </c>
      <c r="HA36" s="20">
        <f t="shared" si="165"/>
        <v>314158.64210711868</v>
      </c>
      <c r="HB36" s="20">
        <f t="shared" si="165"/>
        <v>27406657.350000001</v>
      </c>
      <c r="HC36" s="20">
        <f t="shared" si="165"/>
        <v>25444153.059999999</v>
      </c>
      <c r="HD36" s="20">
        <f t="shared" si="165"/>
        <v>27076657.920000002</v>
      </c>
      <c r="HE36" s="20">
        <f t="shared" si="165"/>
        <v>26808623.559999999</v>
      </c>
      <c r="HF36" s="20">
        <f t="shared" si="165"/>
        <v>28598411.16</v>
      </c>
      <c r="HG36" s="20">
        <f t="shared" si="165"/>
        <v>27342220.079999998</v>
      </c>
      <c r="HH36" s="20">
        <f t="shared" si="165"/>
        <v>30927199.66</v>
      </c>
      <c r="HI36" s="20">
        <f t="shared" si="165"/>
        <v>31588622.969999999</v>
      </c>
      <c r="HJ36" s="20">
        <f t="shared" si="165"/>
        <v>29757060.460000001</v>
      </c>
      <c r="HK36" s="20">
        <f t="shared" si="165"/>
        <v>31306520.630000003</v>
      </c>
      <c r="HL36" s="20">
        <f t="shared" si="165"/>
        <v>28782976.259999998</v>
      </c>
      <c r="HM36" s="20">
        <f t="shared" si="165"/>
        <v>29143082.82</v>
      </c>
      <c r="HN36" s="20">
        <f t="shared" si="165"/>
        <v>344182185.92999995</v>
      </c>
      <c r="HO36" s="20">
        <f t="shared" si="165"/>
        <v>30449456.309999999</v>
      </c>
      <c r="HP36" s="20">
        <f t="shared" si="165"/>
        <v>27518866.869999997</v>
      </c>
      <c r="HQ36" s="20">
        <f t="shared" si="165"/>
        <v>29734343</v>
      </c>
      <c r="HR36" s="20">
        <f t="shared" si="165"/>
        <v>29889522.169999998</v>
      </c>
      <c r="HS36" s="20">
        <f t="shared" si="165"/>
        <v>31381751.700000003</v>
      </c>
      <c r="HT36" s="20">
        <f t="shared" si="165"/>
        <v>30036725.129999999</v>
      </c>
      <c r="HU36" s="20">
        <f t="shared" si="165"/>
        <v>32766520.090000004</v>
      </c>
      <c r="HV36" s="20">
        <f t="shared" si="165"/>
        <v>33345949.509999998</v>
      </c>
      <c r="HW36" s="20">
        <f t="shared" si="165"/>
        <v>31142558.640000001</v>
      </c>
      <c r="HX36" s="20">
        <f t="shared" si="165"/>
        <v>32442998.09</v>
      </c>
      <c r="HY36" s="20">
        <f t="shared" si="165"/>
        <v>30706484.240000002</v>
      </c>
      <c r="HZ36" s="20">
        <f t="shared" si="165"/>
        <v>31152452.380000003</v>
      </c>
      <c r="IA36" s="20">
        <f t="shared" si="165"/>
        <v>370567628.13</v>
      </c>
      <c r="IB36" s="20">
        <f t="shared" ref="IB36:JE36" si="166">SUM(IB34:IB35)</f>
        <v>31827663.149999999</v>
      </c>
      <c r="IC36" s="20">
        <f t="shared" si="166"/>
        <v>29221699.829999998</v>
      </c>
      <c r="ID36" s="20">
        <f t="shared" si="166"/>
        <v>31125151.990000002</v>
      </c>
      <c r="IE36" s="20">
        <f t="shared" si="166"/>
        <v>31716057.32</v>
      </c>
      <c r="IF36" s="20">
        <f t="shared" si="166"/>
        <v>33602063.410000004</v>
      </c>
      <c r="IG36" s="20">
        <f t="shared" si="166"/>
        <v>31576412.219999999</v>
      </c>
      <c r="IH36" s="20">
        <f t="shared" si="166"/>
        <v>35003156.079999998</v>
      </c>
      <c r="II36" s="20">
        <f t="shared" si="166"/>
        <v>27022938.049999997</v>
      </c>
      <c r="IJ36" s="20">
        <f t="shared" si="166"/>
        <v>33085372.600000001</v>
      </c>
      <c r="IK36" s="20">
        <f t="shared" si="166"/>
        <v>34114963.280000001</v>
      </c>
      <c r="IL36" s="20">
        <f t="shared" si="166"/>
        <v>32612894.75</v>
      </c>
      <c r="IM36" s="20">
        <f t="shared" si="166"/>
        <v>34566044.490000002</v>
      </c>
      <c r="IN36" s="20">
        <f t="shared" si="166"/>
        <v>385474417.16999996</v>
      </c>
      <c r="IO36" s="20">
        <f t="shared" si="166"/>
        <v>33630869.390000001</v>
      </c>
      <c r="IP36" s="20">
        <f t="shared" si="166"/>
        <v>31893165.240000002</v>
      </c>
      <c r="IQ36" s="20">
        <f t="shared" si="166"/>
        <v>16052817.399999999</v>
      </c>
      <c r="IR36" s="20">
        <f t="shared" si="166"/>
        <v>2360020.36</v>
      </c>
      <c r="IS36" s="20">
        <f t="shared" si="166"/>
        <v>2157877.19</v>
      </c>
      <c r="IT36" s="20">
        <f>SUM(IT34:IT35)</f>
        <v>4059656.8899999997</v>
      </c>
      <c r="IU36" s="20">
        <f t="shared" si="166"/>
        <v>3462437.55</v>
      </c>
      <c r="IV36" s="20">
        <f t="shared" si="166"/>
        <v>4270355.43</v>
      </c>
      <c r="IW36" s="20">
        <f t="shared" si="166"/>
        <v>5310382.7</v>
      </c>
      <c r="IX36" s="20">
        <f t="shared" si="166"/>
        <v>7586585.2699999996</v>
      </c>
      <c r="IY36" s="20">
        <f t="shared" si="166"/>
        <v>9980441.5800000001</v>
      </c>
      <c r="IZ36" s="20">
        <f t="shared" si="166"/>
        <v>12866829</v>
      </c>
      <c r="JA36" s="20">
        <f t="shared" ref="JA36" si="167">+SUM(IO36:IZ36)</f>
        <v>133631437.99999999</v>
      </c>
      <c r="JB36" s="20">
        <f t="shared" si="166"/>
        <v>13001720.780000001</v>
      </c>
      <c r="JC36" s="20">
        <f t="shared" si="166"/>
        <v>8398853.0600000005</v>
      </c>
      <c r="JD36" s="20">
        <f t="shared" si="166"/>
        <v>10299994.98</v>
      </c>
      <c r="JE36" s="20">
        <f t="shared" si="166"/>
        <v>10998855.01</v>
      </c>
      <c r="JF36" s="20"/>
      <c r="JG36" s="20"/>
      <c r="JH36" s="20"/>
      <c r="JI36" s="20"/>
      <c r="JJ36" s="20"/>
      <c r="JK36" s="20"/>
      <c r="JL36" s="20"/>
      <c r="JM36" s="20"/>
      <c r="JN36" s="20"/>
    </row>
    <row r="37" spans="1:274" ht="3" customHeight="1"/>
    <row r="38" spans="1:274">
      <c r="A38" s="58" t="s">
        <v>48</v>
      </c>
    </row>
    <row r="39" spans="1:274">
      <c r="A39" s="58" t="s">
        <v>77</v>
      </c>
    </row>
  </sheetData>
  <mergeCells count="172"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IO7:IZ7"/>
    <mergeCell ref="IO16:IZ16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B134"/>
  <sheetViews>
    <sheetView showGridLines="0" zoomScale="90" zoomScaleNormal="90" workbookViewId="0">
      <pane xSplit="1" topLeftCell="GP1" activePane="topRight" state="frozen"/>
      <selection pane="topRight" activeCell="GS131" sqref="GS131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10" ht="15">
      <c r="A1" s="10" t="s">
        <v>78</v>
      </c>
    </row>
    <row r="2" spans="1:210" ht="15">
      <c r="A2" s="13" t="s">
        <v>125</v>
      </c>
      <c r="B2" s="13"/>
    </row>
    <row r="3" spans="1:210">
      <c r="A3" s="57" t="s">
        <v>36</v>
      </c>
    </row>
    <row r="5" spans="1:210" ht="15">
      <c r="A5" s="15" t="s">
        <v>49</v>
      </c>
      <c r="B5" s="15"/>
    </row>
    <row r="6" spans="1:210" ht="4.5" customHeight="1">
      <c r="A6" s="15"/>
      <c r="B6" s="15"/>
    </row>
    <row r="7" spans="1:210" ht="15">
      <c r="A7" s="15" t="s">
        <v>50</v>
      </c>
      <c r="B7" s="15"/>
    </row>
    <row r="8" spans="1:210" ht="3" customHeight="1"/>
    <row r="9" spans="1:210" ht="15.95" customHeight="1">
      <c r="A9" s="86" t="s">
        <v>33</v>
      </c>
      <c r="B9" s="27"/>
      <c r="C9" s="82">
        <v>2006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4" t="s">
        <v>56</v>
      </c>
      <c r="P9" s="82">
        <v>2007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4" t="s">
        <v>57</v>
      </c>
      <c r="AC9" s="82">
        <v>2008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4" t="s">
        <v>58</v>
      </c>
      <c r="AP9" s="82">
        <v>2009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4" t="s">
        <v>59</v>
      </c>
      <c r="BC9" s="82">
        <v>2010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4" t="s">
        <v>60</v>
      </c>
      <c r="BP9" s="82">
        <v>2011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4" t="s">
        <v>61</v>
      </c>
      <c r="CC9" s="82">
        <v>2012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4" t="s">
        <v>62</v>
      </c>
      <c r="CP9" s="82">
        <v>2013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4" t="s">
        <v>63</v>
      </c>
      <c r="DC9" s="82">
        <v>2014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4" t="s">
        <v>64</v>
      </c>
      <c r="DP9" s="82">
        <v>2015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4" t="s">
        <v>65</v>
      </c>
      <c r="EC9" s="82">
        <v>2016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4" t="s">
        <v>75</v>
      </c>
      <c r="EP9" s="82">
        <v>2017</v>
      </c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4" t="s">
        <v>76</v>
      </c>
      <c r="FC9" s="82">
        <v>2018</v>
      </c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4" t="s">
        <v>122</v>
      </c>
      <c r="FP9" s="82">
        <v>2019</v>
      </c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4" t="s">
        <v>124</v>
      </c>
      <c r="GC9" s="82">
        <v>2020</v>
      </c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3" t="s">
        <v>130</v>
      </c>
      <c r="GP9" s="82">
        <v>2021</v>
      </c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3" t="s">
        <v>131</v>
      </c>
    </row>
    <row r="10" spans="1:210" ht="15.95" customHeight="1">
      <c r="A10" s="87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5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5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5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5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5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5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5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5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5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5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5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5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5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5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3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3"/>
    </row>
    <row r="11" spans="1:210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/>
      <c r="GU11" s="29"/>
      <c r="GV11" s="29"/>
      <c r="GW11" s="29"/>
      <c r="GX11" s="29"/>
      <c r="GY11" s="29"/>
      <c r="GZ11" s="29"/>
      <c r="HA11" s="29"/>
      <c r="HB11" s="30"/>
    </row>
    <row r="12" spans="1:210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/>
      <c r="GU12" s="18"/>
      <c r="GV12" s="18"/>
      <c r="GW12" s="18"/>
      <c r="GX12" s="18"/>
      <c r="GY12" s="18"/>
      <c r="GZ12" s="18"/>
      <c r="HA12" s="18"/>
      <c r="HB12" s="30"/>
    </row>
    <row r="13" spans="1:210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/>
      <c r="GU13" s="18"/>
      <c r="GV13" s="18"/>
      <c r="GW13" s="18"/>
      <c r="GX13" s="18"/>
      <c r="GY13" s="18"/>
      <c r="GZ13" s="18"/>
      <c r="HA13" s="18"/>
      <c r="HB13" s="30"/>
    </row>
    <row r="14" spans="1:210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/>
      <c r="GU14" s="18"/>
      <c r="GV14" s="18"/>
      <c r="GW14" s="18"/>
      <c r="GX14" s="18"/>
      <c r="GY14" s="18"/>
      <c r="GZ14" s="18"/>
      <c r="HA14" s="18"/>
      <c r="HB14" s="30"/>
    </row>
    <row r="15" spans="1:210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/>
      <c r="GU15" s="18"/>
      <c r="GV15" s="18"/>
      <c r="GW15" s="18"/>
      <c r="GX15" s="18"/>
      <c r="GY15" s="18"/>
      <c r="GZ15" s="18"/>
      <c r="HA15" s="18"/>
      <c r="HB15" s="30"/>
    </row>
    <row r="16" spans="1:210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/>
      <c r="GU16" s="18"/>
      <c r="GV16" s="18"/>
      <c r="GW16" s="18"/>
      <c r="GX16" s="18"/>
      <c r="GY16" s="18"/>
      <c r="GZ16" s="18"/>
      <c r="HA16" s="18"/>
      <c r="HB16" s="30"/>
    </row>
    <row r="17" spans="1:210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/>
      <c r="GU17" s="18"/>
      <c r="GV17" s="18"/>
      <c r="GW17" s="18"/>
      <c r="GX17" s="18"/>
      <c r="GY17" s="18"/>
      <c r="GZ17" s="18"/>
      <c r="HA17" s="18"/>
      <c r="HB17" s="30"/>
    </row>
    <row r="18" spans="1:210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/>
      <c r="GU18" s="18"/>
      <c r="GV18" s="18"/>
      <c r="GW18" s="18"/>
      <c r="GX18" s="18"/>
      <c r="GY18" s="18"/>
      <c r="GZ18" s="18"/>
      <c r="HA18" s="18"/>
      <c r="HB18" s="30"/>
    </row>
    <row r="19" spans="1:210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/>
      <c r="GU19" s="18"/>
      <c r="GV19" s="18"/>
      <c r="GW19" s="18"/>
      <c r="GX19" s="18"/>
      <c r="GY19" s="18"/>
      <c r="GZ19" s="18"/>
      <c r="HA19" s="18"/>
      <c r="HB19" s="30"/>
    </row>
    <row r="20" spans="1:210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/>
      <c r="GU20" s="18"/>
      <c r="GV20" s="18"/>
      <c r="GW20" s="18"/>
      <c r="GX20" s="18"/>
      <c r="GY20" s="18"/>
      <c r="GZ20" s="18"/>
      <c r="HA20" s="18"/>
      <c r="HB20" s="30"/>
    </row>
    <row r="21" spans="1:210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/>
      <c r="GU21" s="18"/>
      <c r="GV21" s="18"/>
      <c r="GW21" s="18"/>
      <c r="GX21" s="18"/>
      <c r="GY21" s="18"/>
      <c r="GZ21" s="18"/>
      <c r="HA21" s="18"/>
      <c r="HB21" s="30"/>
    </row>
    <row r="22" spans="1:210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/>
      <c r="GU22" s="18"/>
      <c r="GV22" s="18"/>
      <c r="GW22" s="18"/>
      <c r="GX22" s="18"/>
      <c r="GY22" s="18"/>
      <c r="GZ22" s="18"/>
      <c r="HA22" s="18"/>
      <c r="HB22" s="30"/>
    </row>
    <row r="23" spans="1:210" s="21" customFormat="1" ht="15.95" customHeight="1">
      <c r="A23" s="19" t="s">
        <v>24</v>
      </c>
      <c r="B23" s="19"/>
      <c r="C23" s="20">
        <f t="shared" ref="C23:AJ23" si="15">SUM(C11:C22)</f>
        <v>0</v>
      </c>
      <c r="D23" s="20">
        <f t="shared" si="15"/>
        <v>0</v>
      </c>
      <c r="E23" s="20">
        <f t="shared" si="15"/>
        <v>0</v>
      </c>
      <c r="F23" s="20">
        <f t="shared" si="15"/>
        <v>0</v>
      </c>
      <c r="G23" s="20">
        <f t="shared" si="15"/>
        <v>0</v>
      </c>
      <c r="H23" s="20">
        <f t="shared" si="15"/>
        <v>0</v>
      </c>
      <c r="I23" s="20">
        <f t="shared" si="15"/>
        <v>0</v>
      </c>
      <c r="J23" s="20">
        <f t="shared" si="15"/>
        <v>0</v>
      </c>
      <c r="K23" s="20">
        <f t="shared" si="15"/>
        <v>0</v>
      </c>
      <c r="L23" s="20">
        <f t="shared" si="15"/>
        <v>0</v>
      </c>
      <c r="M23" s="20">
        <f t="shared" si="15"/>
        <v>0</v>
      </c>
      <c r="N23" s="20">
        <f t="shared" si="15"/>
        <v>59057</v>
      </c>
      <c r="O23" s="20">
        <f>SUM(O11:O22)</f>
        <v>59057</v>
      </c>
      <c r="P23" s="20">
        <f t="shared" si="15"/>
        <v>93363</v>
      </c>
      <c r="Q23" s="20">
        <f t="shared" si="15"/>
        <v>94959</v>
      </c>
      <c r="R23" s="20">
        <f t="shared" si="15"/>
        <v>96621</v>
      </c>
      <c r="S23" s="20">
        <f t="shared" si="15"/>
        <v>93876</v>
      </c>
      <c r="T23" s="20">
        <f t="shared" si="15"/>
        <v>94718</v>
      </c>
      <c r="U23" s="20">
        <f t="shared" si="15"/>
        <v>86589</v>
      </c>
      <c r="V23" s="20">
        <f t="shared" si="15"/>
        <v>106343</v>
      </c>
      <c r="W23" s="20">
        <f t="shared" si="15"/>
        <v>113957</v>
      </c>
      <c r="X23" s="20">
        <f t="shared" si="15"/>
        <v>100885</v>
      </c>
      <c r="Y23" s="20">
        <f t="shared" si="15"/>
        <v>109234</v>
      </c>
      <c r="Z23" s="20">
        <f t="shared" si="15"/>
        <v>106171</v>
      </c>
      <c r="AA23" s="20">
        <f t="shared" si="15"/>
        <v>112465</v>
      </c>
      <c r="AB23" s="20">
        <f>SUM(AB11:AB22)</f>
        <v>1209181</v>
      </c>
      <c r="AC23" s="20">
        <f t="shared" si="15"/>
        <v>109230</v>
      </c>
      <c r="AD23" s="20">
        <f t="shared" si="15"/>
        <v>117911</v>
      </c>
      <c r="AE23" s="20">
        <f t="shared" si="15"/>
        <v>130208</v>
      </c>
      <c r="AF23" s="20">
        <f t="shared" si="15"/>
        <v>104627</v>
      </c>
      <c r="AG23" s="20">
        <f t="shared" si="15"/>
        <v>124427</v>
      </c>
      <c r="AH23" s="20">
        <f t="shared" si="15"/>
        <v>117825</v>
      </c>
      <c r="AI23" s="20">
        <f t="shared" si="15"/>
        <v>131999</v>
      </c>
      <c r="AJ23" s="20">
        <f t="shared" si="15"/>
        <v>142830</v>
      </c>
      <c r="AK23" s="20">
        <f t="shared" ref="AK23:BS23" si="16">SUM(AK11:AK22)</f>
        <v>131374</v>
      </c>
      <c r="AL23" s="20">
        <f t="shared" si="16"/>
        <v>138306</v>
      </c>
      <c r="AM23" s="20">
        <f t="shared" si="16"/>
        <v>139865</v>
      </c>
      <c r="AN23" s="20">
        <f t="shared" si="16"/>
        <v>165628</v>
      </c>
      <c r="AO23" s="20">
        <f>SUM(AO11:AO22)</f>
        <v>1554230</v>
      </c>
      <c r="AP23" s="20">
        <f t="shared" si="16"/>
        <v>162495</v>
      </c>
      <c r="AQ23" s="20">
        <f t="shared" si="16"/>
        <v>157698</v>
      </c>
      <c r="AR23" s="20">
        <f t="shared" si="16"/>
        <v>154532</v>
      </c>
      <c r="AS23" s="20">
        <f t="shared" si="16"/>
        <v>154132</v>
      </c>
      <c r="AT23" s="20">
        <f t="shared" si="16"/>
        <v>157965</v>
      </c>
      <c r="AU23" s="20">
        <f t="shared" si="16"/>
        <v>150587</v>
      </c>
      <c r="AV23" s="20">
        <f t="shared" si="16"/>
        <v>159924</v>
      </c>
      <c r="AW23" s="20">
        <f t="shared" si="16"/>
        <v>166729</v>
      </c>
      <c r="AX23" s="20">
        <f t="shared" si="16"/>
        <v>149319</v>
      </c>
      <c r="AY23" s="20">
        <f t="shared" si="16"/>
        <v>166619</v>
      </c>
      <c r="AZ23" s="20">
        <f t="shared" si="16"/>
        <v>174915</v>
      </c>
      <c r="BA23" s="20">
        <f t="shared" si="16"/>
        <v>177165</v>
      </c>
      <c r="BB23" s="20">
        <f>SUM(BB11:BB22)</f>
        <v>1932080</v>
      </c>
      <c r="BC23" s="20">
        <f t="shared" si="16"/>
        <v>199531</v>
      </c>
      <c r="BD23" s="20">
        <f t="shared" si="16"/>
        <v>205796</v>
      </c>
      <c r="BE23" s="20">
        <f t="shared" si="16"/>
        <v>197910</v>
      </c>
      <c r="BF23" s="20">
        <f t="shared" si="16"/>
        <v>182710</v>
      </c>
      <c r="BG23" s="20">
        <f t="shared" si="16"/>
        <v>201249</v>
      </c>
      <c r="BH23" s="20">
        <f t="shared" si="16"/>
        <v>202264</v>
      </c>
      <c r="BI23" s="20">
        <f t="shared" si="16"/>
        <v>209390</v>
      </c>
      <c r="BJ23" s="20">
        <f t="shared" si="16"/>
        <v>232824</v>
      </c>
      <c r="BK23" s="20">
        <f t="shared" si="16"/>
        <v>208410</v>
      </c>
      <c r="BL23" s="20">
        <f t="shared" si="16"/>
        <v>232505</v>
      </c>
      <c r="BM23" s="20">
        <f t="shared" si="16"/>
        <v>229432</v>
      </c>
      <c r="BN23" s="20">
        <f t="shared" si="16"/>
        <v>233388</v>
      </c>
      <c r="BO23" s="20">
        <f>SUM(BO11:BO22)</f>
        <v>2535409</v>
      </c>
      <c r="BP23" s="20">
        <f t="shared" si="16"/>
        <v>246971</v>
      </c>
      <c r="BQ23" s="20">
        <f t="shared" si="16"/>
        <v>244159</v>
      </c>
      <c r="BR23" s="20">
        <f t="shared" si="16"/>
        <v>236664</v>
      </c>
      <c r="BS23" s="20">
        <f t="shared" si="16"/>
        <v>223515</v>
      </c>
      <c r="BT23" s="20">
        <f t="shared" ref="BT23:DA23" si="17">SUM(BT11:BT22)</f>
        <v>242168</v>
      </c>
      <c r="BU23" s="20">
        <f t="shared" si="17"/>
        <v>239860</v>
      </c>
      <c r="BV23" s="20">
        <f t="shared" si="17"/>
        <v>266569</v>
      </c>
      <c r="BW23" s="20">
        <f t="shared" si="17"/>
        <v>287376</v>
      </c>
      <c r="BX23" s="20">
        <f t="shared" si="17"/>
        <v>235950</v>
      </c>
      <c r="BY23" s="20">
        <f t="shared" si="17"/>
        <v>258037</v>
      </c>
      <c r="BZ23" s="20">
        <f t="shared" si="17"/>
        <v>241559</v>
      </c>
      <c r="CA23" s="20">
        <f t="shared" si="17"/>
        <v>256756</v>
      </c>
      <c r="CB23" s="20">
        <f>SUM(CB11:CB22)</f>
        <v>2979584</v>
      </c>
      <c r="CC23" s="20">
        <f t="shared" si="17"/>
        <v>273599</v>
      </c>
      <c r="CD23" s="20">
        <f t="shared" si="17"/>
        <v>286944</v>
      </c>
      <c r="CE23" s="20">
        <f t="shared" si="17"/>
        <v>275891</v>
      </c>
      <c r="CF23" s="20">
        <f t="shared" si="17"/>
        <v>250350</v>
      </c>
      <c r="CG23" s="20">
        <f t="shared" si="17"/>
        <v>270916</v>
      </c>
      <c r="CH23" s="20">
        <f t="shared" si="17"/>
        <v>268549</v>
      </c>
      <c r="CI23" s="20">
        <f t="shared" si="17"/>
        <v>297453</v>
      </c>
      <c r="CJ23" s="20">
        <f t="shared" si="17"/>
        <v>317190</v>
      </c>
      <c r="CK23" s="20">
        <f t="shared" si="17"/>
        <v>282601</v>
      </c>
      <c r="CL23" s="20">
        <f t="shared" si="17"/>
        <v>311323</v>
      </c>
      <c r="CM23" s="20">
        <f t="shared" si="17"/>
        <v>289741</v>
      </c>
      <c r="CN23" s="20">
        <f t="shared" si="17"/>
        <v>308282</v>
      </c>
      <c r="CO23" s="20">
        <f>SUM(CO11:CO22)</f>
        <v>3432839</v>
      </c>
      <c r="CP23" s="20">
        <f t="shared" si="17"/>
        <v>327420</v>
      </c>
      <c r="CQ23" s="20">
        <f t="shared" si="17"/>
        <v>329029</v>
      </c>
      <c r="CR23" s="20">
        <f t="shared" si="17"/>
        <v>322266</v>
      </c>
      <c r="CS23" s="20">
        <f t="shared" si="17"/>
        <v>290139</v>
      </c>
      <c r="CT23" s="20">
        <f t="shared" si="17"/>
        <v>316201</v>
      </c>
      <c r="CU23" s="20">
        <f t="shared" si="17"/>
        <v>313012</v>
      </c>
      <c r="CV23" s="20">
        <f t="shared" si="17"/>
        <v>344525</v>
      </c>
      <c r="CW23" s="20">
        <f t="shared" si="17"/>
        <v>360535</v>
      </c>
      <c r="CX23" s="20">
        <f t="shared" si="17"/>
        <v>328403</v>
      </c>
      <c r="CY23" s="20">
        <f t="shared" si="17"/>
        <v>364674</v>
      </c>
      <c r="CZ23" s="20">
        <f t="shared" si="17"/>
        <v>342489</v>
      </c>
      <c r="DA23" s="20">
        <f t="shared" si="17"/>
        <v>359816</v>
      </c>
      <c r="DB23" s="20">
        <f>SUM(DB11:DB22)</f>
        <v>3998509</v>
      </c>
      <c r="DC23" s="20">
        <f t="shared" ref="DC23:EL23" si="18">SUM(DC11:DC22)</f>
        <v>360023</v>
      </c>
      <c r="DD23" s="20">
        <f t="shared" si="18"/>
        <v>355546</v>
      </c>
      <c r="DE23" s="20">
        <f t="shared" si="18"/>
        <v>348053</v>
      </c>
      <c r="DF23" s="20">
        <f t="shared" si="18"/>
        <v>313486</v>
      </c>
      <c r="DG23" s="20">
        <f t="shared" si="18"/>
        <v>342195</v>
      </c>
      <c r="DH23" s="20">
        <f t="shared" si="18"/>
        <v>334701</v>
      </c>
      <c r="DI23" s="20">
        <f t="shared" si="18"/>
        <v>378366</v>
      </c>
      <c r="DJ23" s="20">
        <f t="shared" si="18"/>
        <v>410969</v>
      </c>
      <c r="DK23" s="20">
        <f t="shared" si="18"/>
        <v>378304</v>
      </c>
      <c r="DL23" s="20">
        <f t="shared" si="18"/>
        <v>403208</v>
      </c>
      <c r="DM23" s="20">
        <f t="shared" si="18"/>
        <v>376472</v>
      </c>
      <c r="DN23" s="20">
        <f t="shared" si="18"/>
        <v>400560</v>
      </c>
      <c r="DO23" s="20">
        <f>SUM(DO11:DO22)</f>
        <v>4401883</v>
      </c>
      <c r="DP23" s="20">
        <f t="shared" si="18"/>
        <v>396419</v>
      </c>
      <c r="DQ23" s="20">
        <f t="shared" si="18"/>
        <v>396636</v>
      </c>
      <c r="DR23" s="20">
        <f t="shared" si="18"/>
        <v>376212</v>
      </c>
      <c r="DS23" s="20">
        <f>SUM(DS11:DS22)</f>
        <v>346524</v>
      </c>
      <c r="DT23" s="20">
        <f t="shared" si="18"/>
        <v>377778</v>
      </c>
      <c r="DU23" s="20">
        <f t="shared" si="18"/>
        <v>357988</v>
      </c>
      <c r="DV23" s="20">
        <f t="shared" si="18"/>
        <v>392044</v>
      </c>
      <c r="DW23" s="20">
        <f t="shared" si="18"/>
        <v>424079</v>
      </c>
      <c r="DX23" s="20">
        <f t="shared" si="18"/>
        <v>378878</v>
      </c>
      <c r="DY23" s="20">
        <f t="shared" si="18"/>
        <v>424152</v>
      </c>
      <c r="DZ23" s="20">
        <f t="shared" si="18"/>
        <v>392690</v>
      </c>
      <c r="EA23" s="20">
        <f t="shared" si="18"/>
        <v>412939</v>
      </c>
      <c r="EB23" s="20">
        <f>SUM(EB11:EB22)</f>
        <v>4676339</v>
      </c>
      <c r="EC23" s="20">
        <f t="shared" si="18"/>
        <v>403602</v>
      </c>
      <c r="ED23" s="20">
        <f t="shared" si="18"/>
        <v>413095</v>
      </c>
      <c r="EE23" s="20">
        <f t="shared" si="18"/>
        <v>380176</v>
      </c>
      <c r="EF23" s="20">
        <f t="shared" si="18"/>
        <v>350706</v>
      </c>
      <c r="EG23" s="20">
        <f t="shared" si="18"/>
        <v>395634</v>
      </c>
      <c r="EH23" s="20">
        <f t="shared" si="18"/>
        <v>380172</v>
      </c>
      <c r="EI23" s="20">
        <f t="shared" si="18"/>
        <v>420099</v>
      </c>
      <c r="EJ23" s="20">
        <f t="shared" si="18"/>
        <v>447475</v>
      </c>
      <c r="EK23" s="20">
        <f t="shared" si="18"/>
        <v>397711</v>
      </c>
      <c r="EL23" s="20">
        <f t="shared" si="18"/>
        <v>440813</v>
      </c>
      <c r="EM23" s="20">
        <f t="shared" ref="EM23:EY23" si="19">SUM(EM11:EM22)</f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ref="EZ23:FL23" si="20">SUM(EZ11:EZ22)</f>
        <v>449409</v>
      </c>
      <c r="FA23" s="20">
        <f t="shared" si="20"/>
        <v>486786</v>
      </c>
      <c r="FB23" s="20">
        <f t="shared" si="20"/>
        <v>5320105</v>
      </c>
      <c r="FC23" s="20">
        <f t="shared" si="20"/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GS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364548</v>
      </c>
      <c r="GO23" s="20">
        <f>SUM(GC23:GN23)</f>
        <v>2631463</v>
      </c>
      <c r="GP23" s="20">
        <f t="shared" si="22"/>
        <v>364553</v>
      </c>
      <c r="GQ23" s="20">
        <f t="shared" si="22"/>
        <v>142371</v>
      </c>
      <c r="GR23" s="20">
        <f t="shared" si="22"/>
        <v>232388</v>
      </c>
      <c r="GS23" s="20">
        <f t="shared" si="22"/>
        <v>219787</v>
      </c>
      <c r="GT23" s="20"/>
      <c r="GU23" s="20"/>
      <c r="GV23" s="20"/>
      <c r="GW23" s="20"/>
      <c r="GX23" s="20"/>
      <c r="GY23" s="20"/>
      <c r="GZ23" s="20"/>
      <c r="HA23" s="20"/>
      <c r="HB23" s="20"/>
    </row>
    <row r="24" spans="1:210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10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10" s="21" customFormat="1" ht="15.95" customHeight="1">
      <c r="A26" s="15"/>
      <c r="B26" s="15"/>
      <c r="AP26" s="23"/>
    </row>
    <row r="27" spans="1:210" ht="15.95" customHeight="1">
      <c r="A27" s="86" t="s">
        <v>33</v>
      </c>
      <c r="B27" s="27"/>
      <c r="C27" s="82">
        <v>2006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4" t="s">
        <v>56</v>
      </c>
      <c r="P27" s="82">
        <v>2007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4" t="s">
        <v>57</v>
      </c>
      <c r="AC27" s="82">
        <v>2008</v>
      </c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4" t="s">
        <v>58</v>
      </c>
      <c r="AP27" s="82">
        <v>2009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4" t="s">
        <v>59</v>
      </c>
      <c r="BC27" s="82">
        <v>2010</v>
      </c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4" t="s">
        <v>60</v>
      </c>
      <c r="BP27" s="82">
        <v>2011</v>
      </c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4" t="s">
        <v>61</v>
      </c>
      <c r="CC27" s="82">
        <v>2012</v>
      </c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4" t="s">
        <v>62</v>
      </c>
      <c r="CP27" s="82">
        <v>2013</v>
      </c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4" t="s">
        <v>63</v>
      </c>
      <c r="DC27" s="82">
        <v>2014</v>
      </c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4" t="s">
        <v>64</v>
      </c>
      <c r="DP27" s="82">
        <v>2015</v>
      </c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4" t="s">
        <v>65</v>
      </c>
      <c r="EC27" s="82">
        <v>2016</v>
      </c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4" t="s">
        <v>75</v>
      </c>
      <c r="EP27" s="82">
        <v>2017</v>
      </c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4" t="s">
        <v>76</v>
      </c>
      <c r="FC27" s="82">
        <v>2018</v>
      </c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4" t="s">
        <v>122</v>
      </c>
      <c r="FP27" s="82">
        <v>2019</v>
      </c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4" t="s">
        <v>124</v>
      </c>
      <c r="GC27" s="82">
        <v>2020</v>
      </c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3" t="s">
        <v>130</v>
      </c>
      <c r="GP27" s="82">
        <v>2021</v>
      </c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3" t="s">
        <v>131</v>
      </c>
    </row>
    <row r="28" spans="1:210" ht="15.95" customHeight="1">
      <c r="A28" s="87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5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5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5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5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5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5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5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5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5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5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5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5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5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5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3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3"/>
    </row>
    <row r="29" spans="1:210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3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4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5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6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7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8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29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0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/>
      <c r="GU29" s="29"/>
      <c r="GV29" s="29"/>
      <c r="GW29" s="29"/>
      <c r="GX29" s="29"/>
      <c r="GY29" s="29"/>
      <c r="GZ29" s="29"/>
      <c r="HA29" s="31"/>
      <c r="HB29" s="30"/>
    </row>
    <row r="30" spans="1:210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1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2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3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3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4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5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6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7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8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29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4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5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6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7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0"/>
        <v>0</v>
      </c>
      <c r="GP30" s="29">
        <v>0</v>
      </c>
      <c r="GQ30" s="18">
        <v>0</v>
      </c>
      <c r="GR30" s="18">
        <v>0</v>
      </c>
      <c r="GS30" s="18">
        <v>0</v>
      </c>
      <c r="GT30" s="18"/>
      <c r="GU30" s="18"/>
      <c r="GV30" s="18"/>
      <c r="GW30" s="18"/>
      <c r="GX30" s="18"/>
      <c r="GY30" s="18"/>
      <c r="GZ30" s="18"/>
      <c r="HA30" s="30"/>
      <c r="HB30" s="30"/>
    </row>
    <row r="31" spans="1:210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1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2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3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3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4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5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6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7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8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29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4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5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6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7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0"/>
        <v>0</v>
      </c>
      <c r="GP31" s="29">
        <v>0</v>
      </c>
      <c r="GQ31" s="18">
        <v>0</v>
      </c>
      <c r="GR31" s="18">
        <v>0</v>
      </c>
      <c r="GS31" s="18">
        <v>0</v>
      </c>
      <c r="GT31" s="18"/>
      <c r="GU31" s="18"/>
      <c r="GV31" s="18"/>
      <c r="GW31" s="18"/>
      <c r="GX31" s="18"/>
      <c r="GY31" s="18"/>
      <c r="GZ31" s="18"/>
      <c r="HA31" s="30"/>
      <c r="HB31" s="30"/>
    </row>
    <row r="32" spans="1:210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1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2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3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3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4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5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6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7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8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29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4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5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6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7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0"/>
        <v>268</v>
      </c>
      <c r="GP32" s="29">
        <v>0</v>
      </c>
      <c r="GQ32" s="18">
        <v>0</v>
      </c>
      <c r="GR32" s="18">
        <v>0</v>
      </c>
      <c r="GS32" s="18">
        <v>0</v>
      </c>
      <c r="GT32" s="18"/>
      <c r="GU32" s="18"/>
      <c r="GV32" s="18"/>
      <c r="GW32" s="18"/>
      <c r="GX32" s="18"/>
      <c r="GY32" s="18"/>
      <c r="GZ32" s="18"/>
      <c r="HA32" s="30"/>
      <c r="HB32" s="30"/>
    </row>
    <row r="33" spans="1:210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1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2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3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3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4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5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6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7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8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29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4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5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6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7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0"/>
        <v>273</v>
      </c>
      <c r="GP33" s="29">
        <v>0</v>
      </c>
      <c r="GQ33" s="18">
        <v>0</v>
      </c>
      <c r="GR33" s="18">
        <v>0</v>
      </c>
      <c r="GS33" s="18">
        <v>1</v>
      </c>
      <c r="GT33" s="18"/>
      <c r="GU33" s="18"/>
      <c r="GV33" s="18"/>
      <c r="GW33" s="18"/>
      <c r="GX33" s="18"/>
      <c r="GY33" s="18"/>
      <c r="GZ33" s="18"/>
      <c r="HA33" s="30"/>
      <c r="HB33" s="30"/>
    </row>
    <row r="34" spans="1:210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1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2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3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3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4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5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6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7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8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29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4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5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6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7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0"/>
        <v>45</v>
      </c>
      <c r="GP34" s="29">
        <v>0</v>
      </c>
      <c r="GQ34" s="18">
        <v>0</v>
      </c>
      <c r="GR34" s="18">
        <v>0</v>
      </c>
      <c r="GS34" s="18">
        <v>0</v>
      </c>
      <c r="GT34" s="18"/>
      <c r="GU34" s="18"/>
      <c r="GV34" s="18"/>
      <c r="GW34" s="18"/>
      <c r="GX34" s="18"/>
      <c r="GY34" s="18"/>
      <c r="GZ34" s="18"/>
      <c r="HA34" s="30"/>
      <c r="HB34" s="30"/>
    </row>
    <row r="35" spans="1:210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1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2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3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3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4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5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6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7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8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29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4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5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6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7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0"/>
        <v>85</v>
      </c>
      <c r="GP35" s="29">
        <v>4</v>
      </c>
      <c r="GQ35" s="18">
        <v>0</v>
      </c>
      <c r="GR35" s="18">
        <v>0</v>
      </c>
      <c r="GS35" s="18">
        <v>0</v>
      </c>
      <c r="GT35" s="18"/>
      <c r="GU35" s="18"/>
      <c r="GV35" s="18"/>
      <c r="GW35" s="18"/>
      <c r="GX35" s="18"/>
      <c r="GY35" s="18"/>
      <c r="GZ35" s="18"/>
      <c r="HA35" s="30"/>
      <c r="HB35" s="30"/>
    </row>
    <row r="36" spans="1:210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1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2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3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3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4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5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6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7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8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29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4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5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6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7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0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/>
      <c r="GU36" s="18"/>
      <c r="GV36" s="18"/>
      <c r="GW36" s="18"/>
      <c r="GX36" s="18"/>
      <c r="GY36" s="18"/>
      <c r="GZ36" s="18"/>
      <c r="HA36" s="30"/>
      <c r="HB36" s="30"/>
    </row>
    <row r="37" spans="1:210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1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2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3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3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4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5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6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7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8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29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4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5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6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7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0"/>
        <v>76</v>
      </c>
      <c r="GP37" s="29">
        <v>0</v>
      </c>
      <c r="GQ37" s="18">
        <v>1</v>
      </c>
      <c r="GR37" s="18">
        <v>3</v>
      </c>
      <c r="GS37" s="18">
        <v>5</v>
      </c>
      <c r="GT37" s="18"/>
      <c r="GU37" s="18"/>
      <c r="GV37" s="18"/>
      <c r="GW37" s="18"/>
      <c r="GX37" s="18"/>
      <c r="GY37" s="18"/>
      <c r="GZ37" s="18"/>
      <c r="HA37" s="30"/>
      <c r="HB37" s="30"/>
    </row>
    <row r="38" spans="1:210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1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2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3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3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4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5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6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7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8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29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4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5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6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7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0"/>
        <v>62</v>
      </c>
      <c r="GP38" s="29">
        <v>1</v>
      </c>
      <c r="GQ38" s="18">
        <v>0</v>
      </c>
      <c r="GR38" s="18">
        <v>4</v>
      </c>
      <c r="GS38" s="18">
        <v>0</v>
      </c>
      <c r="GT38" s="18"/>
      <c r="GU38" s="18"/>
      <c r="GV38" s="18"/>
      <c r="GW38" s="18"/>
      <c r="GX38" s="18"/>
      <c r="GY38" s="18"/>
      <c r="GZ38" s="18"/>
      <c r="HA38" s="30"/>
      <c r="HB38" s="30"/>
    </row>
    <row r="39" spans="1:210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1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2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3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3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4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5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6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7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8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29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4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5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6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7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0"/>
        <v>3248</v>
      </c>
      <c r="GP39" s="29">
        <v>0</v>
      </c>
      <c r="GQ39" s="18">
        <v>0</v>
      </c>
      <c r="GR39" s="18">
        <v>0</v>
      </c>
      <c r="GS39" s="18">
        <v>0</v>
      </c>
      <c r="GT39" s="18"/>
      <c r="GU39" s="18"/>
      <c r="GV39" s="18"/>
      <c r="GW39" s="18"/>
      <c r="GX39" s="18"/>
      <c r="GY39" s="18"/>
      <c r="GZ39" s="18"/>
      <c r="HA39" s="30"/>
      <c r="HB39" s="30"/>
    </row>
    <row r="40" spans="1:210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3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4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5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6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7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8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29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4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5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6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7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0"/>
        <v>478</v>
      </c>
      <c r="GP40" s="29">
        <v>17</v>
      </c>
      <c r="GQ40" s="18">
        <v>7</v>
      </c>
      <c r="GR40" s="18">
        <v>33</v>
      </c>
      <c r="GS40" s="18">
        <v>19</v>
      </c>
      <c r="GT40" s="18"/>
      <c r="GU40" s="18"/>
      <c r="GV40" s="18"/>
      <c r="GW40" s="18"/>
      <c r="GX40" s="18"/>
      <c r="GY40" s="18"/>
      <c r="GZ40" s="18"/>
      <c r="HA40" s="30"/>
      <c r="HB40" s="30"/>
    </row>
    <row r="41" spans="1:210" s="21" customFormat="1" ht="15.95" customHeight="1">
      <c r="A41" s="19" t="s">
        <v>24</v>
      </c>
      <c r="B41" s="19"/>
      <c r="C41" s="20">
        <f t="shared" ref="C41:N41" si="38">SUM(C29:C40)</f>
        <v>0</v>
      </c>
      <c r="D41" s="20">
        <f t="shared" si="38"/>
        <v>0</v>
      </c>
      <c r="E41" s="20">
        <f t="shared" si="38"/>
        <v>0</v>
      </c>
      <c r="F41" s="20">
        <f t="shared" si="38"/>
        <v>0</v>
      </c>
      <c r="G41" s="20">
        <f t="shared" si="38"/>
        <v>0</v>
      </c>
      <c r="H41" s="20">
        <f t="shared" si="38"/>
        <v>0</v>
      </c>
      <c r="I41" s="20">
        <f t="shared" si="38"/>
        <v>0</v>
      </c>
      <c r="J41" s="20">
        <f t="shared" si="38"/>
        <v>0</v>
      </c>
      <c r="K41" s="20">
        <f t="shared" si="38"/>
        <v>0</v>
      </c>
      <c r="L41" s="20">
        <f t="shared" si="38"/>
        <v>0</v>
      </c>
      <c r="M41" s="20">
        <f t="shared" si="38"/>
        <v>0</v>
      </c>
      <c r="N41" s="20">
        <f t="shared" si="38"/>
        <v>247</v>
      </c>
      <c r="O41" s="20">
        <f>SUM(O29:O40)</f>
        <v>247</v>
      </c>
      <c r="P41" s="20">
        <f t="shared" ref="P41:AA41" si="39">SUM(P29:P40)</f>
        <v>191</v>
      </c>
      <c r="Q41" s="20">
        <f t="shared" si="39"/>
        <v>630</v>
      </c>
      <c r="R41" s="20">
        <f t="shared" si="39"/>
        <v>44</v>
      </c>
      <c r="S41" s="20">
        <f t="shared" si="39"/>
        <v>143</v>
      </c>
      <c r="T41" s="20">
        <f t="shared" si="39"/>
        <v>27</v>
      </c>
      <c r="U41" s="20">
        <f t="shared" si="39"/>
        <v>76</v>
      </c>
      <c r="V41" s="20">
        <f t="shared" si="39"/>
        <v>136</v>
      </c>
      <c r="W41" s="20">
        <f t="shared" si="39"/>
        <v>349</v>
      </c>
      <c r="X41" s="20">
        <f t="shared" si="39"/>
        <v>23</v>
      </c>
      <c r="Y41" s="20">
        <f t="shared" si="39"/>
        <v>258</v>
      </c>
      <c r="Z41" s="20">
        <f t="shared" si="39"/>
        <v>68</v>
      </c>
      <c r="AA41" s="20">
        <f t="shared" si="39"/>
        <v>77</v>
      </c>
      <c r="AB41" s="20">
        <f>SUM(AB29:AB40)</f>
        <v>2022</v>
      </c>
      <c r="AC41" s="20">
        <f t="shared" ref="AC41:AN41" si="40">SUM(AC29:AC40)</f>
        <v>29</v>
      </c>
      <c r="AD41" s="20">
        <f t="shared" si="40"/>
        <v>248</v>
      </c>
      <c r="AE41" s="20">
        <f t="shared" si="40"/>
        <v>40</v>
      </c>
      <c r="AF41" s="20">
        <f t="shared" si="40"/>
        <v>163</v>
      </c>
      <c r="AG41" s="20">
        <f t="shared" si="40"/>
        <v>14</v>
      </c>
      <c r="AH41" s="20">
        <f t="shared" si="40"/>
        <v>274</v>
      </c>
      <c r="AI41" s="20">
        <f t="shared" si="40"/>
        <v>46</v>
      </c>
      <c r="AJ41" s="20">
        <f t="shared" si="40"/>
        <v>7</v>
      </c>
      <c r="AK41" s="20">
        <f t="shared" si="40"/>
        <v>0</v>
      </c>
      <c r="AL41" s="20">
        <f t="shared" si="40"/>
        <v>8</v>
      </c>
      <c r="AM41" s="20">
        <f t="shared" si="40"/>
        <v>14</v>
      </c>
      <c r="AN41" s="20">
        <f t="shared" si="40"/>
        <v>37</v>
      </c>
      <c r="AO41" s="20">
        <f>SUM(AO29:AO40)</f>
        <v>880</v>
      </c>
      <c r="AP41" s="20">
        <f t="shared" ref="AP41:BA41" si="41">SUM(AP29:AP40)</f>
        <v>194</v>
      </c>
      <c r="AQ41" s="20">
        <f t="shared" si="41"/>
        <v>42</v>
      </c>
      <c r="AR41" s="20">
        <f t="shared" si="41"/>
        <v>266</v>
      </c>
      <c r="AS41" s="20">
        <f t="shared" si="41"/>
        <v>309</v>
      </c>
      <c r="AT41" s="20">
        <f t="shared" si="41"/>
        <v>889</v>
      </c>
      <c r="AU41" s="20">
        <f t="shared" si="41"/>
        <v>352</v>
      </c>
      <c r="AV41" s="20">
        <f t="shared" si="41"/>
        <v>42</v>
      </c>
      <c r="AW41" s="20">
        <f t="shared" si="41"/>
        <v>383</v>
      </c>
      <c r="AX41" s="20">
        <f t="shared" si="41"/>
        <v>48</v>
      </c>
      <c r="AY41" s="20">
        <f t="shared" si="41"/>
        <v>45</v>
      </c>
      <c r="AZ41" s="20">
        <f t="shared" si="41"/>
        <v>24</v>
      </c>
      <c r="BA41" s="20">
        <f t="shared" si="41"/>
        <v>146</v>
      </c>
      <c r="BB41" s="20">
        <f>SUM(BB29:BB40)</f>
        <v>2740</v>
      </c>
      <c r="BC41" s="20">
        <f t="shared" ref="BC41:BN41" si="42">SUM(BC29:BC40)</f>
        <v>59</v>
      </c>
      <c r="BD41" s="20">
        <f t="shared" si="42"/>
        <v>23</v>
      </c>
      <c r="BE41" s="20">
        <f t="shared" si="42"/>
        <v>304</v>
      </c>
      <c r="BF41" s="20">
        <f t="shared" si="42"/>
        <v>323</v>
      </c>
      <c r="BG41" s="20">
        <f t="shared" si="42"/>
        <v>203</v>
      </c>
      <c r="BH41" s="20">
        <f t="shared" si="42"/>
        <v>65</v>
      </c>
      <c r="BI41" s="20">
        <f t="shared" si="42"/>
        <v>62</v>
      </c>
      <c r="BJ41" s="20">
        <f t="shared" si="42"/>
        <v>212</v>
      </c>
      <c r="BK41" s="20">
        <f t="shared" si="42"/>
        <v>76</v>
      </c>
      <c r="BL41" s="20">
        <f t="shared" si="42"/>
        <v>251</v>
      </c>
      <c r="BM41" s="20">
        <f t="shared" si="42"/>
        <v>107</v>
      </c>
      <c r="BN41" s="20">
        <f t="shared" si="42"/>
        <v>272</v>
      </c>
      <c r="BO41" s="20">
        <f>SUM(BO29:BO40)</f>
        <v>1957</v>
      </c>
      <c r="BP41" s="20">
        <f t="shared" ref="BP41:CA41" si="43">SUM(BP29:BP40)</f>
        <v>49</v>
      </c>
      <c r="BQ41" s="20">
        <f t="shared" si="43"/>
        <v>53</v>
      </c>
      <c r="BR41" s="20">
        <f t="shared" si="43"/>
        <v>522</v>
      </c>
      <c r="BS41" s="20">
        <f t="shared" si="43"/>
        <v>387</v>
      </c>
      <c r="BT41" s="20">
        <f t="shared" si="43"/>
        <v>166</v>
      </c>
      <c r="BU41" s="20">
        <f t="shared" si="43"/>
        <v>74</v>
      </c>
      <c r="BV41" s="20">
        <f t="shared" si="43"/>
        <v>203</v>
      </c>
      <c r="BW41" s="20">
        <f t="shared" si="43"/>
        <v>230</v>
      </c>
      <c r="BX41" s="20">
        <f t="shared" si="43"/>
        <v>140</v>
      </c>
      <c r="BY41" s="20">
        <f t="shared" si="43"/>
        <v>228</v>
      </c>
      <c r="BZ41" s="20">
        <f t="shared" si="43"/>
        <v>145</v>
      </c>
      <c r="CA41" s="20">
        <f t="shared" si="43"/>
        <v>110</v>
      </c>
      <c r="CB41" s="20">
        <f>SUM(CB29:CB40)</f>
        <v>2307</v>
      </c>
      <c r="CC41" s="20">
        <f t="shared" ref="CC41:CN41" si="44">SUM(CC29:CC40)</f>
        <v>1710</v>
      </c>
      <c r="CD41" s="20">
        <f t="shared" si="44"/>
        <v>595</v>
      </c>
      <c r="CE41" s="20">
        <f t="shared" si="44"/>
        <v>304</v>
      </c>
      <c r="CF41" s="20">
        <f t="shared" si="44"/>
        <v>362</v>
      </c>
      <c r="CG41" s="20">
        <f t="shared" si="44"/>
        <v>89</v>
      </c>
      <c r="CH41" s="20">
        <f t="shared" si="44"/>
        <v>138</v>
      </c>
      <c r="CI41" s="20">
        <f t="shared" si="44"/>
        <v>518</v>
      </c>
      <c r="CJ41" s="20">
        <f t="shared" si="44"/>
        <v>954</v>
      </c>
      <c r="CK41" s="20">
        <f t="shared" si="44"/>
        <v>470</v>
      </c>
      <c r="CL41" s="20">
        <f t="shared" si="44"/>
        <v>733</v>
      </c>
      <c r="CM41" s="20">
        <f t="shared" si="44"/>
        <v>442</v>
      </c>
      <c r="CN41" s="20">
        <f t="shared" si="44"/>
        <v>573</v>
      </c>
      <c r="CO41" s="20">
        <f>SUM(CO29:CO40)</f>
        <v>6888</v>
      </c>
      <c r="CP41" s="20">
        <f t="shared" ref="CP41:DA41" si="45">SUM(CP29:CP40)</f>
        <v>1496</v>
      </c>
      <c r="CQ41" s="20">
        <f t="shared" si="45"/>
        <v>1716</v>
      </c>
      <c r="CR41" s="20">
        <f t="shared" si="45"/>
        <v>814</v>
      </c>
      <c r="CS41" s="20">
        <f t="shared" si="45"/>
        <v>396</v>
      </c>
      <c r="CT41" s="20">
        <f t="shared" si="45"/>
        <v>681</v>
      </c>
      <c r="CU41" s="20">
        <f t="shared" si="45"/>
        <v>787</v>
      </c>
      <c r="CV41" s="20">
        <f t="shared" si="45"/>
        <v>1034</v>
      </c>
      <c r="CW41" s="20">
        <f t="shared" si="45"/>
        <v>1028</v>
      </c>
      <c r="CX41" s="20">
        <f t="shared" si="45"/>
        <v>725</v>
      </c>
      <c r="CY41" s="20">
        <f t="shared" si="45"/>
        <v>797</v>
      </c>
      <c r="CZ41" s="20">
        <f t="shared" si="45"/>
        <v>2119</v>
      </c>
      <c r="DA41" s="20">
        <f t="shared" si="45"/>
        <v>1615</v>
      </c>
      <c r="DB41" s="20">
        <f>SUM(DB29:DB40)</f>
        <v>13208</v>
      </c>
      <c r="DC41" s="20">
        <f t="shared" ref="DC41:DM41" si="46">SUM(DC29:DC40)</f>
        <v>1585</v>
      </c>
      <c r="DD41" s="20">
        <f t="shared" si="46"/>
        <v>1400</v>
      </c>
      <c r="DE41" s="20">
        <f t="shared" si="46"/>
        <v>1329</v>
      </c>
      <c r="DF41" s="20">
        <f t="shared" si="46"/>
        <v>1147</v>
      </c>
      <c r="DG41" s="20">
        <f t="shared" si="46"/>
        <v>1356</v>
      </c>
      <c r="DH41" s="20">
        <f t="shared" si="46"/>
        <v>1630</v>
      </c>
      <c r="DI41" s="20">
        <f t="shared" si="46"/>
        <v>1998</v>
      </c>
      <c r="DJ41" s="20">
        <f t="shared" si="46"/>
        <v>1642</v>
      </c>
      <c r="DK41" s="20">
        <f t="shared" si="46"/>
        <v>1009</v>
      </c>
      <c r="DL41" s="20">
        <f t="shared" si="46"/>
        <v>1099</v>
      </c>
      <c r="DM41" s="20">
        <f t="shared" si="46"/>
        <v>1684</v>
      </c>
      <c r="DN41" s="20">
        <f>SUM(DN29:DN40)</f>
        <v>1188</v>
      </c>
      <c r="DO41" s="20">
        <f>SUM(DO29:DO40)</f>
        <v>17067</v>
      </c>
      <c r="DP41" s="20">
        <f t="shared" ref="DP41:EA41" si="47">SUM(DP29:DP40)</f>
        <v>1043</v>
      </c>
      <c r="DQ41" s="20">
        <f t="shared" si="47"/>
        <v>1119</v>
      </c>
      <c r="DR41" s="20">
        <f t="shared" si="47"/>
        <v>811</v>
      </c>
      <c r="DS41" s="20">
        <f t="shared" si="47"/>
        <v>613</v>
      </c>
      <c r="DT41" s="20">
        <f t="shared" si="47"/>
        <v>814</v>
      </c>
      <c r="DU41" s="20">
        <f t="shared" si="47"/>
        <v>796</v>
      </c>
      <c r="DV41" s="20">
        <f t="shared" si="47"/>
        <v>1399</v>
      </c>
      <c r="DW41" s="20">
        <f t="shared" si="47"/>
        <v>1163</v>
      </c>
      <c r="DX41" s="20">
        <f t="shared" si="47"/>
        <v>275</v>
      </c>
      <c r="DY41" s="20">
        <f t="shared" si="47"/>
        <v>426</v>
      </c>
      <c r="DZ41" s="20">
        <f t="shared" si="47"/>
        <v>83</v>
      </c>
      <c r="EA41" s="20">
        <f t="shared" si="47"/>
        <v>174</v>
      </c>
      <c r="EB41" s="20">
        <f>SUM(EB29:EB40)</f>
        <v>8716</v>
      </c>
      <c r="EC41" s="20">
        <f t="shared" ref="EC41:EL41" si="48">SUM(EC29:EC40)</f>
        <v>116</v>
      </c>
      <c r="ED41" s="20">
        <f t="shared" si="48"/>
        <v>278</v>
      </c>
      <c r="EE41" s="20">
        <f t="shared" si="48"/>
        <v>74</v>
      </c>
      <c r="EF41" s="20">
        <f t="shared" si="48"/>
        <v>179</v>
      </c>
      <c r="EG41" s="20">
        <f t="shared" si="48"/>
        <v>59</v>
      </c>
      <c r="EH41" s="20">
        <f t="shared" si="48"/>
        <v>275</v>
      </c>
      <c r="EI41" s="20">
        <f t="shared" si="48"/>
        <v>1482</v>
      </c>
      <c r="EJ41" s="20">
        <f t="shared" si="48"/>
        <v>1450</v>
      </c>
      <c r="EK41" s="20">
        <f t="shared" si="48"/>
        <v>1520</v>
      </c>
      <c r="EL41" s="20">
        <f t="shared" si="48"/>
        <v>1200</v>
      </c>
      <c r="EM41" s="20">
        <f t="shared" ref="EM41:EY41" si="49">SUM(EM29:EM40)</f>
        <v>1348</v>
      </c>
      <c r="EN41" s="20">
        <f t="shared" si="49"/>
        <v>1392</v>
      </c>
      <c r="EO41" s="20">
        <f t="shared" si="49"/>
        <v>9373</v>
      </c>
      <c r="EP41" s="20">
        <f t="shared" si="49"/>
        <v>1399</v>
      </c>
      <c r="EQ41" s="20">
        <f t="shared" si="49"/>
        <v>1271</v>
      </c>
      <c r="ER41" s="20">
        <f t="shared" si="49"/>
        <v>1174</v>
      </c>
      <c r="ES41" s="20">
        <f t="shared" si="49"/>
        <v>700</v>
      </c>
      <c r="ET41" s="20">
        <f t="shared" si="49"/>
        <v>1100</v>
      </c>
      <c r="EU41" s="20">
        <f t="shared" si="49"/>
        <v>1203</v>
      </c>
      <c r="EV41" s="20">
        <f t="shared" si="49"/>
        <v>1349</v>
      </c>
      <c r="EW41" s="20">
        <f t="shared" si="49"/>
        <v>1559</v>
      </c>
      <c r="EX41" s="20">
        <f t="shared" si="49"/>
        <v>1005</v>
      </c>
      <c r="EY41" s="20">
        <f t="shared" si="49"/>
        <v>1817</v>
      </c>
      <c r="EZ41" s="20">
        <f t="shared" ref="EZ41:FL41" si="50">SUM(EZ29:EZ40)</f>
        <v>1141</v>
      </c>
      <c r="FA41" s="20">
        <f t="shared" si="50"/>
        <v>1464</v>
      </c>
      <c r="FB41" s="20">
        <f t="shared" si="50"/>
        <v>15182</v>
      </c>
      <c r="FC41" s="20">
        <f t="shared" si="50"/>
        <v>2134</v>
      </c>
      <c r="FD41" s="20">
        <f t="shared" si="50"/>
        <v>1467</v>
      </c>
      <c r="FE41" s="20">
        <f t="shared" si="50"/>
        <v>1564</v>
      </c>
      <c r="FF41" s="20">
        <f t="shared" si="50"/>
        <v>1292</v>
      </c>
      <c r="FG41" s="20">
        <f t="shared" si="50"/>
        <v>1516</v>
      </c>
      <c r="FH41" s="20">
        <f t="shared" si="50"/>
        <v>1432</v>
      </c>
      <c r="FI41" s="20">
        <f t="shared" si="50"/>
        <v>1670</v>
      </c>
      <c r="FJ41" s="20">
        <f t="shared" si="50"/>
        <v>1888</v>
      </c>
      <c r="FK41" s="20">
        <f t="shared" si="50"/>
        <v>1222</v>
      </c>
      <c r="FL41" s="20">
        <f t="shared" si="50"/>
        <v>1515</v>
      </c>
      <c r="FM41" s="20">
        <f t="shared" ref="FM41:FY41" si="51">SUM(FM29:FM40)</f>
        <v>1370</v>
      </c>
      <c r="FN41" s="20">
        <f t="shared" si="51"/>
        <v>1360</v>
      </c>
      <c r="FO41" s="20">
        <f t="shared" si="51"/>
        <v>18430</v>
      </c>
      <c r="FP41" s="20">
        <f t="shared" si="51"/>
        <v>1616</v>
      </c>
      <c r="FQ41" s="20">
        <f t="shared" si="51"/>
        <v>1444</v>
      </c>
      <c r="FR41" s="20">
        <f t="shared" si="51"/>
        <v>1357</v>
      </c>
      <c r="FS41" s="20">
        <f t="shared" si="51"/>
        <v>1135</v>
      </c>
      <c r="FT41" s="20">
        <f t="shared" si="51"/>
        <v>1279</v>
      </c>
      <c r="FU41" s="20">
        <f t="shared" si="51"/>
        <v>1110</v>
      </c>
      <c r="FV41" s="20">
        <f t="shared" si="51"/>
        <v>1730</v>
      </c>
      <c r="FW41" s="20">
        <f t="shared" si="51"/>
        <v>1431</v>
      </c>
      <c r="FX41" s="20">
        <f t="shared" si="51"/>
        <v>1168</v>
      </c>
      <c r="FY41" s="20">
        <f t="shared" si="51"/>
        <v>1383</v>
      </c>
      <c r="FZ41" s="20">
        <f t="shared" ref="FZ41:GN41" si="52">SUM(FZ29:FZ40)</f>
        <v>1532</v>
      </c>
      <c r="GA41" s="20">
        <f t="shared" si="52"/>
        <v>4943</v>
      </c>
      <c r="GB41" s="20">
        <f t="shared" si="52"/>
        <v>20128</v>
      </c>
      <c r="GC41" s="20">
        <f t="shared" si="52"/>
        <v>6108</v>
      </c>
      <c r="GD41" s="20">
        <f t="shared" si="52"/>
        <v>6959</v>
      </c>
      <c r="GE41" s="20">
        <f t="shared" si="52"/>
        <v>2243</v>
      </c>
      <c r="GF41" s="20">
        <f t="shared" si="52"/>
        <v>589</v>
      </c>
      <c r="GG41" s="20">
        <f t="shared" si="52"/>
        <v>0</v>
      </c>
      <c r="GH41" s="20">
        <f t="shared" si="52"/>
        <v>4</v>
      </c>
      <c r="GI41" s="20">
        <f t="shared" si="52"/>
        <v>3</v>
      </c>
      <c r="GJ41" s="20">
        <f t="shared" si="52"/>
        <v>7</v>
      </c>
      <c r="GK41" s="20">
        <f t="shared" si="52"/>
        <v>48</v>
      </c>
      <c r="GL41" s="20">
        <f t="shared" si="52"/>
        <v>797</v>
      </c>
      <c r="GM41" s="20">
        <f t="shared" si="52"/>
        <v>1473</v>
      </c>
      <c r="GN41" s="20">
        <f t="shared" si="52"/>
        <v>2399</v>
      </c>
      <c r="GO41" s="20">
        <f t="shared" si="30"/>
        <v>20630</v>
      </c>
      <c r="GP41" s="20">
        <f t="shared" ref="GP41:GS41" si="53">SUM(GP29:GP40)</f>
        <v>2296</v>
      </c>
      <c r="GQ41" s="20">
        <f t="shared" si="53"/>
        <v>2140</v>
      </c>
      <c r="GR41" s="20">
        <f t="shared" si="53"/>
        <v>2599</v>
      </c>
      <c r="GS41" s="20">
        <f t="shared" si="53"/>
        <v>238</v>
      </c>
      <c r="GT41" s="20"/>
      <c r="GU41" s="20"/>
      <c r="GV41" s="20"/>
      <c r="GW41" s="20"/>
      <c r="GX41" s="20"/>
      <c r="GY41" s="20"/>
      <c r="GZ41" s="20"/>
      <c r="HA41" s="20"/>
      <c r="HB41" s="20"/>
    </row>
    <row r="42" spans="1:210" s="21" customFormat="1" ht="15.95" customHeight="1">
      <c r="A42" s="59"/>
      <c r="B42" s="15"/>
      <c r="AP42" s="23"/>
    </row>
    <row r="43" spans="1:210" s="21" customFormat="1" ht="15.95" customHeight="1">
      <c r="A43" s="59"/>
      <c r="B43" s="15"/>
      <c r="AP43" s="23"/>
    </row>
    <row r="44" spans="1:210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10" ht="4.5" customHeight="1">
      <c r="A45" s="15"/>
      <c r="B45" s="15"/>
    </row>
    <row r="46" spans="1:210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10" s="21" customFormat="1" ht="15.95" customHeight="1">
      <c r="A47" s="24"/>
      <c r="B47" s="24"/>
    </row>
    <row r="48" spans="1:210" ht="15.95" customHeight="1">
      <c r="A48" s="86" t="s">
        <v>33</v>
      </c>
      <c r="B48" s="27"/>
      <c r="C48" s="82">
        <v>2006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4" t="s">
        <v>56</v>
      </c>
      <c r="P48" s="82">
        <v>2007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4" t="s">
        <v>57</v>
      </c>
      <c r="AC48" s="82">
        <v>2008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4" t="s">
        <v>58</v>
      </c>
      <c r="AP48" s="82">
        <v>2009</v>
      </c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4" t="s">
        <v>59</v>
      </c>
      <c r="BC48" s="82">
        <v>2010</v>
      </c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4" t="s">
        <v>60</v>
      </c>
      <c r="BP48" s="82">
        <v>2011</v>
      </c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4" t="s">
        <v>61</v>
      </c>
      <c r="CC48" s="82">
        <v>2012</v>
      </c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4" t="s">
        <v>62</v>
      </c>
      <c r="CP48" s="82">
        <v>2013</v>
      </c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4" t="s">
        <v>63</v>
      </c>
      <c r="DC48" s="82">
        <v>2014</v>
      </c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4" t="s">
        <v>64</v>
      </c>
      <c r="DP48" s="82">
        <v>2015</v>
      </c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4" t="s">
        <v>65</v>
      </c>
      <c r="EC48" s="82">
        <v>2016</v>
      </c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4" t="s">
        <v>75</v>
      </c>
      <c r="EP48" s="82">
        <v>2017</v>
      </c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4" t="s">
        <v>76</v>
      </c>
      <c r="FC48" s="82">
        <v>2018</v>
      </c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4" t="s">
        <v>122</v>
      </c>
      <c r="FP48" s="82">
        <v>2019</v>
      </c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4" t="s">
        <v>124</v>
      </c>
      <c r="GC48" s="82">
        <v>2020</v>
      </c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3" t="s">
        <v>130</v>
      </c>
      <c r="GP48" s="82">
        <v>2021</v>
      </c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3" t="s">
        <v>131</v>
      </c>
    </row>
    <row r="49" spans="1:210" ht="15.95" customHeight="1">
      <c r="A49" s="87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5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5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5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5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5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5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5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5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5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5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5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5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5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5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3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3"/>
    </row>
    <row r="50" spans="1:210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4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5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6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7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58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59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0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1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/>
      <c r="GU50" s="29"/>
      <c r="GV50" s="29"/>
      <c r="GW50" s="29"/>
      <c r="GX50" s="29"/>
      <c r="GY50" s="29"/>
      <c r="GZ50" s="29"/>
      <c r="HA50" s="29"/>
      <c r="HB50" s="30"/>
    </row>
    <row r="51" spans="1:210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2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3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4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4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5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6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7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58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59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0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5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6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7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68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1"/>
        <v>6027</v>
      </c>
      <c r="GP51" s="29">
        <v>0</v>
      </c>
      <c r="GQ51" s="18">
        <v>0</v>
      </c>
      <c r="GR51" s="18">
        <v>0</v>
      </c>
      <c r="GS51" s="18">
        <v>0</v>
      </c>
      <c r="GT51" s="18"/>
      <c r="GU51" s="18"/>
      <c r="GV51" s="18"/>
      <c r="GW51" s="18"/>
      <c r="GX51" s="18"/>
      <c r="GY51" s="18"/>
      <c r="GZ51" s="18"/>
      <c r="HA51" s="18"/>
      <c r="HB51" s="30"/>
    </row>
    <row r="52" spans="1:210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2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3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4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4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5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6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7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58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59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0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5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6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7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68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1"/>
        <v>0</v>
      </c>
      <c r="GP52" s="29">
        <v>0</v>
      </c>
      <c r="GQ52" s="18">
        <v>0</v>
      </c>
      <c r="GR52" s="18">
        <v>0</v>
      </c>
      <c r="GS52" s="18">
        <v>0</v>
      </c>
      <c r="GT52" s="18"/>
      <c r="GU52" s="18"/>
      <c r="GV52" s="18"/>
      <c r="GW52" s="18"/>
      <c r="GX52" s="18"/>
      <c r="GY52" s="18"/>
      <c r="GZ52" s="18"/>
      <c r="HA52" s="18"/>
      <c r="HB52" s="30"/>
    </row>
    <row r="53" spans="1:210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2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3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4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4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5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6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7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58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59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0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5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6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7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68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1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/>
      <c r="GU53" s="18"/>
      <c r="GV53" s="18"/>
      <c r="GW53" s="18"/>
      <c r="GX53" s="18"/>
      <c r="GY53" s="18"/>
      <c r="GZ53" s="18"/>
      <c r="HA53" s="18"/>
      <c r="HB53" s="30"/>
    </row>
    <row r="54" spans="1:210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2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3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4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4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5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6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7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58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59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0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5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6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7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68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1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/>
      <c r="GU54" s="18"/>
      <c r="GV54" s="18"/>
      <c r="GW54" s="18"/>
      <c r="GX54" s="18"/>
      <c r="GY54" s="18"/>
      <c r="GZ54" s="18"/>
      <c r="HA54" s="18"/>
      <c r="HB54" s="30"/>
    </row>
    <row r="55" spans="1:210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2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3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4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4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5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6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7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58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59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0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5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6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7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68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1"/>
        <v>0</v>
      </c>
      <c r="GP55" s="29">
        <v>0</v>
      </c>
      <c r="GQ55" s="18">
        <v>0</v>
      </c>
      <c r="GR55" s="18">
        <v>0</v>
      </c>
      <c r="GS55" s="18">
        <v>0</v>
      </c>
      <c r="GT55" s="18"/>
      <c r="GU55" s="18"/>
      <c r="GV55" s="18"/>
      <c r="GW55" s="18"/>
      <c r="GX55" s="18"/>
      <c r="GY55" s="18"/>
      <c r="GZ55" s="18"/>
      <c r="HA55" s="18"/>
      <c r="HB55" s="30"/>
    </row>
    <row r="56" spans="1:210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2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3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4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4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5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6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7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58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59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0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5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6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7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68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1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/>
      <c r="GU56" s="18"/>
      <c r="GV56" s="18"/>
      <c r="GW56" s="18"/>
      <c r="GX56" s="18"/>
      <c r="GY56" s="18"/>
      <c r="GZ56" s="18"/>
      <c r="HA56" s="18"/>
      <c r="HB56" s="30"/>
    </row>
    <row r="57" spans="1:210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2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3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4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4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5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6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7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58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59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0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5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6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7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68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1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/>
      <c r="GU57" s="18"/>
      <c r="GV57" s="18"/>
      <c r="GW57" s="18"/>
      <c r="GX57" s="18"/>
      <c r="GY57" s="18"/>
      <c r="GZ57" s="18"/>
      <c r="HA57" s="18"/>
      <c r="HB57" s="30"/>
    </row>
    <row r="58" spans="1:210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2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3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4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4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5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6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7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58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59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0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5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6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7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68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1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/>
      <c r="GU58" s="18"/>
      <c r="GV58" s="18"/>
      <c r="GW58" s="18"/>
      <c r="GX58" s="18"/>
      <c r="GY58" s="18"/>
      <c r="GZ58" s="18"/>
      <c r="HA58" s="18"/>
      <c r="HB58" s="30"/>
    </row>
    <row r="59" spans="1:210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2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3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4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4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5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6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7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58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59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0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5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6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7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68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1"/>
        <v>673.5</v>
      </c>
      <c r="GP59" s="29">
        <v>0</v>
      </c>
      <c r="GQ59" s="18">
        <v>0</v>
      </c>
      <c r="GR59" s="18">
        <v>0</v>
      </c>
      <c r="GS59" s="18">
        <v>0</v>
      </c>
      <c r="GT59" s="18"/>
      <c r="GU59" s="18"/>
      <c r="GV59" s="18"/>
      <c r="GW59" s="18"/>
      <c r="GX59" s="18"/>
      <c r="GY59" s="18"/>
      <c r="GZ59" s="18"/>
      <c r="HA59" s="18"/>
      <c r="HB59" s="30"/>
    </row>
    <row r="60" spans="1:210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2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3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4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4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5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6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7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58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59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0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5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6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7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68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1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/>
      <c r="GU60" s="18"/>
      <c r="GV60" s="18"/>
      <c r="GW60" s="18"/>
      <c r="GX60" s="18"/>
      <c r="GY60" s="18"/>
      <c r="GZ60" s="18"/>
      <c r="HA60" s="18"/>
      <c r="HB60" s="30"/>
    </row>
    <row r="61" spans="1:210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4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5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6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7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58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59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0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5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6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7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68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1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/>
      <c r="GU61" s="18"/>
      <c r="GV61" s="18"/>
      <c r="GW61" s="18"/>
      <c r="GX61" s="18"/>
      <c r="GY61" s="18"/>
      <c r="GZ61" s="18"/>
      <c r="HA61" s="18"/>
      <c r="HB61" s="30"/>
    </row>
    <row r="62" spans="1:210" s="21" customFormat="1" ht="15.95" customHeight="1">
      <c r="A62" s="19" t="s">
        <v>24</v>
      </c>
      <c r="B62" s="19"/>
      <c r="C62" s="20">
        <f t="shared" ref="C62" si="69">SUM(C50:C61)</f>
        <v>0</v>
      </c>
      <c r="D62" s="20">
        <f t="shared" ref="D62" si="70">SUM(D50:D61)</f>
        <v>0</v>
      </c>
      <c r="E62" s="20">
        <f t="shared" ref="E62" si="71">SUM(E50:E61)</f>
        <v>0</v>
      </c>
      <c r="F62" s="20">
        <f t="shared" ref="F62" si="72">SUM(F50:F61)</f>
        <v>0</v>
      </c>
      <c r="G62" s="20">
        <f t="shared" ref="G62" si="73">SUM(G50:G61)</f>
        <v>0</v>
      </c>
      <c r="H62" s="20">
        <f t="shared" ref="H62" si="74">SUM(H50:H61)</f>
        <v>0</v>
      </c>
      <c r="I62" s="20">
        <f t="shared" ref="I62" si="75">SUM(I50:I61)</f>
        <v>0</v>
      </c>
      <c r="J62" s="20">
        <f t="shared" ref="J62" si="76">SUM(J50:J61)</f>
        <v>0</v>
      </c>
      <c r="K62" s="20">
        <f t="shared" ref="K62" si="77">SUM(K50:K61)</f>
        <v>0</v>
      </c>
      <c r="L62" s="20">
        <f t="shared" ref="L62" si="78">SUM(L50:L61)</f>
        <v>0</v>
      </c>
      <c r="M62" s="20">
        <f t="shared" ref="M62" si="79">SUM(M50:M61)</f>
        <v>0</v>
      </c>
      <c r="N62" s="20">
        <f t="shared" ref="N62" si="80">SUM(N50:N61)</f>
        <v>861625.4299999997</v>
      </c>
      <c r="O62" s="20">
        <f>SUM(O50:O61)</f>
        <v>861625.4299999997</v>
      </c>
      <c r="P62" s="20">
        <f t="shared" ref="P62" si="81">SUM(P50:P61)</f>
        <v>1169033.8589999997</v>
      </c>
      <c r="Q62" s="20">
        <f t="shared" ref="Q62" si="82">SUM(Q50:Q61)</f>
        <v>1085831.0500000007</v>
      </c>
      <c r="R62" s="20">
        <f t="shared" ref="R62" si="83">SUM(R50:R61)</f>
        <v>970700.45499999996</v>
      </c>
      <c r="S62" s="20">
        <f t="shared" ref="S62" si="84">SUM(S50:S61)</f>
        <v>1243283.0100000002</v>
      </c>
      <c r="T62" s="20">
        <f t="shared" ref="T62" si="85">SUM(T50:T61)</f>
        <v>1375799.3900000001</v>
      </c>
      <c r="U62" s="20">
        <f t="shared" ref="U62" si="86">SUM(U50:U61)</f>
        <v>989512.84999999986</v>
      </c>
      <c r="V62" s="20">
        <f t="shared" ref="V62" si="87">SUM(V50:V61)</f>
        <v>1491031.27</v>
      </c>
      <c r="W62" s="20">
        <f t="shared" ref="W62" si="88">SUM(W50:W61)</f>
        <v>1723815.6110000003</v>
      </c>
      <c r="X62" s="20">
        <f t="shared" ref="X62" si="89">SUM(X50:X61)</f>
        <v>1560973.885</v>
      </c>
      <c r="Y62" s="20">
        <f t="shared" ref="Y62" si="90">SUM(Y50:Y61)</f>
        <v>1797437.08</v>
      </c>
      <c r="Z62" s="20">
        <f t="shared" ref="Z62" si="91">SUM(Z50:Z61)</f>
        <v>1381520.3600000003</v>
      </c>
      <c r="AA62" s="20">
        <f t="shared" ref="AA62" si="92">SUM(AA50:AA61)</f>
        <v>1361073.8099999998</v>
      </c>
      <c r="AB62" s="20">
        <f>SUM(AB50:AB61)</f>
        <v>16150012.630000001</v>
      </c>
      <c r="AC62" s="20">
        <f t="shared" ref="AC62" si="93">SUM(AC50:AC61)</f>
        <v>1423236.9999999993</v>
      </c>
      <c r="AD62" s="20">
        <f t="shared" ref="AD62" si="94">SUM(AD50:AD61)</f>
        <v>1702647.4900000002</v>
      </c>
      <c r="AE62" s="20">
        <f t="shared" ref="AE62" si="95">SUM(AE50:AE61)</f>
        <v>1606110.3200000003</v>
      </c>
      <c r="AF62" s="20">
        <f t="shared" ref="AF62" si="96">SUM(AF50:AF61)</f>
        <v>1788692.2399999995</v>
      </c>
      <c r="AG62" s="20">
        <f t="shared" ref="AG62" si="97">SUM(AG50:AG61)</f>
        <v>1405548.8399999999</v>
      </c>
      <c r="AH62" s="20">
        <f t="shared" ref="AH62" si="98">SUM(AH50:AH61)</f>
        <v>1459600.041</v>
      </c>
      <c r="AI62" s="20">
        <f t="shared" ref="AI62" si="99">SUM(AI50:AI61)</f>
        <v>1891899.3600000006</v>
      </c>
      <c r="AJ62" s="20">
        <f t="shared" ref="AJ62" si="100">SUM(AJ50:AJ61)</f>
        <v>2272219.7999999998</v>
      </c>
      <c r="AK62" s="20">
        <f t="shared" ref="AK62" si="101">SUM(AK50:AK61)</f>
        <v>2375869.8800000008</v>
      </c>
      <c r="AL62" s="20">
        <f t="shared" ref="AL62" si="102">SUM(AL50:AL61)</f>
        <v>2489874.7800000012</v>
      </c>
      <c r="AM62" s="20">
        <f t="shared" ref="AM62" si="103">SUM(AM50:AM61)</f>
        <v>2306773.5899999994</v>
      </c>
      <c r="AN62" s="20">
        <f t="shared" ref="AN62" si="104">SUM(AN50:AN61)</f>
        <v>1918004.0750000007</v>
      </c>
      <c r="AO62" s="20">
        <f>SUM(AO50:AO61)</f>
        <v>22640477.416000005</v>
      </c>
      <c r="AP62" s="20">
        <f t="shared" ref="AP62" si="105">SUM(AP50:AP61)</f>
        <v>1603176.6000000003</v>
      </c>
      <c r="AQ62" s="20">
        <f t="shared" ref="AQ62" si="106">SUM(AQ50:AQ61)</f>
        <v>1260892.54</v>
      </c>
      <c r="AR62" s="20">
        <f t="shared" ref="AR62" si="107">SUM(AR50:AR61)</f>
        <v>1492054.9429999997</v>
      </c>
      <c r="AS62" s="20">
        <f t="shared" ref="AS62" si="108">SUM(AS50:AS61)</f>
        <v>1525268.139</v>
      </c>
      <c r="AT62" s="20">
        <f t="shared" ref="AT62" si="109">SUM(AT50:AT61)</f>
        <v>1889506.986</v>
      </c>
      <c r="AU62" s="20">
        <f t="shared" ref="AU62" si="110">SUM(AU50:AU61)</f>
        <v>1619689.7010000006</v>
      </c>
      <c r="AV62" s="20">
        <f t="shared" ref="AV62" si="111">SUM(AV50:AV61)</f>
        <v>1363753.8299999996</v>
      </c>
      <c r="AW62" s="20">
        <f t="shared" ref="AW62" si="112">SUM(AW50:AW61)</f>
        <v>1964254.8670000003</v>
      </c>
      <c r="AX62" s="20">
        <f t="shared" ref="AX62" si="113">SUM(AX50:AX61)</f>
        <v>1541537</v>
      </c>
      <c r="AY62" s="20">
        <f t="shared" ref="AY62" si="114">SUM(AY50:AY61)</f>
        <v>1595240.9819999994</v>
      </c>
      <c r="AZ62" s="20">
        <f t="shared" ref="AZ62" si="115">SUM(AZ50:AZ61)</f>
        <v>1496358.84</v>
      </c>
      <c r="BA62" s="20">
        <f t="shared" ref="BA62" si="116">SUM(BA50:BA61)</f>
        <v>1791855.08</v>
      </c>
      <c r="BB62" s="20">
        <f>SUM(BB50:BB61)</f>
        <v>19143589.508000001</v>
      </c>
      <c r="BC62" s="20">
        <f t="shared" ref="BC62" si="117">SUM(BC50:BC61)</f>
        <v>1681903.7199999993</v>
      </c>
      <c r="BD62" s="20">
        <f t="shared" ref="BD62" si="118">SUM(BD50:BD61)</f>
        <v>1472437.53</v>
      </c>
      <c r="BE62" s="20">
        <f t="shared" ref="BE62" si="119">SUM(BE50:BE61)</f>
        <v>1517024.7500000002</v>
      </c>
      <c r="BF62" s="20">
        <f t="shared" ref="BF62" si="120">SUM(BF50:BF61)</f>
        <v>1514733.8100000003</v>
      </c>
      <c r="BG62" s="20">
        <f t="shared" ref="BG62" si="121">SUM(BG50:BG61)</f>
        <v>1651526.98</v>
      </c>
      <c r="BH62" s="20">
        <f t="shared" ref="BH62" si="122">SUM(BH50:BH61)</f>
        <v>1712147.9900000005</v>
      </c>
      <c r="BI62" s="20">
        <f t="shared" ref="BI62" si="123">SUM(BI50:BI61)</f>
        <v>2144800.6199999996</v>
      </c>
      <c r="BJ62" s="20">
        <f t="shared" ref="BJ62" si="124">SUM(BJ50:BJ61)</f>
        <v>2509202.21</v>
      </c>
      <c r="BK62" s="20">
        <f t="shared" ref="BK62" si="125">SUM(BK50:BK61)</f>
        <v>2021918.1600000001</v>
      </c>
      <c r="BL62" s="20">
        <f t="shared" ref="BL62" si="126">SUM(BL50:BL61)</f>
        <v>1956088.7099999997</v>
      </c>
      <c r="BM62" s="20">
        <f t="shared" ref="BM62" si="127">SUM(BM50:BM61)</f>
        <v>2287075.0599999996</v>
      </c>
      <c r="BN62" s="20">
        <f t="shared" ref="BN62" si="128">SUM(BN50:BN61)</f>
        <v>2320380.69</v>
      </c>
      <c r="BO62" s="20">
        <f>SUM(BO50:BO61)</f>
        <v>22789240.229999997</v>
      </c>
      <c r="BP62" s="20">
        <f t="shared" ref="BP62" si="129">SUM(BP50:BP61)</f>
        <v>1773013.7000000002</v>
      </c>
      <c r="BQ62" s="20">
        <f t="shared" ref="BQ62" si="130">SUM(BQ50:BQ61)</f>
        <v>1938793.0400000005</v>
      </c>
      <c r="BR62" s="20">
        <f t="shared" ref="BR62" si="131">SUM(BR50:BR61)</f>
        <v>2431778.79</v>
      </c>
      <c r="BS62" s="20">
        <f t="shared" ref="BS62" si="132">SUM(BS50:BS61)</f>
        <v>1995410.2499999998</v>
      </c>
      <c r="BT62" s="20">
        <f t="shared" ref="BT62" si="133">SUM(BT50:BT61)</f>
        <v>2360526.17</v>
      </c>
      <c r="BU62" s="20">
        <f t="shared" ref="BU62" si="134">SUM(BU50:BU61)</f>
        <v>2244085.38</v>
      </c>
      <c r="BV62" s="20">
        <f t="shared" ref="BV62" si="135">SUM(BV50:BV61)</f>
        <v>2071855.15</v>
      </c>
      <c r="BW62" s="20">
        <f t="shared" ref="BW62" si="136">SUM(BW50:BW61)</f>
        <v>2229238.5699999994</v>
      </c>
      <c r="BX62" s="20">
        <f t="shared" ref="BX62" si="137">SUM(BX50:BX61)</f>
        <v>1797453.0900000003</v>
      </c>
      <c r="BY62" s="20">
        <f t="shared" ref="BY62" si="138">SUM(BY50:BY61)</f>
        <v>1664324.5900000005</v>
      </c>
      <c r="BZ62" s="20">
        <f t="shared" ref="BZ62" si="139">SUM(BZ50:BZ61)</f>
        <v>1585969.8000000003</v>
      </c>
      <c r="CA62" s="20">
        <f t="shared" ref="CA62" si="140">SUM(CA50:CA61)</f>
        <v>1620360.4799999995</v>
      </c>
      <c r="CB62" s="20">
        <f>SUM(CB50:CB61)</f>
        <v>23712809.009999998</v>
      </c>
      <c r="CC62" s="20">
        <f t="shared" ref="CC62" si="141">SUM(CC50:CC61)</f>
        <v>1569910.3999999997</v>
      </c>
      <c r="CD62" s="20">
        <f t="shared" ref="CD62" si="142">SUM(CD50:CD61)</f>
        <v>1576499.1300000006</v>
      </c>
      <c r="CE62" s="20">
        <f t="shared" ref="CE62" si="143">SUM(CE50:CE61)</f>
        <v>1692984.59</v>
      </c>
      <c r="CF62" s="20">
        <f t="shared" ref="CF62" si="144">SUM(CF50:CF61)</f>
        <v>1518161.51</v>
      </c>
      <c r="CG62" s="20">
        <f t="shared" ref="CG62" si="145">SUM(CG50:CG61)</f>
        <v>1785255.7600000005</v>
      </c>
      <c r="CH62" s="20">
        <f t="shared" ref="CH62" si="146">SUM(CH50:CH61)</f>
        <v>1746591.4000000004</v>
      </c>
      <c r="CI62" s="20">
        <f t="shared" ref="CI62" si="147">SUM(CI50:CI61)</f>
        <v>1737120.79</v>
      </c>
      <c r="CJ62" s="20">
        <f t="shared" ref="CJ62" si="148">SUM(CJ50:CJ61)</f>
        <v>2146140.6000000006</v>
      </c>
      <c r="CK62" s="20">
        <f t="shared" ref="CK62" si="149">SUM(CK50:CK61)</f>
        <v>2089036.36</v>
      </c>
      <c r="CL62" s="20">
        <f t="shared" ref="CL62" si="150">SUM(CL50:CL61)</f>
        <v>1946029.3399999996</v>
      </c>
      <c r="CM62" s="20">
        <f t="shared" ref="CM62" si="151">SUM(CM50:CM61)</f>
        <v>1707193.1600000004</v>
      </c>
      <c r="CN62" s="20">
        <f t="shared" ref="CN62" si="152">SUM(CN50:CN61)</f>
        <v>1806448.1100000006</v>
      </c>
      <c r="CO62" s="20">
        <f>SUM(CO50:CO61)</f>
        <v>21321371.150000006</v>
      </c>
      <c r="CP62" s="20">
        <f t="shared" ref="CP62" si="153">SUM(CP50:CP61)</f>
        <v>1639942.1500000004</v>
      </c>
      <c r="CQ62" s="20">
        <f t="shared" ref="CQ62" si="154">SUM(CQ50:CQ61)</f>
        <v>1542987.2400000002</v>
      </c>
      <c r="CR62" s="20">
        <f t="shared" ref="CR62" si="155">SUM(CR50:CR61)</f>
        <v>1711162.35</v>
      </c>
      <c r="CS62" s="20">
        <f t="shared" ref="CS62" si="156">SUM(CS50:CS61)</f>
        <v>1716881.68</v>
      </c>
      <c r="CT62" s="20">
        <f t="shared" ref="CT62" si="157">SUM(CT50:CT61)</f>
        <v>1730275.8900000004</v>
      </c>
      <c r="CU62" s="20">
        <f t="shared" ref="CU62" si="158">SUM(CU50:CU61)</f>
        <v>1611518.93</v>
      </c>
      <c r="CV62" s="20">
        <f t="shared" ref="CV62" si="159">SUM(CV50:CV61)</f>
        <v>1620713.4900000002</v>
      </c>
      <c r="CW62" s="20">
        <f t="shared" ref="CW62" si="160">SUM(CW50:CW61)</f>
        <v>1704272.22</v>
      </c>
      <c r="CX62" s="20">
        <f t="shared" ref="CX62" si="161">SUM(CX50:CX61)</f>
        <v>1601577.2000000007</v>
      </c>
      <c r="CY62" s="20">
        <f t="shared" ref="CY62" si="162">SUM(CY50:CY61)</f>
        <v>1785437.31</v>
      </c>
      <c r="CZ62" s="20">
        <f t="shared" ref="CZ62" si="163">SUM(CZ50:CZ61)</f>
        <v>1788574.1499999997</v>
      </c>
      <c r="DA62" s="20">
        <f t="shared" ref="DA62" si="164">SUM(DA50:DA61)</f>
        <v>1934684.7600000002</v>
      </c>
      <c r="DB62" s="20">
        <f>SUM(DB50:DB61)</f>
        <v>20388027.370000001</v>
      </c>
      <c r="DC62" s="20">
        <f t="shared" ref="DC62" si="165">SUM(DC50:DC61)</f>
        <v>1600268.5299999991</v>
      </c>
      <c r="DD62" s="20">
        <f t="shared" ref="DD62" si="166">SUM(DD50:DD61)</f>
        <v>1493728.6800000002</v>
      </c>
      <c r="DE62" s="20">
        <f t="shared" ref="DE62" si="167">SUM(DE50:DE61)</f>
        <v>1691272.3800000001</v>
      </c>
      <c r="DF62" s="20">
        <f t="shared" ref="DF62" si="168">SUM(DF50:DF61)</f>
        <v>1565455.9099999995</v>
      </c>
      <c r="DG62" s="20">
        <f t="shared" ref="DG62" si="169">SUM(DG50:DG61)</f>
        <v>1798039.51</v>
      </c>
      <c r="DH62" s="20">
        <f t="shared" ref="DH62" si="170">SUM(DH50:DH61)</f>
        <v>1726111.1900000004</v>
      </c>
      <c r="DI62" s="20">
        <f t="shared" ref="DI62" si="171">SUM(DI50:DI61)</f>
        <v>1784607.0699999996</v>
      </c>
      <c r="DJ62" s="20">
        <f t="shared" ref="DJ62" si="172">SUM(DJ50:DJ61)</f>
        <v>1844615.8700000008</v>
      </c>
      <c r="DK62" s="20">
        <f t="shared" ref="DK62" si="173">SUM(DK50:DK61)</f>
        <v>1798950.43</v>
      </c>
      <c r="DL62" s="20">
        <f t="shared" ref="DL62" si="174">SUM(DL50:DL61)</f>
        <v>1879395.1099999994</v>
      </c>
      <c r="DM62" s="20">
        <f t="shared" ref="DM62" si="175">SUM(DM50:DM61)</f>
        <v>1859581.82</v>
      </c>
      <c r="DN62" s="20">
        <f t="shared" ref="DN62" si="176">SUM(DN50:DN61)</f>
        <v>1881553.26</v>
      </c>
      <c r="DO62" s="20">
        <f>SUM(DO50:DO61)</f>
        <v>20923579.760000002</v>
      </c>
      <c r="DP62" s="20">
        <f t="shared" ref="DP62" si="177">SUM(DP50:DP61)</f>
        <v>1602558.27</v>
      </c>
      <c r="DQ62" s="20">
        <f t="shared" ref="DQ62" si="178">SUM(DQ50:DQ61)</f>
        <v>1580960.4399999997</v>
      </c>
      <c r="DR62" s="20">
        <f t="shared" ref="DR62" si="179">SUM(DR50:DR61)</f>
        <v>1729239.37</v>
      </c>
      <c r="DS62" s="20">
        <f>SUM(DS50:DS61)</f>
        <v>1617213.3499999999</v>
      </c>
      <c r="DT62" s="20">
        <f t="shared" ref="DT62" si="180">SUM(DT50:DT61)</f>
        <v>1715126.81</v>
      </c>
      <c r="DU62" s="20">
        <f t="shared" ref="DU62" si="181">SUM(DU50:DU61)</f>
        <v>1554709.8199999998</v>
      </c>
      <c r="DV62" s="20">
        <f t="shared" ref="DV62" si="182">SUM(DV50:DV61)</f>
        <v>1655886.2299999995</v>
      </c>
      <c r="DW62" s="20">
        <f t="shared" ref="DW62" si="183">SUM(DW50:DW61)</f>
        <v>1623126.0699999996</v>
      </c>
      <c r="DX62" s="20">
        <f t="shared" ref="DX62" si="184">SUM(DX50:DX61)</f>
        <v>1531311.9409999994</v>
      </c>
      <c r="DY62" s="20">
        <f t="shared" ref="DY62" si="185">SUM(DY50:DY61)</f>
        <v>1547857.2549999994</v>
      </c>
      <c r="DZ62" s="20">
        <f t="shared" ref="DZ62" si="186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87">SUM(EC50:EC61)</f>
        <v>1232059.2919999997</v>
      </c>
      <c r="ED62" s="20">
        <f t="shared" si="187"/>
        <v>1183780.96</v>
      </c>
      <c r="EE62" s="20">
        <f t="shared" si="187"/>
        <v>1272986.8199999998</v>
      </c>
      <c r="EF62" s="20">
        <f>SUM(EF50:EF61)</f>
        <v>1323460.5579999997</v>
      </c>
      <c r="EG62" s="20">
        <f t="shared" ref="EG62:EL62" si="188">SUM(EG50:EG61)</f>
        <v>1286693.4400000002</v>
      </c>
      <c r="EH62" s="20">
        <f t="shared" si="188"/>
        <v>1287702.2999999993</v>
      </c>
      <c r="EI62" s="20">
        <f t="shared" si="188"/>
        <v>1300922.7500000002</v>
      </c>
      <c r="EJ62" s="20">
        <f t="shared" si="188"/>
        <v>1355745.9700000004</v>
      </c>
      <c r="EK62" s="20">
        <f t="shared" si="188"/>
        <v>1339711.5000000002</v>
      </c>
      <c r="EL62" s="20">
        <f t="shared" si="188"/>
        <v>1346427.15</v>
      </c>
      <c r="EM62" s="20">
        <f t="shared" ref="EM62:ER62" si="189">SUM(EM50:EM61)</f>
        <v>1479727.0999999992</v>
      </c>
      <c r="EN62" s="20">
        <f t="shared" si="189"/>
        <v>1530822.27</v>
      </c>
      <c r="EO62" s="20">
        <f t="shared" si="189"/>
        <v>15940040.109999996</v>
      </c>
      <c r="EP62" s="20">
        <f t="shared" si="189"/>
        <v>1211750.6100000001</v>
      </c>
      <c r="EQ62" s="20">
        <f t="shared" si="189"/>
        <v>1154200.94</v>
      </c>
      <c r="ER62" s="20">
        <f t="shared" si="189"/>
        <v>2565073.6999999997</v>
      </c>
      <c r="ES62" s="20">
        <f>SUM(ES50:ES61)</f>
        <v>1929540.8749999991</v>
      </c>
      <c r="ET62" s="20">
        <f t="shared" ref="ET62:FE62" si="190">SUM(ET50:ET61)</f>
        <v>1428215.0819999995</v>
      </c>
      <c r="EU62" s="20">
        <f t="shared" si="190"/>
        <v>1347994.13</v>
      </c>
      <c r="EV62" s="20">
        <f t="shared" si="190"/>
        <v>1332785.21</v>
      </c>
      <c r="EW62" s="20">
        <f t="shared" si="190"/>
        <v>1405565.7400000002</v>
      </c>
      <c r="EX62" s="20">
        <f t="shared" si="190"/>
        <v>1394813.35</v>
      </c>
      <c r="EY62" s="20">
        <f t="shared" si="190"/>
        <v>1328511.5699999998</v>
      </c>
      <c r="EZ62" s="20">
        <f t="shared" si="190"/>
        <v>1405812.0500000003</v>
      </c>
      <c r="FA62" s="20">
        <f t="shared" si="190"/>
        <v>1531623.6899999995</v>
      </c>
      <c r="FB62" s="20">
        <f t="shared" si="190"/>
        <v>18035886.946999997</v>
      </c>
      <c r="FC62" s="20">
        <f t="shared" si="190"/>
        <v>1220379.4500000002</v>
      </c>
      <c r="FD62" s="20">
        <f t="shared" si="190"/>
        <v>1279642.7300000002</v>
      </c>
      <c r="FE62" s="20">
        <f t="shared" si="190"/>
        <v>1487476.7360000007</v>
      </c>
      <c r="FF62" s="20">
        <f>SUM(FF50:FF61)</f>
        <v>1316401.7960000001</v>
      </c>
      <c r="FG62" s="20">
        <f t="shared" ref="FG62:FR62" si="191">SUM(FG50:FG61)</f>
        <v>1451209.1410000003</v>
      </c>
      <c r="FH62" s="20">
        <f t="shared" si="191"/>
        <v>1354024.0099999998</v>
      </c>
      <c r="FI62" s="20">
        <f t="shared" si="191"/>
        <v>1356878.3399999996</v>
      </c>
      <c r="FJ62" s="20">
        <f t="shared" si="191"/>
        <v>1411082.9939999997</v>
      </c>
      <c r="FK62" s="20">
        <f t="shared" si="191"/>
        <v>1440939.4410000003</v>
      </c>
      <c r="FL62" s="20">
        <f t="shared" si="191"/>
        <v>1380949.8159999999</v>
      </c>
      <c r="FM62" s="20">
        <f t="shared" si="191"/>
        <v>1413920.3039999998</v>
      </c>
      <c r="FN62" s="20">
        <f t="shared" si="191"/>
        <v>1520580.0099999993</v>
      </c>
      <c r="FO62" s="20">
        <f t="shared" si="191"/>
        <v>16633484.767999997</v>
      </c>
      <c r="FP62" s="20">
        <f t="shared" si="191"/>
        <v>1250494.1199999996</v>
      </c>
      <c r="FQ62" s="20">
        <f t="shared" si="191"/>
        <v>1207477.7939999998</v>
      </c>
      <c r="FR62" s="20">
        <f t="shared" si="191"/>
        <v>1486631.7899999998</v>
      </c>
      <c r="FS62" s="20">
        <f>SUM(FS50:FS61)</f>
        <v>1301878.9730000002</v>
      </c>
      <c r="FT62" s="20">
        <f t="shared" ref="FT62:GS62" si="192">SUM(FT50:FT61)</f>
        <v>1465056.9699999997</v>
      </c>
      <c r="FU62" s="20">
        <f t="shared" si="192"/>
        <v>1409977.2900000003</v>
      </c>
      <c r="FV62" s="20">
        <f t="shared" si="192"/>
        <v>1454990.4699999995</v>
      </c>
      <c r="FW62" s="20">
        <f t="shared" si="192"/>
        <v>1634055.2900000003</v>
      </c>
      <c r="FX62" s="20">
        <f t="shared" si="192"/>
        <v>1723442.48</v>
      </c>
      <c r="FY62" s="20">
        <f t="shared" si="192"/>
        <v>1759566.3700000003</v>
      </c>
      <c r="FZ62" s="20">
        <f t="shared" si="192"/>
        <v>1518139.5300000003</v>
      </c>
      <c r="GA62" s="20">
        <f t="shared" si="192"/>
        <v>1720823.38</v>
      </c>
      <c r="GB62" s="20">
        <f t="shared" si="192"/>
        <v>17932534.457000002</v>
      </c>
      <c r="GC62" s="20">
        <f t="shared" si="192"/>
        <v>1442160.55</v>
      </c>
      <c r="GD62" s="20">
        <f t="shared" si="192"/>
        <v>1486899.0399999996</v>
      </c>
      <c r="GE62" s="20">
        <f t="shared" si="192"/>
        <v>838067.97000000044</v>
      </c>
      <c r="GF62" s="20">
        <f t="shared" si="192"/>
        <v>391033.14999999997</v>
      </c>
      <c r="GG62" s="20">
        <f t="shared" si="192"/>
        <v>1103804.5499999998</v>
      </c>
      <c r="GH62" s="20">
        <f t="shared" si="192"/>
        <v>1069977.3600000001</v>
      </c>
      <c r="GI62" s="20">
        <f t="shared" si="192"/>
        <v>1212836.9100000004</v>
      </c>
      <c r="GJ62" s="20">
        <f t="shared" si="192"/>
        <v>1241785.8699999999</v>
      </c>
      <c r="GK62" s="20">
        <f t="shared" si="192"/>
        <v>1202123.7400000002</v>
      </c>
      <c r="GL62" s="20">
        <f t="shared" si="192"/>
        <v>1376741.5300000003</v>
      </c>
      <c r="GM62" s="20">
        <f t="shared" si="192"/>
        <v>1511622.01</v>
      </c>
      <c r="GN62" s="20">
        <f t="shared" si="192"/>
        <v>1823688.1299999994</v>
      </c>
      <c r="GO62" s="20">
        <f t="shared" si="61"/>
        <v>14700740.810000001</v>
      </c>
      <c r="GP62" s="20">
        <f t="shared" si="192"/>
        <v>1449592.9879999994</v>
      </c>
      <c r="GQ62" s="20">
        <f t="shared" si="192"/>
        <v>1187877.6540000001</v>
      </c>
      <c r="GR62" s="20">
        <f t="shared" si="192"/>
        <v>1613777.15</v>
      </c>
      <c r="GS62" s="20">
        <f t="shared" si="192"/>
        <v>1274672.9099999992</v>
      </c>
      <c r="GT62" s="20"/>
      <c r="GU62" s="20"/>
      <c r="GV62" s="20"/>
      <c r="GW62" s="20"/>
      <c r="GX62" s="20"/>
      <c r="GY62" s="20"/>
      <c r="GZ62" s="20"/>
      <c r="HA62" s="20"/>
      <c r="HB62" s="20"/>
    </row>
    <row r="63" spans="1:210" s="34" customFormat="1" ht="15.95" customHeight="1">
      <c r="A63" s="59"/>
      <c r="B63" s="32"/>
      <c r="C63" s="33">
        <f>+C62/1000</f>
        <v>0</v>
      </c>
      <c r="D63" s="33">
        <f t="shared" ref="D63:BO63" si="193">+D62/1000</f>
        <v>0</v>
      </c>
      <c r="E63" s="33">
        <f t="shared" si="193"/>
        <v>0</v>
      </c>
      <c r="F63" s="33">
        <f t="shared" si="193"/>
        <v>0</v>
      </c>
      <c r="G63" s="33">
        <f t="shared" si="193"/>
        <v>0</v>
      </c>
      <c r="H63" s="33">
        <f t="shared" si="193"/>
        <v>0</v>
      </c>
      <c r="I63" s="33">
        <f t="shared" si="193"/>
        <v>0</v>
      </c>
      <c r="J63" s="33">
        <f t="shared" si="193"/>
        <v>0</v>
      </c>
      <c r="K63" s="33">
        <f t="shared" si="193"/>
        <v>0</v>
      </c>
      <c r="L63" s="33">
        <f t="shared" si="193"/>
        <v>0</v>
      </c>
      <c r="M63" s="33">
        <f t="shared" si="193"/>
        <v>0</v>
      </c>
      <c r="N63" s="33">
        <f t="shared" si="193"/>
        <v>861.62542999999971</v>
      </c>
      <c r="O63" s="33">
        <f t="shared" si="193"/>
        <v>861.62542999999971</v>
      </c>
      <c r="P63" s="33">
        <f t="shared" si="193"/>
        <v>1169.0338589999997</v>
      </c>
      <c r="Q63" s="33">
        <f t="shared" si="193"/>
        <v>1085.8310500000007</v>
      </c>
      <c r="R63" s="33">
        <f t="shared" si="193"/>
        <v>970.70045499999992</v>
      </c>
      <c r="S63" s="33">
        <f t="shared" si="193"/>
        <v>1243.2830100000003</v>
      </c>
      <c r="T63" s="33">
        <f t="shared" si="193"/>
        <v>1375.7993900000001</v>
      </c>
      <c r="U63" s="33">
        <f t="shared" si="193"/>
        <v>989.51284999999984</v>
      </c>
      <c r="V63" s="33">
        <f t="shared" si="193"/>
        <v>1491.0312699999999</v>
      </c>
      <c r="W63" s="33">
        <f t="shared" si="193"/>
        <v>1723.8156110000002</v>
      </c>
      <c r="X63" s="33">
        <f t="shared" si="193"/>
        <v>1560.9738850000001</v>
      </c>
      <c r="Y63" s="33">
        <f t="shared" si="193"/>
        <v>1797.4370800000002</v>
      </c>
      <c r="Z63" s="33">
        <f t="shared" si="193"/>
        <v>1381.5203600000004</v>
      </c>
      <c r="AA63" s="33">
        <f t="shared" si="193"/>
        <v>1361.0738099999999</v>
      </c>
      <c r="AB63" s="33">
        <f t="shared" si="193"/>
        <v>16150.012630000001</v>
      </c>
      <c r="AC63" s="33">
        <f t="shared" si="193"/>
        <v>1423.2369999999994</v>
      </c>
      <c r="AD63" s="33">
        <f t="shared" si="193"/>
        <v>1702.6474900000003</v>
      </c>
      <c r="AE63" s="33">
        <f t="shared" si="193"/>
        <v>1606.1103200000002</v>
      </c>
      <c r="AF63" s="33">
        <f t="shared" si="193"/>
        <v>1788.6922399999996</v>
      </c>
      <c r="AG63" s="33">
        <f t="shared" si="193"/>
        <v>1405.5488399999999</v>
      </c>
      <c r="AH63" s="33">
        <f t="shared" si="193"/>
        <v>1459.6000409999999</v>
      </c>
      <c r="AI63" s="33">
        <f t="shared" si="193"/>
        <v>1891.8993600000006</v>
      </c>
      <c r="AJ63" s="33">
        <f t="shared" si="193"/>
        <v>2272.2197999999999</v>
      </c>
      <c r="AK63" s="33">
        <f t="shared" si="193"/>
        <v>2375.8698800000006</v>
      </c>
      <c r="AL63" s="33">
        <f t="shared" si="193"/>
        <v>2489.874780000001</v>
      </c>
      <c r="AM63" s="33">
        <f t="shared" si="193"/>
        <v>2306.7735899999993</v>
      </c>
      <c r="AN63" s="33">
        <f t="shared" si="193"/>
        <v>1918.0040750000007</v>
      </c>
      <c r="AO63" s="33">
        <f t="shared" si="193"/>
        <v>22640.477416000005</v>
      </c>
      <c r="AP63" s="33">
        <f t="shared" si="193"/>
        <v>1603.1766000000002</v>
      </c>
      <c r="AQ63" s="33">
        <f t="shared" si="193"/>
        <v>1260.8925400000001</v>
      </c>
      <c r="AR63" s="33">
        <f t="shared" si="193"/>
        <v>1492.0549429999996</v>
      </c>
      <c r="AS63" s="33">
        <f t="shared" si="193"/>
        <v>1525.268139</v>
      </c>
      <c r="AT63" s="33">
        <f t="shared" si="193"/>
        <v>1889.5069860000001</v>
      </c>
      <c r="AU63" s="33">
        <f t="shared" si="193"/>
        <v>1619.6897010000007</v>
      </c>
      <c r="AV63" s="33">
        <f t="shared" si="193"/>
        <v>1363.7538299999997</v>
      </c>
      <c r="AW63" s="33">
        <f t="shared" si="193"/>
        <v>1964.2548670000003</v>
      </c>
      <c r="AX63" s="33">
        <f t="shared" si="193"/>
        <v>1541.537</v>
      </c>
      <c r="AY63" s="33">
        <f t="shared" si="193"/>
        <v>1595.2409819999993</v>
      </c>
      <c r="AZ63" s="33">
        <f t="shared" si="193"/>
        <v>1496.3588400000001</v>
      </c>
      <c r="BA63" s="33">
        <f t="shared" si="193"/>
        <v>1791.85508</v>
      </c>
      <c r="BB63" s="33">
        <f t="shared" si="193"/>
        <v>19143.589508000001</v>
      </c>
      <c r="BC63" s="33">
        <f t="shared" si="193"/>
        <v>1681.9037199999993</v>
      </c>
      <c r="BD63" s="33">
        <f t="shared" si="193"/>
        <v>1472.4375299999999</v>
      </c>
      <c r="BE63" s="33">
        <f t="shared" si="193"/>
        <v>1517.0247500000003</v>
      </c>
      <c r="BF63" s="33">
        <f t="shared" si="193"/>
        <v>1514.7338100000002</v>
      </c>
      <c r="BG63" s="33">
        <f t="shared" si="193"/>
        <v>1651.5269800000001</v>
      </c>
      <c r="BH63" s="33">
        <f t="shared" si="193"/>
        <v>1712.1479900000004</v>
      </c>
      <c r="BI63" s="33">
        <f t="shared" si="193"/>
        <v>2144.8006199999995</v>
      </c>
      <c r="BJ63" s="33">
        <f t="shared" si="193"/>
        <v>2509.2022099999999</v>
      </c>
      <c r="BK63" s="33">
        <f t="shared" si="193"/>
        <v>2021.9181600000002</v>
      </c>
      <c r="BL63" s="33">
        <f t="shared" si="193"/>
        <v>1956.0887099999998</v>
      </c>
      <c r="BM63" s="33">
        <f t="shared" si="193"/>
        <v>2287.0750599999997</v>
      </c>
      <c r="BN63" s="33">
        <f t="shared" si="193"/>
        <v>2320.38069</v>
      </c>
      <c r="BO63" s="33">
        <f t="shared" si="193"/>
        <v>22789.240229999996</v>
      </c>
      <c r="BP63" s="33">
        <f t="shared" ref="BP63:EA63" si="194">+BP62/1000</f>
        <v>1773.0137000000002</v>
      </c>
      <c r="BQ63" s="33">
        <f t="shared" si="194"/>
        <v>1938.7930400000005</v>
      </c>
      <c r="BR63" s="33">
        <f t="shared" si="194"/>
        <v>2431.7787899999998</v>
      </c>
      <c r="BS63" s="33">
        <f t="shared" si="194"/>
        <v>1995.4102499999997</v>
      </c>
      <c r="BT63" s="33">
        <f t="shared" si="194"/>
        <v>2360.5261700000001</v>
      </c>
      <c r="BU63" s="33">
        <f t="shared" si="194"/>
        <v>2244.08538</v>
      </c>
      <c r="BV63" s="33">
        <f t="shared" si="194"/>
        <v>2071.8551499999999</v>
      </c>
      <c r="BW63" s="33">
        <f t="shared" si="194"/>
        <v>2229.2385699999995</v>
      </c>
      <c r="BX63" s="33">
        <f t="shared" si="194"/>
        <v>1797.4530900000004</v>
      </c>
      <c r="BY63" s="33">
        <f t="shared" si="194"/>
        <v>1664.3245900000006</v>
      </c>
      <c r="BZ63" s="33">
        <f t="shared" si="194"/>
        <v>1585.9698000000003</v>
      </c>
      <c r="CA63" s="33">
        <f t="shared" si="194"/>
        <v>1620.3604799999996</v>
      </c>
      <c r="CB63" s="33">
        <f t="shared" si="194"/>
        <v>23712.809009999997</v>
      </c>
      <c r="CC63" s="33">
        <f t="shared" si="194"/>
        <v>1569.9103999999998</v>
      </c>
      <c r="CD63" s="33">
        <f t="shared" si="194"/>
        <v>1576.4991300000006</v>
      </c>
      <c r="CE63" s="33">
        <f t="shared" si="194"/>
        <v>1692.98459</v>
      </c>
      <c r="CF63" s="33">
        <f t="shared" si="194"/>
        <v>1518.1615099999999</v>
      </c>
      <c r="CG63" s="33">
        <f t="shared" si="194"/>
        <v>1785.2557600000005</v>
      </c>
      <c r="CH63" s="33">
        <f t="shared" si="194"/>
        <v>1746.5914000000005</v>
      </c>
      <c r="CI63" s="33">
        <f t="shared" si="194"/>
        <v>1737.1207899999999</v>
      </c>
      <c r="CJ63" s="33">
        <f t="shared" si="194"/>
        <v>2146.1406000000006</v>
      </c>
      <c r="CK63" s="33">
        <f t="shared" si="194"/>
        <v>2089.0363600000001</v>
      </c>
      <c r="CL63" s="33">
        <f t="shared" si="194"/>
        <v>1946.0293399999996</v>
      </c>
      <c r="CM63" s="33">
        <f t="shared" si="194"/>
        <v>1707.1931600000005</v>
      </c>
      <c r="CN63" s="33">
        <f t="shared" si="194"/>
        <v>1806.4481100000005</v>
      </c>
      <c r="CO63" s="33">
        <f t="shared" si="194"/>
        <v>21321.371150000006</v>
      </c>
      <c r="CP63" s="33">
        <f t="shared" si="194"/>
        <v>1639.9421500000003</v>
      </c>
      <c r="CQ63" s="33">
        <f t="shared" si="194"/>
        <v>1542.9872400000002</v>
      </c>
      <c r="CR63" s="33">
        <f t="shared" si="194"/>
        <v>1711.1623500000001</v>
      </c>
      <c r="CS63" s="33">
        <f t="shared" si="194"/>
        <v>1716.88168</v>
      </c>
      <c r="CT63" s="33">
        <f t="shared" si="194"/>
        <v>1730.2758900000003</v>
      </c>
      <c r="CU63" s="33">
        <f t="shared" si="194"/>
        <v>1611.51893</v>
      </c>
      <c r="CV63" s="33">
        <f t="shared" si="194"/>
        <v>1620.7134900000003</v>
      </c>
      <c r="CW63" s="33">
        <f t="shared" si="194"/>
        <v>1704.2722200000001</v>
      </c>
      <c r="CX63" s="33">
        <f t="shared" si="194"/>
        <v>1601.5772000000006</v>
      </c>
      <c r="CY63" s="33">
        <f t="shared" si="194"/>
        <v>1785.43731</v>
      </c>
      <c r="CZ63" s="33">
        <f t="shared" si="194"/>
        <v>1788.5741499999997</v>
      </c>
      <c r="DA63" s="33">
        <f t="shared" si="194"/>
        <v>1934.6847600000003</v>
      </c>
      <c r="DB63" s="33">
        <f t="shared" si="194"/>
        <v>20388.02737</v>
      </c>
      <c r="DC63" s="33">
        <f t="shared" si="194"/>
        <v>1600.2685299999991</v>
      </c>
      <c r="DD63" s="33">
        <f t="shared" si="194"/>
        <v>1493.7286800000002</v>
      </c>
      <c r="DE63" s="33">
        <f t="shared" si="194"/>
        <v>1691.2723800000001</v>
      </c>
      <c r="DF63" s="33">
        <f t="shared" si="194"/>
        <v>1565.4559099999994</v>
      </c>
      <c r="DG63" s="33">
        <f t="shared" si="194"/>
        <v>1798.0395100000001</v>
      </c>
      <c r="DH63" s="33">
        <f t="shared" si="194"/>
        <v>1726.1111900000003</v>
      </c>
      <c r="DI63" s="33">
        <f t="shared" si="194"/>
        <v>1784.6070699999996</v>
      </c>
      <c r="DJ63" s="33">
        <f t="shared" si="194"/>
        <v>1844.6158700000008</v>
      </c>
      <c r="DK63" s="33">
        <f t="shared" si="194"/>
        <v>1798.9504299999999</v>
      </c>
      <c r="DL63" s="33">
        <f t="shared" si="194"/>
        <v>1879.3951099999995</v>
      </c>
      <c r="DM63" s="33">
        <f t="shared" si="194"/>
        <v>1859.5818200000001</v>
      </c>
      <c r="DN63" s="33">
        <f t="shared" si="194"/>
        <v>1881.5532599999999</v>
      </c>
      <c r="DO63" s="33">
        <f t="shared" si="194"/>
        <v>20923.579760000001</v>
      </c>
      <c r="DP63" s="33">
        <f t="shared" si="194"/>
        <v>1602.55827</v>
      </c>
      <c r="DQ63" s="33">
        <f t="shared" si="194"/>
        <v>1580.9604399999996</v>
      </c>
      <c r="DR63" s="33">
        <f t="shared" si="194"/>
        <v>1729.23937</v>
      </c>
      <c r="DS63" s="33">
        <f t="shared" si="194"/>
        <v>1617.2133499999998</v>
      </c>
      <c r="DT63" s="33">
        <f t="shared" si="194"/>
        <v>1715.12681</v>
      </c>
      <c r="DU63" s="33">
        <f t="shared" si="194"/>
        <v>1554.7098199999998</v>
      </c>
      <c r="DV63" s="33">
        <f t="shared" si="194"/>
        <v>1655.8862299999996</v>
      </c>
      <c r="DW63" s="33">
        <f t="shared" si="194"/>
        <v>1623.1260699999996</v>
      </c>
      <c r="DX63" s="33">
        <f t="shared" si="194"/>
        <v>1531.3119409999995</v>
      </c>
      <c r="DY63" s="33">
        <f t="shared" si="194"/>
        <v>1547.8572549999994</v>
      </c>
      <c r="DZ63" s="33">
        <f t="shared" si="194"/>
        <v>1447.7227669999993</v>
      </c>
      <c r="EA63" s="33">
        <f t="shared" si="194"/>
        <v>1398.2114879999999</v>
      </c>
      <c r="EB63" s="33">
        <f t="shared" ref="EB63:EJ63" si="195">+EB62/1000</f>
        <v>19003.923810999997</v>
      </c>
      <c r="EC63" s="33">
        <f t="shared" si="195"/>
        <v>1232.0592919999997</v>
      </c>
      <c r="ED63" s="33">
        <f t="shared" si="195"/>
        <v>1183.7809600000001</v>
      </c>
      <c r="EE63" s="33">
        <f t="shared" si="195"/>
        <v>1272.9868199999999</v>
      </c>
      <c r="EF63" s="33">
        <f t="shared" si="195"/>
        <v>1323.4605579999998</v>
      </c>
      <c r="EG63" s="33">
        <f t="shared" si="195"/>
        <v>1286.6934400000002</v>
      </c>
      <c r="EH63" s="33">
        <f t="shared" si="195"/>
        <v>1287.7022999999992</v>
      </c>
      <c r="EI63" s="33">
        <f t="shared" si="195"/>
        <v>1300.9227500000002</v>
      </c>
      <c r="EJ63" s="33">
        <f t="shared" si="195"/>
        <v>1355.7459700000004</v>
      </c>
      <c r="EP63" s="33">
        <f t="shared" ref="EP63:EW63" si="196">+EP62/1000</f>
        <v>1211.7506100000001</v>
      </c>
      <c r="EQ63" s="33">
        <f t="shared" si="196"/>
        <v>1154.2009399999999</v>
      </c>
      <c r="ER63" s="33">
        <f t="shared" si="196"/>
        <v>2565.0736999999999</v>
      </c>
      <c r="ES63" s="33">
        <f t="shared" si="196"/>
        <v>1929.540874999999</v>
      </c>
      <c r="ET63" s="33">
        <f t="shared" si="196"/>
        <v>1428.2150819999995</v>
      </c>
      <c r="EU63" s="33">
        <f t="shared" si="196"/>
        <v>1347.9941299999998</v>
      </c>
      <c r="EV63" s="33">
        <f t="shared" si="196"/>
        <v>1332.78521</v>
      </c>
      <c r="EW63" s="33">
        <f t="shared" si="196"/>
        <v>1405.5657400000002</v>
      </c>
      <c r="FC63" s="33">
        <f t="shared" ref="FC63:FJ63" si="197">+FC62/1000</f>
        <v>1220.3794500000001</v>
      </c>
      <c r="FD63" s="33">
        <f t="shared" si="197"/>
        <v>1279.6427300000003</v>
      </c>
      <c r="FE63" s="33">
        <f t="shared" si="197"/>
        <v>1487.4767360000008</v>
      </c>
      <c r="FF63" s="33">
        <f t="shared" si="197"/>
        <v>1316.4017960000001</v>
      </c>
      <c r="FG63" s="33">
        <f t="shared" si="197"/>
        <v>1451.2091410000003</v>
      </c>
      <c r="FH63" s="33">
        <f t="shared" si="197"/>
        <v>1354.0240099999999</v>
      </c>
      <c r="FI63" s="33">
        <f t="shared" si="197"/>
        <v>1356.8783399999995</v>
      </c>
      <c r="FJ63" s="33">
        <f t="shared" si="197"/>
        <v>1411.0829939999996</v>
      </c>
      <c r="FP63" s="33">
        <f t="shared" ref="FP63:FW63" si="198">+FP62/1000</f>
        <v>1250.4941199999996</v>
      </c>
      <c r="FQ63" s="33">
        <f t="shared" si="198"/>
        <v>1207.4777939999997</v>
      </c>
      <c r="FR63" s="33">
        <f t="shared" si="198"/>
        <v>1486.6317899999999</v>
      </c>
      <c r="FS63" s="33">
        <f t="shared" si="198"/>
        <v>1301.8789730000003</v>
      </c>
      <c r="FT63" s="33">
        <f t="shared" si="198"/>
        <v>1465.0569699999996</v>
      </c>
      <c r="FU63" s="33">
        <f t="shared" si="198"/>
        <v>1409.9772900000003</v>
      </c>
      <c r="FV63" s="33">
        <f t="shared" si="198"/>
        <v>1454.9904699999995</v>
      </c>
      <c r="FW63" s="33">
        <f t="shared" si="198"/>
        <v>1634.0552900000002</v>
      </c>
    </row>
    <row r="64" spans="1:210" s="21" customFormat="1" ht="15.95" customHeight="1">
      <c r="A64" s="24" t="s">
        <v>54</v>
      </c>
      <c r="B64" s="24"/>
    </row>
    <row r="65" spans="1:210" s="21" customFormat="1" ht="15.95" customHeight="1">
      <c r="A65" s="24"/>
      <c r="B65" s="24"/>
    </row>
    <row r="66" spans="1:210" ht="15.95" customHeight="1">
      <c r="A66" s="86" t="s">
        <v>33</v>
      </c>
      <c r="B66" s="27"/>
      <c r="C66" s="82">
        <v>2006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4" t="s">
        <v>56</v>
      </c>
      <c r="P66" s="82">
        <v>2007</v>
      </c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4" t="s">
        <v>57</v>
      </c>
      <c r="AC66" s="82">
        <v>2008</v>
      </c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4" t="s">
        <v>58</v>
      </c>
      <c r="AP66" s="82">
        <v>2009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4" t="s">
        <v>59</v>
      </c>
      <c r="BC66" s="82">
        <v>2010</v>
      </c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4" t="s">
        <v>60</v>
      </c>
      <c r="BP66" s="82">
        <v>2011</v>
      </c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4" t="s">
        <v>61</v>
      </c>
      <c r="CC66" s="82">
        <v>2012</v>
      </c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4" t="s">
        <v>62</v>
      </c>
      <c r="CP66" s="82">
        <v>2013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4" t="s">
        <v>63</v>
      </c>
      <c r="DC66" s="82">
        <v>2014</v>
      </c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4" t="s">
        <v>64</v>
      </c>
      <c r="DP66" s="82">
        <v>2015</v>
      </c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4" t="s">
        <v>65</v>
      </c>
      <c r="EC66" s="82">
        <v>2016</v>
      </c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4" t="s">
        <v>75</v>
      </c>
      <c r="EP66" s="82">
        <v>2017</v>
      </c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4" t="s">
        <v>76</v>
      </c>
      <c r="FC66" s="82">
        <v>2018</v>
      </c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4" t="s">
        <v>122</v>
      </c>
      <c r="FP66" s="82">
        <v>2019</v>
      </c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4" t="s">
        <v>124</v>
      </c>
      <c r="GC66" s="82">
        <v>2020</v>
      </c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3" t="s">
        <v>130</v>
      </c>
      <c r="GP66" s="82">
        <v>2021</v>
      </c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3" t="s">
        <v>131</v>
      </c>
    </row>
    <row r="67" spans="1:210" ht="15.95" customHeight="1">
      <c r="A67" s="87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5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5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5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5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5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5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5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5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5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5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5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5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5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5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3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73" t="s">
        <v>23</v>
      </c>
      <c r="HB67" s="83"/>
    </row>
    <row r="68" spans="1:210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99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0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1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2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3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4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5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06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/>
      <c r="GU68" s="18"/>
      <c r="GV68" s="18"/>
      <c r="GW68" s="18"/>
      <c r="GX68" s="18"/>
      <c r="GY68" s="18"/>
      <c r="GZ68" s="18"/>
      <c r="HA68" s="18"/>
      <c r="HB68" s="30"/>
    </row>
    <row r="69" spans="1:210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99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0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1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2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3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4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5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0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1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2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3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06"/>
        <v>0</v>
      </c>
      <c r="GP69" s="29">
        <v>0</v>
      </c>
      <c r="GQ69" s="18">
        <v>0</v>
      </c>
      <c r="GR69" s="18">
        <v>0</v>
      </c>
      <c r="GS69" s="18">
        <v>0</v>
      </c>
      <c r="GT69" s="18"/>
      <c r="GU69" s="18"/>
      <c r="GV69" s="18"/>
      <c r="GW69" s="18"/>
      <c r="GX69" s="18"/>
      <c r="GY69" s="18"/>
      <c r="GZ69" s="18"/>
      <c r="HA69" s="18"/>
      <c r="HB69" s="30"/>
    </row>
    <row r="70" spans="1:210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99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0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1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2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3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4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5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0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1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2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3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06"/>
        <v>0</v>
      </c>
      <c r="GP70" s="29">
        <v>0</v>
      </c>
      <c r="GQ70" s="18">
        <v>0</v>
      </c>
      <c r="GR70" s="18">
        <v>0</v>
      </c>
      <c r="GS70" s="18">
        <v>0</v>
      </c>
      <c r="GT70" s="18"/>
      <c r="GU70" s="18"/>
      <c r="GV70" s="18"/>
      <c r="GW70" s="18"/>
      <c r="GX70" s="18"/>
      <c r="GY70" s="18"/>
      <c r="GZ70" s="18"/>
      <c r="HA70" s="18"/>
      <c r="HB70" s="30"/>
    </row>
    <row r="71" spans="1:210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99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0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1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2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3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4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5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0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1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2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3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06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/>
      <c r="GU71" s="18"/>
      <c r="GV71" s="18"/>
      <c r="GW71" s="18"/>
      <c r="GX71" s="18"/>
      <c r="GY71" s="18"/>
      <c r="GZ71" s="18"/>
      <c r="HA71" s="18"/>
      <c r="HB71" s="30"/>
    </row>
    <row r="72" spans="1:210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99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0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1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2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3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4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5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0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1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2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3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06"/>
        <v>7</v>
      </c>
      <c r="GP72" s="29">
        <v>0</v>
      </c>
      <c r="GQ72" s="18">
        <v>0</v>
      </c>
      <c r="GR72" s="18">
        <v>0</v>
      </c>
      <c r="GS72" s="18">
        <v>0</v>
      </c>
      <c r="GT72" s="18"/>
      <c r="GU72" s="18"/>
      <c r="GV72" s="18"/>
      <c r="GW72" s="18"/>
      <c r="GX72" s="18"/>
      <c r="GY72" s="18"/>
      <c r="GZ72" s="18"/>
      <c r="HA72" s="18"/>
      <c r="HB72" s="30"/>
    </row>
    <row r="73" spans="1:210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99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0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1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2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3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4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5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0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1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2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3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06"/>
        <v>0</v>
      </c>
      <c r="GP73" s="29">
        <v>0</v>
      </c>
      <c r="GQ73" s="18">
        <v>0</v>
      </c>
      <c r="GR73" s="18">
        <v>0</v>
      </c>
      <c r="GS73" s="18">
        <v>0</v>
      </c>
      <c r="GT73" s="18"/>
      <c r="GU73" s="18"/>
      <c r="GV73" s="18"/>
      <c r="GW73" s="18"/>
      <c r="GX73" s="18"/>
      <c r="GY73" s="18"/>
      <c r="GZ73" s="18"/>
      <c r="HA73" s="18"/>
      <c r="HB73" s="30"/>
    </row>
    <row r="74" spans="1:210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99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0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2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3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4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5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0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1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2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3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06"/>
        <v>0</v>
      </c>
      <c r="GP74" s="29">
        <v>0</v>
      </c>
      <c r="GQ74" s="18">
        <v>0</v>
      </c>
      <c r="GR74" s="18">
        <v>0</v>
      </c>
      <c r="GS74" s="18">
        <v>0</v>
      </c>
      <c r="GT74" s="18"/>
      <c r="GU74" s="18"/>
      <c r="GV74" s="18"/>
      <c r="GW74" s="18"/>
      <c r="GX74" s="18"/>
      <c r="GY74" s="18"/>
      <c r="GZ74" s="18"/>
      <c r="HA74" s="18"/>
      <c r="HB74" s="30"/>
    </row>
    <row r="75" spans="1:210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99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0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1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2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3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4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5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0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1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2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3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06"/>
        <v>0</v>
      </c>
      <c r="GP75" s="29">
        <v>0</v>
      </c>
      <c r="GQ75" s="18">
        <v>0</v>
      </c>
      <c r="GR75" s="18">
        <v>0</v>
      </c>
      <c r="GS75" s="18">
        <v>0</v>
      </c>
      <c r="GT75" s="18"/>
      <c r="GU75" s="18"/>
      <c r="GV75" s="18"/>
      <c r="GW75" s="18"/>
      <c r="GX75" s="18"/>
      <c r="GY75" s="18"/>
      <c r="GZ75" s="18"/>
      <c r="HA75" s="18"/>
      <c r="HB75" s="30"/>
    </row>
    <row r="76" spans="1:210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99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0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1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2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3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4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5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0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1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2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3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06"/>
        <v>0</v>
      </c>
      <c r="GP76" s="29">
        <v>0</v>
      </c>
      <c r="GQ76" s="18">
        <v>0</v>
      </c>
      <c r="GR76" s="18">
        <v>0</v>
      </c>
      <c r="GS76" s="18">
        <v>0</v>
      </c>
      <c r="GT76" s="18"/>
      <c r="GU76" s="18"/>
      <c r="GV76" s="18"/>
      <c r="GW76" s="18"/>
      <c r="GX76" s="18"/>
      <c r="GY76" s="18"/>
      <c r="GZ76" s="18"/>
      <c r="HA76" s="18"/>
      <c r="HB76" s="30"/>
    </row>
    <row r="77" spans="1:210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99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0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1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2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3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4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5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0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1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2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3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06"/>
        <v>0</v>
      </c>
      <c r="GP77" s="29">
        <v>0</v>
      </c>
      <c r="GQ77" s="18">
        <v>0</v>
      </c>
      <c r="GR77" s="18">
        <v>0</v>
      </c>
      <c r="GS77" s="18">
        <v>0</v>
      </c>
      <c r="GT77" s="18"/>
      <c r="GU77" s="18"/>
      <c r="GV77" s="18"/>
      <c r="GW77" s="18"/>
      <c r="GX77" s="18"/>
      <c r="GY77" s="18"/>
      <c r="GZ77" s="18"/>
      <c r="HA77" s="18"/>
      <c r="HB77" s="30"/>
    </row>
    <row r="78" spans="1:210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99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0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1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2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3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4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5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0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1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2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3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06"/>
        <v>0</v>
      </c>
      <c r="GP78" s="29">
        <v>0</v>
      </c>
      <c r="GQ78" s="18">
        <v>0</v>
      </c>
      <c r="GR78" s="18">
        <v>0</v>
      </c>
      <c r="GS78" s="18">
        <v>0</v>
      </c>
      <c r="GT78" s="18"/>
      <c r="GU78" s="18"/>
      <c r="GV78" s="18"/>
      <c r="GW78" s="18"/>
      <c r="GX78" s="18"/>
      <c r="GY78" s="18"/>
      <c r="GZ78" s="18"/>
      <c r="HA78" s="18"/>
      <c r="HB78" s="30"/>
    </row>
    <row r="79" spans="1:210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99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0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1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2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3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4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5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0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1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2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3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06"/>
        <v>0</v>
      </c>
      <c r="GP79" s="29">
        <v>0</v>
      </c>
      <c r="GQ79" s="18">
        <v>0</v>
      </c>
      <c r="GR79" s="18">
        <v>0</v>
      </c>
      <c r="GS79" s="18">
        <v>0</v>
      </c>
      <c r="GT79" s="18"/>
      <c r="GU79" s="18"/>
      <c r="GV79" s="18"/>
      <c r="GW79" s="18"/>
      <c r="GX79" s="18"/>
      <c r="GY79" s="18"/>
      <c r="GZ79" s="18"/>
      <c r="HA79" s="18"/>
      <c r="HB79" s="30"/>
    </row>
    <row r="80" spans="1:210" s="21" customFormat="1" ht="15.95" customHeight="1">
      <c r="A80" s="19" t="s">
        <v>24</v>
      </c>
      <c r="B80" s="19"/>
      <c r="C80" s="20">
        <f t="shared" ref="C80:M80" si="214">SUM(C68:C79)</f>
        <v>0</v>
      </c>
      <c r="D80" s="20">
        <f t="shared" si="214"/>
        <v>0</v>
      </c>
      <c r="E80" s="20">
        <f t="shared" si="214"/>
        <v>0</v>
      </c>
      <c r="F80" s="20">
        <f t="shared" si="214"/>
        <v>0</v>
      </c>
      <c r="G80" s="20">
        <f t="shared" si="214"/>
        <v>0</v>
      </c>
      <c r="H80" s="20">
        <f t="shared" si="214"/>
        <v>0</v>
      </c>
      <c r="I80" s="20">
        <f t="shared" si="214"/>
        <v>0</v>
      </c>
      <c r="J80" s="20">
        <f t="shared" si="214"/>
        <v>0</v>
      </c>
      <c r="K80" s="20">
        <f t="shared" si="214"/>
        <v>0</v>
      </c>
      <c r="L80" s="20">
        <f t="shared" si="214"/>
        <v>0</v>
      </c>
      <c r="M80" s="20">
        <f t="shared" si="214"/>
        <v>0</v>
      </c>
      <c r="N80" s="20">
        <f>SUM(N68:N79)</f>
        <v>21912.7</v>
      </c>
      <c r="O80" s="20">
        <f>SUM(O68:O79)</f>
        <v>21912.7</v>
      </c>
      <c r="P80" s="20">
        <f t="shared" ref="P80:AA80" si="215">SUM(P68:P79)</f>
        <v>34748.5</v>
      </c>
      <c r="Q80" s="20">
        <f t="shared" si="215"/>
        <v>26681.5</v>
      </c>
      <c r="R80" s="20">
        <f t="shared" si="215"/>
        <v>22</v>
      </c>
      <c r="S80" s="20">
        <f t="shared" si="215"/>
        <v>13996.2</v>
      </c>
      <c r="T80" s="20">
        <f t="shared" si="215"/>
        <v>0</v>
      </c>
      <c r="U80" s="20">
        <f t="shared" si="215"/>
        <v>104</v>
      </c>
      <c r="V80" s="20">
        <f t="shared" si="215"/>
        <v>86</v>
      </c>
      <c r="W80" s="20">
        <f t="shared" si="215"/>
        <v>0</v>
      </c>
      <c r="X80" s="20">
        <f t="shared" si="215"/>
        <v>0</v>
      </c>
      <c r="Y80" s="20">
        <f t="shared" si="215"/>
        <v>0</v>
      </c>
      <c r="Z80" s="20">
        <f t="shared" si="215"/>
        <v>262</v>
      </c>
      <c r="AA80" s="20">
        <f t="shared" si="215"/>
        <v>210</v>
      </c>
      <c r="AB80" s="20">
        <f>SUM(AB68:AB79)</f>
        <v>76110.2</v>
      </c>
      <c r="AC80" s="20">
        <f t="shared" ref="AC80:AN80" si="216">SUM(AC68:AC79)</f>
        <v>300</v>
      </c>
      <c r="AD80" s="20">
        <f t="shared" si="216"/>
        <v>0</v>
      </c>
      <c r="AE80" s="20">
        <f t="shared" si="216"/>
        <v>0</v>
      </c>
      <c r="AF80" s="20">
        <f t="shared" si="216"/>
        <v>0</v>
      </c>
      <c r="AG80" s="20">
        <f t="shared" si="216"/>
        <v>0</v>
      </c>
      <c r="AH80" s="20">
        <f t="shared" si="216"/>
        <v>0</v>
      </c>
      <c r="AI80" s="20">
        <f t="shared" si="216"/>
        <v>5100</v>
      </c>
      <c r="AJ80" s="20">
        <f t="shared" si="216"/>
        <v>0</v>
      </c>
      <c r="AK80" s="20">
        <f t="shared" si="216"/>
        <v>0</v>
      </c>
      <c r="AL80" s="20">
        <f t="shared" si="216"/>
        <v>42690</v>
      </c>
      <c r="AM80" s="20">
        <f t="shared" si="216"/>
        <v>0</v>
      </c>
      <c r="AN80" s="20">
        <f t="shared" si="216"/>
        <v>7927</v>
      </c>
      <c r="AO80" s="20">
        <f>SUM(AO68:AO79)</f>
        <v>56017</v>
      </c>
      <c r="AP80" s="20">
        <f t="shared" ref="AP80:BA80" si="217">SUM(AP68:AP79)</f>
        <v>26592</v>
      </c>
      <c r="AQ80" s="20">
        <f t="shared" si="217"/>
        <v>35826</v>
      </c>
      <c r="AR80" s="20">
        <f t="shared" si="217"/>
        <v>14500</v>
      </c>
      <c r="AS80" s="20">
        <f t="shared" si="217"/>
        <v>988</v>
      </c>
      <c r="AT80" s="20">
        <f t="shared" si="217"/>
        <v>7943</v>
      </c>
      <c r="AU80" s="20">
        <f t="shared" si="217"/>
        <v>4363</v>
      </c>
      <c r="AV80" s="20">
        <f t="shared" si="217"/>
        <v>16089.1</v>
      </c>
      <c r="AW80" s="20">
        <f t="shared" si="217"/>
        <v>25746.799999999999</v>
      </c>
      <c r="AX80" s="20">
        <f t="shared" si="217"/>
        <v>12842.5</v>
      </c>
      <c r="AY80" s="20">
        <f t="shared" si="217"/>
        <v>67637.8</v>
      </c>
      <c r="AZ80" s="20">
        <f t="shared" si="217"/>
        <v>26030.799999999999</v>
      </c>
      <c r="BA80" s="20">
        <f t="shared" si="217"/>
        <v>8818.65</v>
      </c>
      <c r="BB80" s="20">
        <f>SUM(BB68:BB79)</f>
        <v>247377.65</v>
      </c>
      <c r="BC80" s="20">
        <f t="shared" ref="BC80:BN80" si="218">SUM(BC68:BC79)</f>
        <v>8969.7000000000007</v>
      </c>
      <c r="BD80" s="20">
        <f t="shared" si="218"/>
        <v>11454.8</v>
      </c>
      <c r="BE80" s="20">
        <f t="shared" si="218"/>
        <v>3465.8</v>
      </c>
      <c r="BF80" s="20">
        <f t="shared" si="218"/>
        <v>26631.29</v>
      </c>
      <c r="BG80" s="20">
        <f t="shared" si="218"/>
        <v>9354.7000000000007</v>
      </c>
      <c r="BH80" s="20">
        <f t="shared" si="218"/>
        <v>5.7</v>
      </c>
      <c r="BI80" s="20">
        <f t="shared" si="218"/>
        <v>0</v>
      </c>
      <c r="BJ80" s="20">
        <f t="shared" si="218"/>
        <v>0</v>
      </c>
      <c r="BK80" s="20">
        <f t="shared" si="218"/>
        <v>10</v>
      </c>
      <c r="BL80" s="20">
        <f t="shared" si="218"/>
        <v>135</v>
      </c>
      <c r="BM80" s="20">
        <f t="shared" si="218"/>
        <v>0</v>
      </c>
      <c r="BN80" s="20">
        <f t="shared" si="218"/>
        <v>0</v>
      </c>
      <c r="BO80" s="20">
        <f>SUM(BO68:BO79)</f>
        <v>60026.990000000005</v>
      </c>
      <c r="BP80" s="20">
        <f t="shared" ref="BP80:CA80" si="219">SUM(BP68:BP79)</f>
        <v>0</v>
      </c>
      <c r="BQ80" s="20">
        <f t="shared" si="219"/>
        <v>0</v>
      </c>
      <c r="BR80" s="20">
        <f t="shared" si="219"/>
        <v>34</v>
      </c>
      <c r="BS80" s="20">
        <f t="shared" si="219"/>
        <v>0</v>
      </c>
      <c r="BT80" s="20">
        <f t="shared" si="219"/>
        <v>0</v>
      </c>
      <c r="BU80" s="20">
        <f t="shared" si="219"/>
        <v>0</v>
      </c>
      <c r="BV80" s="20">
        <f t="shared" si="219"/>
        <v>0</v>
      </c>
      <c r="BW80" s="20">
        <f t="shared" si="219"/>
        <v>820</v>
      </c>
      <c r="BX80" s="20">
        <f t="shared" si="219"/>
        <v>0</v>
      </c>
      <c r="BY80" s="20">
        <f t="shared" si="219"/>
        <v>0</v>
      </c>
      <c r="BZ80" s="20">
        <f t="shared" si="219"/>
        <v>1465</v>
      </c>
      <c r="CA80" s="20">
        <f t="shared" si="219"/>
        <v>751</v>
      </c>
      <c r="CB80" s="20">
        <f>SUM(CB68:CB79)</f>
        <v>3070</v>
      </c>
      <c r="CC80" s="20">
        <f t="shared" ref="CC80:CN80" si="220">SUM(CC68:CC79)</f>
        <v>0</v>
      </c>
      <c r="CD80" s="20">
        <f t="shared" si="220"/>
        <v>0</v>
      </c>
      <c r="CE80" s="20">
        <f t="shared" si="220"/>
        <v>1100</v>
      </c>
      <c r="CF80" s="20">
        <f t="shared" si="220"/>
        <v>0</v>
      </c>
      <c r="CG80" s="20">
        <f t="shared" si="220"/>
        <v>0</v>
      </c>
      <c r="CH80" s="20">
        <f t="shared" si="220"/>
        <v>18456.900000000001</v>
      </c>
      <c r="CI80" s="20">
        <f t="shared" si="220"/>
        <v>0</v>
      </c>
      <c r="CJ80" s="20">
        <f t="shared" si="220"/>
        <v>1913</v>
      </c>
      <c r="CK80" s="20">
        <f t="shared" si="220"/>
        <v>11728.3</v>
      </c>
      <c r="CL80" s="20">
        <f t="shared" si="220"/>
        <v>11931.029999999999</v>
      </c>
      <c r="CM80" s="20">
        <f t="shared" si="220"/>
        <v>9378.4</v>
      </c>
      <c r="CN80" s="20">
        <f t="shared" si="220"/>
        <v>4221.5</v>
      </c>
      <c r="CO80" s="20">
        <f>SUM(CO68:CO79)</f>
        <v>58729.13</v>
      </c>
      <c r="CP80" s="20">
        <f t="shared" ref="CP80:DA80" si="221">SUM(CP68:CP79)</f>
        <v>666.59999999999991</v>
      </c>
      <c r="CQ80" s="20">
        <f t="shared" si="221"/>
        <v>659.2</v>
      </c>
      <c r="CR80" s="20">
        <f t="shared" si="221"/>
        <v>4231.3999999999996</v>
      </c>
      <c r="CS80" s="20">
        <f t="shared" si="221"/>
        <v>5310</v>
      </c>
      <c r="CT80" s="20">
        <f t="shared" si="221"/>
        <v>4289.2000000000007</v>
      </c>
      <c r="CU80" s="20">
        <f t="shared" si="221"/>
        <v>3790.8999999999996</v>
      </c>
      <c r="CV80" s="20">
        <f t="shared" si="221"/>
        <v>3459.6</v>
      </c>
      <c r="CW80" s="20">
        <f t="shared" si="221"/>
        <v>4121.7</v>
      </c>
      <c r="CX80" s="20">
        <f t="shared" si="221"/>
        <v>4393</v>
      </c>
      <c r="CY80" s="20">
        <f t="shared" si="221"/>
        <v>4489.6000000000004</v>
      </c>
      <c r="CZ80" s="20">
        <f t="shared" si="221"/>
        <v>5981.6000000000022</v>
      </c>
      <c r="DA80" s="20">
        <f t="shared" si="221"/>
        <v>2544.5</v>
      </c>
      <c r="DB80" s="20">
        <f>SUM(DB68:DB79)</f>
        <v>43937.3</v>
      </c>
      <c r="DC80" s="20">
        <f t="shared" ref="DC80:DN80" si="222">SUM(DC68:DC79)</f>
        <v>1889.6</v>
      </c>
      <c r="DD80" s="20">
        <f t="shared" si="222"/>
        <v>3312.5</v>
      </c>
      <c r="DE80" s="20">
        <f t="shared" si="222"/>
        <v>4047</v>
      </c>
      <c r="DF80" s="20">
        <f t="shared" si="222"/>
        <v>3338.7</v>
      </c>
      <c r="DG80" s="20">
        <f t="shared" si="222"/>
        <v>3260.1</v>
      </c>
      <c r="DH80" s="20">
        <f t="shared" si="222"/>
        <v>3635.8999999999996</v>
      </c>
      <c r="DI80" s="20">
        <f t="shared" si="222"/>
        <v>6800.2</v>
      </c>
      <c r="DJ80" s="20">
        <f t="shared" si="222"/>
        <v>3027.4</v>
      </c>
      <c r="DK80" s="20">
        <f t="shared" si="222"/>
        <v>3358.8</v>
      </c>
      <c r="DL80" s="20">
        <f t="shared" si="222"/>
        <v>6183.6</v>
      </c>
      <c r="DM80" s="20">
        <f t="shared" si="222"/>
        <v>4532.6000000000004</v>
      </c>
      <c r="DN80" s="20">
        <f t="shared" si="222"/>
        <v>4752.8999999999996</v>
      </c>
      <c r="DO80" s="20">
        <f>SUM(DO68:DO79)</f>
        <v>48139.3</v>
      </c>
      <c r="DP80" s="20">
        <f t="shared" ref="DP80:EL80" si="223">SUM(DP68:DP79)</f>
        <v>2643.7999999999997</v>
      </c>
      <c r="DQ80" s="20">
        <f t="shared" si="223"/>
        <v>2576.4</v>
      </c>
      <c r="DR80" s="20">
        <f t="shared" si="223"/>
        <v>3874.2000000000003</v>
      </c>
      <c r="DS80" s="20">
        <f t="shared" si="223"/>
        <v>5660.5999999999995</v>
      </c>
      <c r="DT80" s="20">
        <f t="shared" si="223"/>
        <v>3821.0000000000005</v>
      </c>
      <c r="DU80" s="20">
        <f t="shared" si="223"/>
        <v>4761.2000000000007</v>
      </c>
      <c r="DV80" s="20">
        <f t="shared" si="223"/>
        <v>5836.2000000000007</v>
      </c>
      <c r="DW80" s="20">
        <f t="shared" si="223"/>
        <v>4727.3999999999996</v>
      </c>
      <c r="DX80" s="20">
        <f t="shared" si="223"/>
        <v>14509.4</v>
      </c>
      <c r="DY80" s="20">
        <f t="shared" si="223"/>
        <v>0</v>
      </c>
      <c r="DZ80" s="20">
        <f t="shared" si="223"/>
        <v>0</v>
      </c>
      <c r="EA80" s="20">
        <f t="shared" si="223"/>
        <v>0</v>
      </c>
      <c r="EB80" s="20">
        <f t="shared" si="223"/>
        <v>48410.200000000004</v>
      </c>
      <c r="EC80" s="20">
        <f t="shared" si="223"/>
        <v>0</v>
      </c>
      <c r="ED80" s="20">
        <f t="shared" si="223"/>
        <v>0</v>
      </c>
      <c r="EE80" s="20">
        <f t="shared" si="223"/>
        <v>0</v>
      </c>
      <c r="EF80" s="20">
        <f t="shared" si="223"/>
        <v>0</v>
      </c>
      <c r="EG80" s="20">
        <f t="shared" si="223"/>
        <v>0</v>
      </c>
      <c r="EH80" s="20">
        <f t="shared" si="223"/>
        <v>0</v>
      </c>
      <c r="EI80" s="20">
        <f t="shared" si="223"/>
        <v>0</v>
      </c>
      <c r="EJ80" s="20">
        <f t="shared" si="223"/>
        <v>0</v>
      </c>
      <c r="EK80" s="20">
        <f t="shared" si="223"/>
        <v>0</v>
      </c>
      <c r="EL80" s="20">
        <f t="shared" si="223"/>
        <v>0</v>
      </c>
      <c r="EM80" s="20">
        <f t="shared" ref="EM80:EY80" si="224">SUM(EM68:EM79)</f>
        <v>0</v>
      </c>
      <c r="EN80" s="20">
        <f t="shared" si="224"/>
        <v>0</v>
      </c>
      <c r="EO80" s="20">
        <f t="shared" si="224"/>
        <v>0</v>
      </c>
      <c r="EP80" s="20">
        <f t="shared" si="224"/>
        <v>0</v>
      </c>
      <c r="EQ80" s="20">
        <f t="shared" si="224"/>
        <v>0</v>
      </c>
      <c r="ER80" s="20">
        <f t="shared" si="224"/>
        <v>86188</v>
      </c>
      <c r="ES80" s="20">
        <f t="shared" si="224"/>
        <v>0</v>
      </c>
      <c r="ET80" s="20">
        <f t="shared" si="224"/>
        <v>0</v>
      </c>
      <c r="EU80" s="20">
        <f t="shared" si="224"/>
        <v>3260</v>
      </c>
      <c r="EV80" s="20">
        <f t="shared" si="224"/>
        <v>37944</v>
      </c>
      <c r="EW80" s="20">
        <f t="shared" si="224"/>
        <v>0</v>
      </c>
      <c r="EX80" s="20">
        <f t="shared" si="224"/>
        <v>0</v>
      </c>
      <c r="EY80" s="20">
        <f t="shared" si="224"/>
        <v>0</v>
      </c>
      <c r="EZ80" s="20">
        <f t="shared" ref="EZ80:FL80" si="225">SUM(EZ68:EZ79)</f>
        <v>12600</v>
      </c>
      <c r="FA80" s="20">
        <f t="shared" si="225"/>
        <v>14700</v>
      </c>
      <c r="FB80" s="20">
        <f t="shared" si="225"/>
        <v>154692</v>
      </c>
      <c r="FC80" s="20">
        <f t="shared" si="225"/>
        <v>0</v>
      </c>
      <c r="FD80" s="20">
        <f t="shared" si="225"/>
        <v>0</v>
      </c>
      <c r="FE80" s="20">
        <f t="shared" si="225"/>
        <v>0</v>
      </c>
      <c r="FF80" s="20">
        <f t="shared" si="225"/>
        <v>0</v>
      </c>
      <c r="FG80" s="20">
        <f t="shared" si="225"/>
        <v>0</v>
      </c>
      <c r="FH80" s="20">
        <f t="shared" si="225"/>
        <v>0</v>
      </c>
      <c r="FI80" s="20">
        <f t="shared" si="225"/>
        <v>0</v>
      </c>
      <c r="FJ80" s="20">
        <f t="shared" si="225"/>
        <v>0</v>
      </c>
      <c r="FK80" s="20">
        <f t="shared" si="225"/>
        <v>0</v>
      </c>
      <c r="FL80" s="20">
        <f t="shared" si="225"/>
        <v>0</v>
      </c>
      <c r="FM80" s="20">
        <f t="shared" ref="FM80:FY80" si="226">SUM(FM68:FM79)</f>
        <v>0</v>
      </c>
      <c r="FN80" s="20">
        <f t="shared" si="226"/>
        <v>0</v>
      </c>
      <c r="FO80" s="20">
        <f t="shared" si="226"/>
        <v>0</v>
      </c>
      <c r="FP80" s="20">
        <f t="shared" si="226"/>
        <v>14544</v>
      </c>
      <c r="FQ80" s="20">
        <f t="shared" si="226"/>
        <v>0</v>
      </c>
      <c r="FR80" s="20">
        <f t="shared" si="226"/>
        <v>1476</v>
      </c>
      <c r="FS80" s="20">
        <f t="shared" si="226"/>
        <v>0</v>
      </c>
      <c r="FT80" s="20">
        <f t="shared" si="226"/>
        <v>0</v>
      </c>
      <c r="FU80" s="20">
        <f t="shared" si="226"/>
        <v>371</v>
      </c>
      <c r="FV80" s="20">
        <f t="shared" si="226"/>
        <v>18098</v>
      </c>
      <c r="FW80" s="20">
        <f t="shared" si="226"/>
        <v>1848.5</v>
      </c>
      <c r="FX80" s="20">
        <f t="shared" si="226"/>
        <v>20087</v>
      </c>
      <c r="FY80" s="20">
        <f t="shared" si="226"/>
        <v>18900</v>
      </c>
      <c r="FZ80" s="20">
        <f t="shared" ref="FZ80:GS80" si="227">SUM(FZ68:FZ79)</f>
        <v>35056.92</v>
      </c>
      <c r="GA80" s="20">
        <f t="shared" si="227"/>
        <v>21891</v>
      </c>
      <c r="GB80" s="20">
        <f t="shared" si="227"/>
        <v>132272.41999999998</v>
      </c>
      <c r="GC80" s="20">
        <f t="shared" si="227"/>
        <v>3043</v>
      </c>
      <c r="GD80" s="20">
        <f t="shared" si="227"/>
        <v>1885</v>
      </c>
      <c r="GE80" s="20">
        <f t="shared" si="227"/>
        <v>6645</v>
      </c>
      <c r="GF80" s="20">
        <f t="shared" si="227"/>
        <v>663.3</v>
      </c>
      <c r="GG80" s="20">
        <f t="shared" si="227"/>
        <v>2071</v>
      </c>
      <c r="GH80" s="20">
        <f t="shared" si="227"/>
        <v>3091</v>
      </c>
      <c r="GI80" s="20">
        <f t="shared" si="227"/>
        <v>11392</v>
      </c>
      <c r="GJ80" s="20">
        <f t="shared" si="227"/>
        <v>4029</v>
      </c>
      <c r="GK80" s="20">
        <f t="shared" si="227"/>
        <v>5579</v>
      </c>
      <c r="GL80" s="20">
        <f t="shared" si="227"/>
        <v>801</v>
      </c>
      <c r="GM80" s="20">
        <f t="shared" si="227"/>
        <v>1640</v>
      </c>
      <c r="GN80" s="20">
        <f t="shared" si="227"/>
        <v>2028</v>
      </c>
      <c r="GO80" s="20">
        <f t="shared" si="206"/>
        <v>42867.3</v>
      </c>
      <c r="GP80" s="20">
        <f t="shared" si="227"/>
        <v>719</v>
      </c>
      <c r="GQ80" s="20">
        <f t="shared" si="227"/>
        <v>2844</v>
      </c>
      <c r="GR80" s="20">
        <f t="shared" si="227"/>
        <v>3089</v>
      </c>
      <c r="GS80" s="20">
        <f t="shared" si="227"/>
        <v>4655</v>
      </c>
      <c r="GT80" s="20"/>
      <c r="GU80" s="20"/>
      <c r="GV80" s="20"/>
      <c r="GW80" s="20"/>
      <c r="GX80" s="20"/>
      <c r="GY80" s="20"/>
      <c r="GZ80" s="20"/>
      <c r="HA80" s="20"/>
      <c r="HB80" s="20"/>
    </row>
    <row r="81" spans="1:210" s="34" customFormat="1" ht="15.95" customHeight="1">
      <c r="A81" s="59"/>
      <c r="B81" s="32"/>
      <c r="C81" s="34">
        <f>+C80/1000</f>
        <v>0</v>
      </c>
      <c r="D81" s="34">
        <f t="shared" ref="D81:BO81" si="228">+D80/1000</f>
        <v>0</v>
      </c>
      <c r="E81" s="34">
        <f t="shared" si="228"/>
        <v>0</v>
      </c>
      <c r="F81" s="34">
        <f t="shared" si="228"/>
        <v>0</v>
      </c>
      <c r="G81" s="34">
        <f t="shared" si="228"/>
        <v>0</v>
      </c>
      <c r="H81" s="34">
        <f t="shared" si="228"/>
        <v>0</v>
      </c>
      <c r="I81" s="34">
        <f t="shared" si="228"/>
        <v>0</v>
      </c>
      <c r="J81" s="34">
        <f t="shared" si="228"/>
        <v>0</v>
      </c>
      <c r="K81" s="34">
        <f t="shared" si="228"/>
        <v>0</v>
      </c>
      <c r="L81" s="34">
        <f t="shared" si="228"/>
        <v>0</v>
      </c>
      <c r="M81" s="34">
        <f t="shared" si="228"/>
        <v>0</v>
      </c>
      <c r="N81" s="34">
        <f t="shared" si="228"/>
        <v>21.912700000000001</v>
      </c>
      <c r="O81" s="34">
        <f t="shared" si="228"/>
        <v>21.912700000000001</v>
      </c>
      <c r="P81" s="34">
        <f t="shared" si="228"/>
        <v>34.7485</v>
      </c>
      <c r="Q81" s="34">
        <f t="shared" si="228"/>
        <v>26.6815</v>
      </c>
      <c r="R81" s="34">
        <f t="shared" si="228"/>
        <v>2.1999999999999999E-2</v>
      </c>
      <c r="S81" s="34">
        <f t="shared" si="228"/>
        <v>13.9962</v>
      </c>
      <c r="T81" s="34">
        <f t="shared" si="228"/>
        <v>0</v>
      </c>
      <c r="U81" s="34">
        <f t="shared" si="228"/>
        <v>0.104</v>
      </c>
      <c r="V81" s="34">
        <f t="shared" si="228"/>
        <v>8.5999999999999993E-2</v>
      </c>
      <c r="W81" s="34">
        <f t="shared" si="228"/>
        <v>0</v>
      </c>
      <c r="X81" s="34">
        <f t="shared" si="228"/>
        <v>0</v>
      </c>
      <c r="Y81" s="34">
        <f t="shared" si="228"/>
        <v>0</v>
      </c>
      <c r="Z81" s="34">
        <f t="shared" si="228"/>
        <v>0.26200000000000001</v>
      </c>
      <c r="AA81" s="34">
        <f t="shared" si="228"/>
        <v>0.21</v>
      </c>
      <c r="AB81" s="34">
        <f t="shared" si="228"/>
        <v>76.110199999999992</v>
      </c>
      <c r="AC81" s="34">
        <f t="shared" si="228"/>
        <v>0.3</v>
      </c>
      <c r="AD81" s="34">
        <f t="shared" si="228"/>
        <v>0</v>
      </c>
      <c r="AE81" s="34">
        <f t="shared" si="228"/>
        <v>0</v>
      </c>
      <c r="AF81" s="34">
        <f t="shared" si="228"/>
        <v>0</v>
      </c>
      <c r="AG81" s="34">
        <f t="shared" si="228"/>
        <v>0</v>
      </c>
      <c r="AH81" s="34">
        <f t="shared" si="228"/>
        <v>0</v>
      </c>
      <c r="AI81" s="34">
        <f t="shared" si="228"/>
        <v>5.0999999999999996</v>
      </c>
      <c r="AJ81" s="34">
        <f t="shared" si="228"/>
        <v>0</v>
      </c>
      <c r="AK81" s="34">
        <f t="shared" si="228"/>
        <v>0</v>
      </c>
      <c r="AL81" s="34">
        <f t="shared" si="228"/>
        <v>42.69</v>
      </c>
      <c r="AM81" s="34">
        <f t="shared" si="228"/>
        <v>0</v>
      </c>
      <c r="AN81" s="34">
        <f t="shared" si="228"/>
        <v>7.9269999999999996</v>
      </c>
      <c r="AO81" s="34">
        <f t="shared" si="228"/>
        <v>56.017000000000003</v>
      </c>
      <c r="AP81" s="34">
        <f t="shared" si="228"/>
        <v>26.591999999999999</v>
      </c>
      <c r="AQ81" s="34">
        <f t="shared" si="228"/>
        <v>35.826000000000001</v>
      </c>
      <c r="AR81" s="34">
        <f t="shared" si="228"/>
        <v>14.5</v>
      </c>
      <c r="AS81" s="34">
        <f t="shared" si="228"/>
        <v>0.98799999999999999</v>
      </c>
      <c r="AT81" s="34">
        <f t="shared" si="228"/>
        <v>7.9429999999999996</v>
      </c>
      <c r="AU81" s="34">
        <f t="shared" si="228"/>
        <v>4.3630000000000004</v>
      </c>
      <c r="AV81" s="34">
        <f t="shared" si="228"/>
        <v>16.089100000000002</v>
      </c>
      <c r="AW81" s="34">
        <f t="shared" si="228"/>
        <v>25.7468</v>
      </c>
      <c r="AX81" s="34">
        <f t="shared" si="228"/>
        <v>12.842499999999999</v>
      </c>
      <c r="AY81" s="34">
        <f t="shared" si="228"/>
        <v>67.637799999999999</v>
      </c>
      <c r="AZ81" s="34">
        <f t="shared" si="228"/>
        <v>26.030799999999999</v>
      </c>
      <c r="BA81" s="34">
        <f t="shared" si="228"/>
        <v>8.8186499999999999</v>
      </c>
      <c r="BB81" s="34">
        <f t="shared" si="228"/>
        <v>247.37764999999999</v>
      </c>
      <c r="BC81" s="34">
        <f t="shared" si="228"/>
        <v>8.9697000000000013</v>
      </c>
      <c r="BD81" s="34">
        <f t="shared" si="228"/>
        <v>11.454799999999999</v>
      </c>
      <c r="BE81" s="34">
        <f t="shared" si="228"/>
        <v>3.4658000000000002</v>
      </c>
      <c r="BF81" s="34">
        <f t="shared" si="228"/>
        <v>26.63129</v>
      </c>
      <c r="BG81" s="34">
        <f t="shared" si="228"/>
        <v>9.3547000000000011</v>
      </c>
      <c r="BH81" s="34">
        <f t="shared" si="228"/>
        <v>5.7000000000000002E-3</v>
      </c>
      <c r="BI81" s="34">
        <f t="shared" si="228"/>
        <v>0</v>
      </c>
      <c r="BJ81" s="34">
        <f t="shared" si="228"/>
        <v>0</v>
      </c>
      <c r="BK81" s="34">
        <f t="shared" si="228"/>
        <v>0.01</v>
      </c>
      <c r="BL81" s="34">
        <f t="shared" si="228"/>
        <v>0.13500000000000001</v>
      </c>
      <c r="BM81" s="34">
        <f t="shared" si="228"/>
        <v>0</v>
      </c>
      <c r="BN81" s="34">
        <f t="shared" si="228"/>
        <v>0</v>
      </c>
      <c r="BO81" s="34">
        <f t="shared" si="228"/>
        <v>60.026990000000005</v>
      </c>
      <c r="BP81" s="34">
        <f t="shared" ref="BP81:EA81" si="229">+BP80/1000</f>
        <v>0</v>
      </c>
      <c r="BQ81" s="34">
        <f t="shared" si="229"/>
        <v>0</v>
      </c>
      <c r="BR81" s="34">
        <f t="shared" si="229"/>
        <v>3.4000000000000002E-2</v>
      </c>
      <c r="BS81" s="34">
        <f t="shared" si="229"/>
        <v>0</v>
      </c>
      <c r="BT81" s="34">
        <f t="shared" si="229"/>
        <v>0</v>
      </c>
      <c r="BU81" s="34">
        <f t="shared" si="229"/>
        <v>0</v>
      </c>
      <c r="BV81" s="34">
        <f t="shared" si="229"/>
        <v>0</v>
      </c>
      <c r="BW81" s="34">
        <f t="shared" si="229"/>
        <v>0.82</v>
      </c>
      <c r="BX81" s="34">
        <f t="shared" si="229"/>
        <v>0</v>
      </c>
      <c r="BY81" s="34">
        <f t="shared" si="229"/>
        <v>0</v>
      </c>
      <c r="BZ81" s="34">
        <f t="shared" si="229"/>
        <v>1.4650000000000001</v>
      </c>
      <c r="CA81" s="34">
        <f t="shared" si="229"/>
        <v>0.751</v>
      </c>
      <c r="CB81" s="34">
        <f t="shared" si="229"/>
        <v>3.07</v>
      </c>
      <c r="CC81" s="34">
        <f t="shared" si="229"/>
        <v>0</v>
      </c>
      <c r="CD81" s="34">
        <f t="shared" si="229"/>
        <v>0</v>
      </c>
      <c r="CE81" s="34">
        <f t="shared" si="229"/>
        <v>1.1000000000000001</v>
      </c>
      <c r="CF81" s="34">
        <f t="shared" si="229"/>
        <v>0</v>
      </c>
      <c r="CG81" s="34">
        <f t="shared" si="229"/>
        <v>0</v>
      </c>
      <c r="CH81" s="34">
        <f t="shared" si="229"/>
        <v>18.456900000000001</v>
      </c>
      <c r="CI81" s="34">
        <f t="shared" si="229"/>
        <v>0</v>
      </c>
      <c r="CJ81" s="34">
        <f t="shared" si="229"/>
        <v>1.913</v>
      </c>
      <c r="CK81" s="34">
        <f t="shared" si="229"/>
        <v>11.728299999999999</v>
      </c>
      <c r="CL81" s="34">
        <f t="shared" si="229"/>
        <v>11.931029999999998</v>
      </c>
      <c r="CM81" s="34">
        <f t="shared" si="229"/>
        <v>9.3783999999999992</v>
      </c>
      <c r="CN81" s="34">
        <f t="shared" si="229"/>
        <v>4.2214999999999998</v>
      </c>
      <c r="CO81" s="34">
        <f t="shared" si="229"/>
        <v>58.729129999999998</v>
      </c>
      <c r="CP81" s="34">
        <f t="shared" si="229"/>
        <v>0.66659999999999986</v>
      </c>
      <c r="CQ81" s="34">
        <f t="shared" si="229"/>
        <v>0.65920000000000001</v>
      </c>
      <c r="CR81" s="34">
        <f t="shared" si="229"/>
        <v>4.2313999999999998</v>
      </c>
      <c r="CS81" s="34">
        <f t="shared" si="229"/>
        <v>5.31</v>
      </c>
      <c r="CT81" s="34">
        <f t="shared" si="229"/>
        <v>4.289200000000001</v>
      </c>
      <c r="CU81" s="34">
        <f t="shared" si="229"/>
        <v>3.7908999999999997</v>
      </c>
      <c r="CV81" s="34">
        <f t="shared" si="229"/>
        <v>3.4596</v>
      </c>
      <c r="CW81" s="34">
        <f t="shared" si="229"/>
        <v>4.1216999999999997</v>
      </c>
      <c r="CX81" s="34">
        <f t="shared" si="229"/>
        <v>4.3929999999999998</v>
      </c>
      <c r="CY81" s="34">
        <f t="shared" si="229"/>
        <v>4.4896000000000003</v>
      </c>
      <c r="CZ81" s="34">
        <f t="shared" si="229"/>
        <v>5.981600000000002</v>
      </c>
      <c r="DA81" s="34">
        <f t="shared" si="229"/>
        <v>2.5445000000000002</v>
      </c>
      <c r="DB81" s="34">
        <f t="shared" si="229"/>
        <v>43.9373</v>
      </c>
      <c r="DC81" s="34">
        <f t="shared" si="229"/>
        <v>1.8895999999999999</v>
      </c>
      <c r="DD81" s="34">
        <f t="shared" si="229"/>
        <v>3.3125</v>
      </c>
      <c r="DE81" s="34">
        <f t="shared" si="229"/>
        <v>4.0469999999999997</v>
      </c>
      <c r="DF81" s="34">
        <f t="shared" si="229"/>
        <v>3.3386999999999998</v>
      </c>
      <c r="DG81" s="34">
        <f t="shared" si="229"/>
        <v>3.2601</v>
      </c>
      <c r="DH81" s="34">
        <f t="shared" si="229"/>
        <v>3.6358999999999995</v>
      </c>
      <c r="DI81" s="34">
        <f t="shared" si="229"/>
        <v>6.8002000000000002</v>
      </c>
      <c r="DJ81" s="34">
        <f t="shared" si="229"/>
        <v>3.0274000000000001</v>
      </c>
      <c r="DK81" s="34">
        <f t="shared" si="229"/>
        <v>3.3588</v>
      </c>
      <c r="DL81" s="34">
        <f t="shared" si="229"/>
        <v>6.1836000000000002</v>
      </c>
      <c r="DM81" s="34">
        <f t="shared" si="229"/>
        <v>4.5326000000000004</v>
      </c>
      <c r="DN81" s="34">
        <f t="shared" si="229"/>
        <v>4.7528999999999995</v>
      </c>
      <c r="DO81" s="34">
        <f t="shared" si="229"/>
        <v>48.139300000000006</v>
      </c>
      <c r="DP81" s="34">
        <f t="shared" si="229"/>
        <v>2.6437999999999997</v>
      </c>
      <c r="DQ81" s="34">
        <f t="shared" si="229"/>
        <v>2.5764</v>
      </c>
      <c r="DR81" s="34">
        <f t="shared" si="229"/>
        <v>3.8742000000000001</v>
      </c>
      <c r="DS81" s="34">
        <f t="shared" si="229"/>
        <v>5.6605999999999996</v>
      </c>
      <c r="DT81" s="34">
        <f t="shared" si="229"/>
        <v>3.8210000000000006</v>
      </c>
      <c r="DU81" s="34">
        <f t="shared" si="229"/>
        <v>4.7612000000000005</v>
      </c>
      <c r="DV81" s="34">
        <f t="shared" si="229"/>
        <v>5.8362000000000007</v>
      </c>
      <c r="DW81" s="34">
        <f t="shared" si="229"/>
        <v>4.7273999999999994</v>
      </c>
      <c r="DX81" s="34">
        <f t="shared" si="229"/>
        <v>14.509399999999999</v>
      </c>
      <c r="DY81" s="34">
        <f t="shared" si="229"/>
        <v>0</v>
      </c>
      <c r="DZ81" s="34">
        <f t="shared" si="229"/>
        <v>0</v>
      </c>
      <c r="EA81" s="34">
        <f t="shared" si="229"/>
        <v>0</v>
      </c>
      <c r="EB81" s="34">
        <f t="shared" ref="EB81:EL81" si="230">+EB80/1000</f>
        <v>48.410200000000003</v>
      </c>
      <c r="EC81" s="34">
        <f t="shared" si="230"/>
        <v>0</v>
      </c>
      <c r="ED81" s="34">
        <f t="shared" si="230"/>
        <v>0</v>
      </c>
      <c r="EE81" s="34">
        <f t="shared" si="230"/>
        <v>0</v>
      </c>
      <c r="EF81" s="34">
        <f t="shared" si="230"/>
        <v>0</v>
      </c>
      <c r="EG81" s="34">
        <f t="shared" si="230"/>
        <v>0</v>
      </c>
      <c r="EH81" s="34">
        <f t="shared" si="230"/>
        <v>0</v>
      </c>
      <c r="EI81" s="34">
        <f t="shared" si="230"/>
        <v>0</v>
      </c>
      <c r="EJ81" s="34">
        <f t="shared" si="230"/>
        <v>0</v>
      </c>
      <c r="EK81" s="34">
        <f t="shared" si="230"/>
        <v>0</v>
      </c>
      <c r="EL81" s="34">
        <f t="shared" si="230"/>
        <v>0</v>
      </c>
      <c r="EP81" s="34">
        <f t="shared" ref="EP81:EY81" si="231">+EP80/1000</f>
        <v>0</v>
      </c>
      <c r="EQ81" s="34">
        <f t="shared" si="231"/>
        <v>0</v>
      </c>
      <c r="ER81" s="34">
        <f t="shared" si="231"/>
        <v>86.188000000000002</v>
      </c>
      <c r="ES81" s="34">
        <f t="shared" si="231"/>
        <v>0</v>
      </c>
      <c r="ET81" s="34">
        <f t="shared" si="231"/>
        <v>0</v>
      </c>
      <c r="EU81" s="34">
        <f t="shared" si="231"/>
        <v>3.26</v>
      </c>
      <c r="EV81" s="34">
        <f t="shared" si="231"/>
        <v>37.944000000000003</v>
      </c>
      <c r="EW81" s="34">
        <f t="shared" si="231"/>
        <v>0</v>
      </c>
      <c r="EX81" s="34">
        <f t="shared" si="231"/>
        <v>0</v>
      </c>
      <c r="EY81" s="34">
        <f t="shared" si="231"/>
        <v>0</v>
      </c>
      <c r="FC81" s="34">
        <f t="shared" ref="FC81:FL81" si="232">+FC80/1000</f>
        <v>0</v>
      </c>
      <c r="FD81" s="34">
        <f t="shared" si="232"/>
        <v>0</v>
      </c>
      <c r="FE81" s="34">
        <f t="shared" si="232"/>
        <v>0</v>
      </c>
      <c r="FF81" s="34">
        <f t="shared" si="232"/>
        <v>0</v>
      </c>
      <c r="FG81" s="34">
        <f t="shared" si="232"/>
        <v>0</v>
      </c>
      <c r="FH81" s="34">
        <f t="shared" si="232"/>
        <v>0</v>
      </c>
      <c r="FI81" s="34">
        <f t="shared" si="232"/>
        <v>0</v>
      </c>
      <c r="FJ81" s="34">
        <f t="shared" si="232"/>
        <v>0</v>
      </c>
      <c r="FK81" s="34">
        <f t="shared" si="232"/>
        <v>0</v>
      </c>
      <c r="FL81" s="34">
        <f t="shared" si="232"/>
        <v>0</v>
      </c>
      <c r="FP81" s="34">
        <f t="shared" ref="FP81:FY81" si="233">+FP80/1000</f>
        <v>14.544</v>
      </c>
      <c r="FQ81" s="34">
        <f t="shared" si="233"/>
        <v>0</v>
      </c>
      <c r="FR81" s="34">
        <f t="shared" si="233"/>
        <v>1.476</v>
      </c>
      <c r="FS81" s="34">
        <f t="shared" si="233"/>
        <v>0</v>
      </c>
      <c r="FT81" s="34">
        <f t="shared" si="233"/>
        <v>0</v>
      </c>
      <c r="FU81" s="34">
        <f t="shared" si="233"/>
        <v>0.371</v>
      </c>
      <c r="FV81" s="34">
        <f t="shared" si="233"/>
        <v>18.097999999999999</v>
      </c>
      <c r="FW81" s="34">
        <f t="shared" si="233"/>
        <v>1.8485</v>
      </c>
      <c r="FX81" s="34">
        <f t="shared" si="233"/>
        <v>20.087</v>
      </c>
      <c r="FY81" s="34">
        <f t="shared" si="233"/>
        <v>18.899999999999999</v>
      </c>
    </row>
    <row r="82" spans="1:210" s="21" customFormat="1" ht="15.95" customHeight="1">
      <c r="A82" s="24"/>
      <c r="B82" s="24"/>
    </row>
    <row r="83" spans="1:210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10" ht="4.5" customHeight="1">
      <c r="A84" s="15"/>
      <c r="B84" s="15"/>
    </row>
    <row r="85" spans="1:210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10" s="21" customFormat="1" ht="15.95" customHeight="1">
      <c r="A86" s="24"/>
      <c r="B86" s="24"/>
    </row>
    <row r="87" spans="1:210" ht="15.95" customHeight="1">
      <c r="A87" s="86" t="s">
        <v>33</v>
      </c>
      <c r="B87" s="27"/>
      <c r="C87" s="82">
        <v>2006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4" t="s">
        <v>56</v>
      </c>
      <c r="P87" s="82">
        <v>2007</v>
      </c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4" t="s">
        <v>57</v>
      </c>
      <c r="AC87" s="82">
        <v>2008</v>
      </c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4" t="s">
        <v>58</v>
      </c>
      <c r="AP87" s="82">
        <v>2009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4" t="s">
        <v>59</v>
      </c>
      <c r="BC87" s="82">
        <v>2010</v>
      </c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4" t="s">
        <v>60</v>
      </c>
      <c r="BP87" s="82">
        <v>2011</v>
      </c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4" t="s">
        <v>61</v>
      </c>
      <c r="CC87" s="82">
        <v>2012</v>
      </c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4" t="s">
        <v>62</v>
      </c>
      <c r="CP87" s="82">
        <v>2013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4" t="s">
        <v>63</v>
      </c>
      <c r="DC87" s="82">
        <v>2014</v>
      </c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4" t="s">
        <v>64</v>
      </c>
      <c r="DP87" s="82">
        <v>2015</v>
      </c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4" t="s">
        <v>65</v>
      </c>
      <c r="EC87" s="82">
        <v>2016</v>
      </c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4" t="s">
        <v>75</v>
      </c>
      <c r="EP87" s="82">
        <v>2017</v>
      </c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4" t="s">
        <v>76</v>
      </c>
      <c r="FC87" s="82">
        <v>2018</v>
      </c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4" t="s">
        <v>122</v>
      </c>
      <c r="FP87" s="82">
        <v>2019</v>
      </c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4" t="s">
        <v>124</v>
      </c>
      <c r="GC87" s="82">
        <v>2020</v>
      </c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3" t="s">
        <v>130</v>
      </c>
      <c r="GP87" s="82">
        <v>2021</v>
      </c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3" t="s">
        <v>131</v>
      </c>
    </row>
    <row r="88" spans="1:210" ht="15.95" customHeight="1">
      <c r="A88" s="87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5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5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5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5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5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5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5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5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5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5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5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5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5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5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3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3"/>
    </row>
    <row r="89" spans="1:210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40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412</v>
      </c>
      <c r="GD89" s="29">
        <v>382</v>
      </c>
      <c r="GE89" s="29">
        <v>186</v>
      </c>
      <c r="GF89" s="29">
        <v>34</v>
      </c>
      <c r="GG89" s="29">
        <v>26</v>
      </c>
      <c r="GH89" s="29">
        <v>36</v>
      </c>
      <c r="GI89" s="29">
        <v>89</v>
      </c>
      <c r="GJ89" s="29">
        <v>31</v>
      </c>
      <c r="GK89" s="29">
        <v>28</v>
      </c>
      <c r="GL89" s="29">
        <v>96</v>
      </c>
      <c r="GM89" s="29">
        <v>140</v>
      </c>
      <c r="GN89" s="31">
        <v>152</v>
      </c>
      <c r="GO89" s="30">
        <f t="shared" ref="GO89:GO101" si="241">SUM(GC89:GN89)</f>
        <v>1612</v>
      </c>
      <c r="GP89" s="29">
        <v>178</v>
      </c>
      <c r="GQ89" s="29">
        <v>84</v>
      </c>
      <c r="GR89" s="29">
        <v>138</v>
      </c>
      <c r="GS89" s="29">
        <v>148</v>
      </c>
      <c r="GT89" s="29"/>
      <c r="GU89" s="29"/>
      <c r="GV89" s="29"/>
      <c r="GW89" s="29"/>
      <c r="GX89" s="29"/>
      <c r="GY89" s="29"/>
      <c r="GZ89" s="29"/>
      <c r="HA89" s="31"/>
      <c r="HB89" s="30"/>
    </row>
    <row r="90" spans="1:210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5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6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47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48">SUM(FP90:GA90)</f>
        <v>1348</v>
      </c>
      <c r="GC90" s="29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30">
        <v>20</v>
      </c>
      <c r="GO90" s="30">
        <f t="shared" si="241"/>
        <v>160</v>
      </c>
      <c r="GP90" s="29">
        <v>16</v>
      </c>
      <c r="GQ90" s="18">
        <v>18</v>
      </c>
      <c r="GR90" s="18">
        <v>19</v>
      </c>
      <c r="GS90" s="18">
        <v>10</v>
      </c>
      <c r="GT90" s="18"/>
      <c r="GU90" s="18"/>
      <c r="GV90" s="18"/>
      <c r="GW90" s="18"/>
      <c r="GX90" s="18"/>
      <c r="GY90" s="18"/>
      <c r="GZ90" s="18"/>
      <c r="HA90" s="30"/>
      <c r="HB90" s="30"/>
    </row>
    <row r="91" spans="1:210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5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6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47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48"/>
        <v>344</v>
      </c>
      <c r="GC91" s="29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8</v>
      </c>
      <c r="GM91" s="18">
        <v>10</v>
      </c>
      <c r="GN91" s="30">
        <v>12</v>
      </c>
      <c r="GO91" s="30">
        <f t="shared" si="241"/>
        <v>160</v>
      </c>
      <c r="GP91" s="29">
        <v>10</v>
      </c>
      <c r="GQ91" s="18">
        <v>4</v>
      </c>
      <c r="GR91" s="18">
        <v>25</v>
      </c>
      <c r="GS91" s="18">
        <v>8</v>
      </c>
      <c r="GT91" s="18"/>
      <c r="GU91" s="18"/>
      <c r="GV91" s="18"/>
      <c r="GW91" s="18"/>
      <c r="GX91" s="18"/>
      <c r="GY91" s="18"/>
      <c r="GZ91" s="18"/>
      <c r="HA91" s="30"/>
      <c r="HB91" s="30"/>
    </row>
    <row r="92" spans="1:210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5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6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47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48"/>
        <v>11904</v>
      </c>
      <c r="GC92" s="29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832</v>
      </c>
      <c r="GM92" s="18">
        <v>827</v>
      </c>
      <c r="GN92" s="30">
        <v>864</v>
      </c>
      <c r="GO92" s="30">
        <f t="shared" si="241"/>
        <v>7947</v>
      </c>
      <c r="GP92" s="12">
        <v>890</v>
      </c>
      <c r="GQ92" s="18">
        <v>544</v>
      </c>
      <c r="GR92" s="18">
        <v>674</v>
      </c>
      <c r="GS92" s="18">
        <v>670</v>
      </c>
      <c r="GT92" s="18"/>
      <c r="GU92" s="18"/>
      <c r="GV92" s="18"/>
      <c r="GW92" s="18"/>
      <c r="GX92" s="18"/>
      <c r="GY92" s="18"/>
      <c r="GZ92" s="18"/>
      <c r="HA92" s="30"/>
      <c r="HB92" s="30"/>
    </row>
    <row r="93" spans="1:210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5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6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47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48"/>
        <v>18949</v>
      </c>
      <c r="GC93" s="29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1020</v>
      </c>
      <c r="GM93" s="18">
        <v>1002</v>
      </c>
      <c r="GN93" s="30">
        <v>1067</v>
      </c>
      <c r="GO93" s="30">
        <f t="shared" si="241"/>
        <v>10850</v>
      </c>
      <c r="GP93" s="18">
        <v>1060</v>
      </c>
      <c r="GQ93" s="18">
        <v>669</v>
      </c>
      <c r="GR93" s="18">
        <v>934</v>
      </c>
      <c r="GS93" s="18">
        <v>850</v>
      </c>
      <c r="GT93" s="18"/>
      <c r="GU93" s="18"/>
      <c r="GV93" s="18"/>
      <c r="GW93" s="18"/>
      <c r="GX93" s="18"/>
      <c r="GY93" s="18"/>
      <c r="GZ93" s="18"/>
      <c r="HA93" s="30"/>
      <c r="HB93" s="30"/>
    </row>
    <row r="94" spans="1:210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5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6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47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48"/>
        <v>2327</v>
      </c>
      <c r="GC94" s="29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108</v>
      </c>
      <c r="GM94" s="18">
        <v>130</v>
      </c>
      <c r="GN94" s="30">
        <v>190</v>
      </c>
      <c r="GO94" s="30">
        <f t="shared" si="241"/>
        <v>1425</v>
      </c>
      <c r="GP94" s="79">
        <v>190</v>
      </c>
      <c r="GQ94" s="18">
        <v>104</v>
      </c>
      <c r="GR94" s="18">
        <v>118</v>
      </c>
      <c r="GS94" s="18">
        <v>124</v>
      </c>
      <c r="GT94" s="18"/>
      <c r="GU94" s="18"/>
      <c r="GV94" s="18"/>
      <c r="GW94" s="18"/>
      <c r="GX94" s="18"/>
      <c r="GY94" s="18"/>
      <c r="GZ94" s="18"/>
      <c r="HA94" s="30"/>
      <c r="HB94" s="30"/>
    </row>
    <row r="95" spans="1:210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5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6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47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48"/>
        <v>13335</v>
      </c>
      <c r="GC95" s="29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557</v>
      </c>
      <c r="GM95" s="18">
        <v>690</v>
      </c>
      <c r="GN95" s="30">
        <v>726</v>
      </c>
      <c r="GO95" s="30">
        <f t="shared" si="241"/>
        <v>6202</v>
      </c>
      <c r="GP95" s="29">
        <v>770</v>
      </c>
      <c r="GQ95" s="18">
        <v>464</v>
      </c>
      <c r="GR95" s="18">
        <v>578</v>
      </c>
      <c r="GS95" s="18">
        <v>593</v>
      </c>
      <c r="GT95" s="18"/>
      <c r="GU95" s="18"/>
      <c r="GV95" s="18"/>
      <c r="GW95" s="18"/>
      <c r="GX95" s="18"/>
      <c r="GY95" s="18"/>
      <c r="GZ95" s="18"/>
      <c r="HA95" s="30"/>
      <c r="HB95" s="30"/>
    </row>
    <row r="96" spans="1:210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5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6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47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48"/>
        <v>13229</v>
      </c>
      <c r="GC96" s="29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257</v>
      </c>
      <c r="GM96" s="18">
        <v>311</v>
      </c>
      <c r="GN96" s="30">
        <v>429</v>
      </c>
      <c r="GO96" s="30">
        <f t="shared" si="241"/>
        <v>5969</v>
      </c>
      <c r="GP96" s="29">
        <v>380</v>
      </c>
      <c r="GQ96" s="18">
        <v>308</v>
      </c>
      <c r="GR96" s="18">
        <v>435</v>
      </c>
      <c r="GS96" s="18">
        <v>375</v>
      </c>
      <c r="GT96" s="18"/>
      <c r="GU96" s="18"/>
      <c r="GV96" s="18"/>
      <c r="GW96" s="18"/>
      <c r="GX96" s="18"/>
      <c r="GY96" s="18"/>
      <c r="GZ96" s="18"/>
      <c r="HA96" s="30"/>
      <c r="HB96" s="30"/>
    </row>
    <row r="97" spans="1:210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5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6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47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48"/>
        <v>1978</v>
      </c>
      <c r="GC97" s="29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30">
        <v>179</v>
      </c>
      <c r="GO97" s="30">
        <f t="shared" si="241"/>
        <v>1295</v>
      </c>
      <c r="GP97" s="29">
        <v>238</v>
      </c>
      <c r="GQ97" s="18">
        <v>108</v>
      </c>
      <c r="GR97" s="18">
        <v>128</v>
      </c>
      <c r="GS97" s="18">
        <v>168</v>
      </c>
      <c r="GT97" s="18"/>
      <c r="GU97" s="18"/>
      <c r="GV97" s="18"/>
      <c r="GW97" s="18"/>
      <c r="GX97" s="18"/>
      <c r="GY97" s="18"/>
      <c r="GZ97" s="18"/>
      <c r="HA97" s="30"/>
      <c r="HB97" s="30"/>
    </row>
    <row r="98" spans="1:210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5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6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47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48"/>
        <v>73796</v>
      </c>
      <c r="GC98" s="29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21</v>
      </c>
      <c r="GM98" s="18">
        <v>50</v>
      </c>
      <c r="GN98" s="30">
        <v>136</v>
      </c>
      <c r="GO98" s="30">
        <f t="shared" si="241"/>
        <v>26571</v>
      </c>
      <c r="GP98" s="29">
        <v>62</v>
      </c>
      <c r="GQ98" s="18">
        <v>64</v>
      </c>
      <c r="GR98" s="18">
        <v>71</v>
      </c>
      <c r="GS98" s="18">
        <v>63</v>
      </c>
      <c r="GT98" s="18"/>
      <c r="GU98" s="18"/>
      <c r="GV98" s="18"/>
      <c r="GW98" s="18"/>
      <c r="GX98" s="18"/>
      <c r="GY98" s="18"/>
      <c r="GZ98" s="18"/>
      <c r="HA98" s="30"/>
      <c r="HB98" s="30"/>
    </row>
    <row r="99" spans="1:210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5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6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47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48"/>
        <v>13584</v>
      </c>
      <c r="GC99" s="29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170</v>
      </c>
      <c r="GM99" s="18">
        <v>226</v>
      </c>
      <c r="GN99" s="30">
        <v>276</v>
      </c>
      <c r="GO99" s="30">
        <f t="shared" si="241"/>
        <v>5564</v>
      </c>
      <c r="GP99" s="29">
        <v>250</v>
      </c>
      <c r="GQ99" s="18">
        <v>141</v>
      </c>
      <c r="GR99" s="18">
        <v>215</v>
      </c>
      <c r="GS99" s="18">
        <v>222</v>
      </c>
      <c r="GT99" s="18"/>
      <c r="GU99" s="18"/>
      <c r="GV99" s="18"/>
      <c r="GW99" s="18"/>
      <c r="GX99" s="18"/>
      <c r="GY99" s="18"/>
      <c r="GZ99" s="18"/>
      <c r="HA99" s="30"/>
      <c r="HB99" s="30"/>
    </row>
    <row r="100" spans="1:210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5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6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47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48"/>
        <v>9616</v>
      </c>
      <c r="GC100" s="29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216</v>
      </c>
      <c r="GM100" s="18">
        <v>316</v>
      </c>
      <c r="GN100" s="30">
        <v>350</v>
      </c>
      <c r="GO100" s="30">
        <f t="shared" si="241"/>
        <v>3594</v>
      </c>
      <c r="GP100" s="29">
        <v>415</v>
      </c>
      <c r="GQ100" s="18">
        <v>195</v>
      </c>
      <c r="GR100" s="18">
        <v>292</v>
      </c>
      <c r="GS100" s="18">
        <v>304</v>
      </c>
      <c r="GT100" s="18"/>
      <c r="GU100" s="18"/>
      <c r="GV100" s="18"/>
      <c r="GW100" s="18"/>
      <c r="GX100" s="18"/>
      <c r="GY100" s="18"/>
      <c r="GZ100" s="18"/>
      <c r="HA100" s="30"/>
      <c r="HB100" s="30"/>
    </row>
    <row r="101" spans="1:210" s="21" customFormat="1" ht="15.95" customHeight="1">
      <c r="A101" s="19" t="s">
        <v>24</v>
      </c>
      <c r="B101" s="19"/>
      <c r="C101" s="20">
        <f t="shared" ref="C101" si="249">SUM(C89:C100)</f>
        <v>0</v>
      </c>
      <c r="D101" s="20">
        <f t="shared" ref="D101" si="250">SUM(D89:D100)</f>
        <v>0</v>
      </c>
      <c r="E101" s="20">
        <f t="shared" ref="E101" si="251">SUM(E89:E100)</f>
        <v>0</v>
      </c>
      <c r="F101" s="20">
        <f t="shared" ref="F101" si="252">SUM(F89:F100)</f>
        <v>0</v>
      </c>
      <c r="G101" s="20">
        <f t="shared" ref="G101" si="253">SUM(G89:G100)</f>
        <v>0</v>
      </c>
      <c r="H101" s="20">
        <f t="shared" ref="H101" si="254">SUM(H89:H100)</f>
        <v>0</v>
      </c>
      <c r="I101" s="20">
        <f t="shared" ref="I101" si="255">SUM(I89:I100)</f>
        <v>0</v>
      </c>
      <c r="J101" s="20">
        <f t="shared" ref="J101" si="256">SUM(J89:J100)</f>
        <v>0</v>
      </c>
      <c r="K101" s="20">
        <f t="shared" ref="K101" si="257">SUM(K89:K100)</f>
        <v>0</v>
      </c>
      <c r="L101" s="20">
        <f t="shared" ref="L101" si="258">SUM(L89:L100)</f>
        <v>0</v>
      </c>
      <c r="M101" s="20">
        <f t="shared" ref="M101" si="259">SUM(M89:M100)</f>
        <v>0</v>
      </c>
      <c r="N101" s="20">
        <f t="shared" ref="N101" si="260">SUM(N89:N100)</f>
        <v>1676</v>
      </c>
      <c r="O101" s="20">
        <f>SUM(O89:O100)</f>
        <v>1676</v>
      </c>
      <c r="P101" s="20">
        <f t="shared" ref="P101" si="261">SUM(P89:P100)</f>
        <v>2388</v>
      </c>
      <c r="Q101" s="20">
        <f t="shared" ref="Q101" si="262">SUM(Q89:Q100)</f>
        <v>2457</v>
      </c>
      <c r="R101" s="20">
        <f t="shared" ref="R101" si="263">SUM(R89:R100)</f>
        <v>2660</v>
      </c>
      <c r="S101" s="20">
        <f t="shared" ref="S101" si="264">SUM(S89:S100)</f>
        <v>2648</v>
      </c>
      <c r="T101" s="20">
        <f t="shared" ref="T101" si="265">SUM(T89:T100)</f>
        <v>2703</v>
      </c>
      <c r="U101" s="20">
        <f t="shared" ref="U101" si="266">SUM(U89:U100)</f>
        <v>2594</v>
      </c>
      <c r="V101" s="20">
        <f t="shared" ref="V101" si="267">SUM(V89:V100)</f>
        <v>3108</v>
      </c>
      <c r="W101" s="20">
        <f t="shared" ref="W101" si="268">SUM(W89:W100)</f>
        <v>3272</v>
      </c>
      <c r="X101" s="20">
        <f t="shared" ref="X101" si="269">SUM(X89:X100)</f>
        <v>3247</v>
      </c>
      <c r="Y101" s="20">
        <f t="shared" ref="Y101" si="270">SUM(Y89:Y100)</f>
        <v>3261</v>
      </c>
      <c r="Z101" s="20">
        <f t="shared" ref="Z101" si="271">SUM(Z89:Z100)</f>
        <v>3071</v>
      </c>
      <c r="AA101" s="20">
        <f t="shared" ref="AA101" si="272">SUM(AA89:AA100)</f>
        <v>3327</v>
      </c>
      <c r="AB101" s="20">
        <f>SUM(AB89:AB100)</f>
        <v>34736</v>
      </c>
      <c r="AC101" s="20">
        <f t="shared" ref="AC101" si="273">SUM(AC89:AC100)</f>
        <v>3342</v>
      </c>
      <c r="AD101" s="20">
        <f t="shared" ref="AD101" si="274">SUM(AD89:AD100)</f>
        <v>4319</v>
      </c>
      <c r="AE101" s="20">
        <f t="shared" ref="AE101" si="275">SUM(AE89:AE100)</f>
        <v>5282</v>
      </c>
      <c r="AF101" s="20">
        <f t="shared" ref="AF101" si="276">SUM(AF89:AF100)</f>
        <v>5574</v>
      </c>
      <c r="AG101" s="20">
        <f t="shared" ref="AG101" si="277">SUM(AG89:AG100)</f>
        <v>5147</v>
      </c>
      <c r="AH101" s="20">
        <f t="shared" ref="AH101" si="278">SUM(AH89:AH100)</f>
        <v>6829</v>
      </c>
      <c r="AI101" s="20">
        <f t="shared" ref="AI101" si="279">SUM(AI89:AI100)</f>
        <v>8202</v>
      </c>
      <c r="AJ101" s="20">
        <f t="shared" ref="AJ101" si="280">SUM(AJ89:AJ100)</f>
        <v>7519</v>
      </c>
      <c r="AK101" s="20">
        <f t="shared" ref="AK101" si="281">SUM(AK89:AK100)</f>
        <v>7343</v>
      </c>
      <c r="AL101" s="20">
        <f t="shared" ref="AL101" si="282">SUM(AL89:AL100)</f>
        <v>6122</v>
      </c>
      <c r="AM101" s="20">
        <f t="shared" ref="AM101" si="283">SUM(AM89:AM100)</f>
        <v>5417</v>
      </c>
      <c r="AN101" s="20">
        <f t="shared" ref="AN101" si="284">SUM(AN89:AN100)</f>
        <v>6917</v>
      </c>
      <c r="AO101" s="20">
        <f>SUM(AO89:AO100)</f>
        <v>72013</v>
      </c>
      <c r="AP101" s="20">
        <f t="shared" ref="AP101" si="285">SUM(AP89:AP100)</f>
        <v>6158</v>
      </c>
      <c r="AQ101" s="20">
        <f t="shared" ref="AQ101" si="286">SUM(AQ89:AQ100)</f>
        <v>7353</v>
      </c>
      <c r="AR101" s="20">
        <f t="shared" ref="AR101" si="287">SUM(AR89:AR100)</f>
        <v>7753</v>
      </c>
      <c r="AS101" s="20">
        <f t="shared" ref="AS101" si="288">SUM(AS89:AS100)</f>
        <v>6817</v>
      </c>
      <c r="AT101" s="20">
        <f t="shared" ref="AT101" si="289">SUM(AT89:AT100)</f>
        <v>7380</v>
      </c>
      <c r="AU101" s="20">
        <f t="shared" ref="AU101" si="290">SUM(AU89:AU100)</f>
        <v>9179</v>
      </c>
      <c r="AV101" s="20">
        <f t="shared" ref="AV101" si="291">SUM(AV89:AV100)</f>
        <v>9291</v>
      </c>
      <c r="AW101" s="20">
        <f t="shared" ref="AW101" si="292">SUM(AW89:AW100)</f>
        <v>9118</v>
      </c>
      <c r="AX101" s="20">
        <f t="shared" ref="AX101" si="293">SUM(AX89:AX100)</f>
        <v>10346</v>
      </c>
      <c r="AY101" s="20">
        <f t="shared" ref="AY101" si="294">SUM(AY89:AY100)</f>
        <v>10659</v>
      </c>
      <c r="AZ101" s="20">
        <f t="shared" ref="AZ101" si="295">SUM(AZ89:AZ100)</f>
        <v>7177</v>
      </c>
      <c r="BA101" s="20">
        <f t="shared" ref="BA101" si="296">SUM(BA89:BA100)</f>
        <v>6730</v>
      </c>
      <c r="BB101" s="20">
        <f>SUM(BB89:BB100)</f>
        <v>97961</v>
      </c>
      <c r="BC101" s="20">
        <f t="shared" ref="BC101" si="297">SUM(BC89:BC100)</f>
        <v>7605</v>
      </c>
      <c r="BD101" s="20">
        <f t="shared" ref="BD101" si="298">SUM(BD89:BD100)</f>
        <v>7399</v>
      </c>
      <c r="BE101" s="20">
        <f t="shared" ref="BE101" si="299">SUM(BE89:BE100)</f>
        <v>8462</v>
      </c>
      <c r="BF101" s="20">
        <f t="shared" ref="BF101" si="300">SUM(BF89:BF100)</f>
        <v>8438</v>
      </c>
      <c r="BG101" s="20">
        <f t="shared" ref="BG101" si="301">SUM(BG89:BG100)</f>
        <v>8584</v>
      </c>
      <c r="BH101" s="20">
        <f t="shared" ref="BH101" si="302">SUM(BH89:BH100)</f>
        <v>7653</v>
      </c>
      <c r="BI101" s="20">
        <f t="shared" ref="BI101" si="303">SUM(BI89:BI100)</f>
        <v>8796</v>
      </c>
      <c r="BJ101" s="20">
        <f t="shared" ref="BJ101" si="304">SUM(BJ89:BJ100)</f>
        <v>9866</v>
      </c>
      <c r="BK101" s="20">
        <f t="shared" ref="BK101" si="305">SUM(BK89:BK100)</f>
        <v>8413</v>
      </c>
      <c r="BL101" s="20">
        <f t="shared" ref="BL101" si="306">SUM(BL89:BL100)</f>
        <v>7646</v>
      </c>
      <c r="BM101" s="20">
        <f t="shared" ref="BM101" si="307">SUM(BM89:BM100)</f>
        <v>7827</v>
      </c>
      <c r="BN101" s="20">
        <f t="shared" ref="BN101" si="308">SUM(BN89:BN100)</f>
        <v>6697</v>
      </c>
      <c r="BO101" s="20">
        <f>SUM(BO89:BO100)</f>
        <v>97386</v>
      </c>
      <c r="BP101" s="20">
        <f t="shared" ref="BP101" si="309">SUM(BP89:BP100)</f>
        <v>6780</v>
      </c>
      <c r="BQ101" s="20">
        <f t="shared" ref="BQ101" si="310">SUM(BQ89:BQ100)</f>
        <v>8666</v>
      </c>
      <c r="BR101" s="20">
        <f t="shared" ref="BR101" si="311">SUM(BR89:BR100)</f>
        <v>8220</v>
      </c>
      <c r="BS101" s="20">
        <f t="shared" ref="BS101" si="312">SUM(BS89:BS100)</f>
        <v>8260</v>
      </c>
      <c r="BT101" s="20">
        <f t="shared" ref="BT101" si="313">SUM(BT89:BT100)</f>
        <v>8750</v>
      </c>
      <c r="BU101" s="20">
        <f t="shared" ref="BU101" si="314">SUM(BU89:BU100)</f>
        <v>7383</v>
      </c>
      <c r="BV101" s="20">
        <f t="shared" ref="BV101" si="315">SUM(BV89:BV100)</f>
        <v>8947</v>
      </c>
      <c r="BW101" s="20">
        <f t="shared" ref="BW101" si="316">SUM(BW89:BW100)</f>
        <v>9796</v>
      </c>
      <c r="BX101" s="20">
        <f t="shared" ref="BX101" si="317">SUM(BX89:BX100)</f>
        <v>8158</v>
      </c>
      <c r="BY101" s="20">
        <f t="shared" ref="BY101" si="318">SUM(BY89:BY100)</f>
        <v>8143</v>
      </c>
      <c r="BZ101" s="20">
        <f t="shared" ref="BZ101" si="319">SUM(BZ89:BZ100)</f>
        <v>8915</v>
      </c>
      <c r="CA101" s="20">
        <f t="shared" ref="CA101" si="320">SUM(CA89:CA100)</f>
        <v>7919</v>
      </c>
      <c r="CB101" s="20">
        <f>SUM(CB89:CB100)</f>
        <v>99937</v>
      </c>
      <c r="CC101" s="20">
        <f t="shared" ref="CC101" si="321">SUM(CC89:CC100)</f>
        <v>8268</v>
      </c>
      <c r="CD101" s="20">
        <f t="shared" ref="CD101" si="322">SUM(CD89:CD100)</f>
        <v>8860</v>
      </c>
      <c r="CE101" s="20">
        <f t="shared" ref="CE101" si="323">SUM(CE89:CE100)</f>
        <v>9962</v>
      </c>
      <c r="CF101" s="20">
        <f t="shared" ref="CF101" si="324">SUM(CF89:CF100)</f>
        <v>8305</v>
      </c>
      <c r="CG101" s="20">
        <f t="shared" ref="CG101" si="325">SUM(CG89:CG100)</f>
        <v>7932</v>
      </c>
      <c r="CH101" s="20">
        <f t="shared" ref="CH101" si="326">SUM(CH89:CH100)</f>
        <v>9433</v>
      </c>
      <c r="CI101" s="20">
        <f t="shared" ref="CI101" si="327">SUM(CI89:CI100)</f>
        <v>7632</v>
      </c>
      <c r="CJ101" s="20">
        <f t="shared" ref="CJ101" si="328">SUM(CJ89:CJ100)</f>
        <v>9556</v>
      </c>
      <c r="CK101" s="20">
        <f t="shared" ref="CK101" si="329">SUM(CK89:CK100)</f>
        <v>8887</v>
      </c>
      <c r="CL101" s="20">
        <f t="shared" ref="CL101" si="330">SUM(CL89:CL100)</f>
        <v>9542</v>
      </c>
      <c r="CM101" s="20">
        <f t="shared" ref="CM101" si="331">SUM(CM89:CM100)</f>
        <v>8858</v>
      </c>
      <c r="CN101" s="20">
        <f t="shared" ref="CN101" si="332">SUM(CN89:CN100)</f>
        <v>7808</v>
      </c>
      <c r="CO101" s="20">
        <f>SUM(CO89:CO100)</f>
        <v>105043</v>
      </c>
      <c r="CP101" s="20">
        <f t="shared" ref="CP101" si="333">SUM(CP89:CP100)</f>
        <v>7260</v>
      </c>
      <c r="CQ101" s="20">
        <f t="shared" ref="CQ101" si="334">SUM(CQ89:CQ100)</f>
        <v>7464</v>
      </c>
      <c r="CR101" s="20">
        <f t="shared" ref="CR101" si="335">SUM(CR89:CR100)</f>
        <v>7694</v>
      </c>
      <c r="CS101" s="20">
        <f t="shared" ref="CS101" si="336">SUM(CS89:CS100)</f>
        <v>7472</v>
      </c>
      <c r="CT101" s="20">
        <f t="shared" ref="CT101" si="337">SUM(CT89:CT100)</f>
        <v>7445</v>
      </c>
      <c r="CU101" s="20">
        <f t="shared" ref="CU101" si="338">SUM(CU89:CU100)</f>
        <v>6469</v>
      </c>
      <c r="CV101" s="20">
        <f t="shared" ref="CV101" si="339">SUM(CV89:CV100)</f>
        <v>8427</v>
      </c>
      <c r="CW101" s="20">
        <f t="shared" ref="CW101" si="340">SUM(CW89:CW100)</f>
        <v>9690</v>
      </c>
      <c r="CX101" s="20">
        <f t="shared" ref="CX101" si="341">SUM(CX89:CX100)</f>
        <v>9419</v>
      </c>
      <c r="CY101" s="20">
        <f t="shared" ref="CY101" si="342">SUM(CY89:CY100)</f>
        <v>9737</v>
      </c>
      <c r="CZ101" s="20">
        <f t="shared" ref="CZ101" si="343">SUM(CZ89:CZ100)</f>
        <v>8708</v>
      </c>
      <c r="DA101" s="20">
        <f t="shared" ref="DA101" si="344">SUM(DA89:DA100)</f>
        <v>8630</v>
      </c>
      <c r="DB101" s="20">
        <f>SUM(DB89:DB100)</f>
        <v>98415</v>
      </c>
      <c r="DC101" s="20">
        <f t="shared" ref="DC101" si="345">SUM(DC89:DC100)</f>
        <v>7729</v>
      </c>
      <c r="DD101" s="20">
        <f t="shared" ref="DD101" si="346">SUM(DD89:DD100)</f>
        <v>8744</v>
      </c>
      <c r="DE101" s="20">
        <f t="shared" ref="DE101" si="347">SUM(DE89:DE100)</f>
        <v>8830</v>
      </c>
      <c r="DF101" s="20">
        <f t="shared" ref="DF101" si="348">SUM(DF89:DF100)</f>
        <v>6901</v>
      </c>
      <c r="DG101" s="20">
        <f t="shared" ref="DG101" si="349">SUM(DG89:DG100)</f>
        <v>9535</v>
      </c>
      <c r="DH101" s="20">
        <f t="shared" ref="DH101" si="350">SUM(DH89:DH100)</f>
        <v>9700</v>
      </c>
      <c r="DI101" s="20">
        <f t="shared" ref="DI101" si="351">SUM(DI89:DI100)</f>
        <v>9685</v>
      </c>
      <c r="DJ101" s="20">
        <f t="shared" ref="DJ101" si="352">SUM(DJ89:DJ100)</f>
        <v>10324</v>
      </c>
      <c r="DK101" s="20">
        <f t="shared" ref="DK101" si="353">SUM(DK89:DK100)</f>
        <v>10576</v>
      </c>
      <c r="DL101" s="20">
        <f t="shared" ref="DL101" si="354">SUM(DL89:DL100)</f>
        <v>10636</v>
      </c>
      <c r="DM101" s="20">
        <f t="shared" ref="DM101" si="355">SUM(DM89:DM100)</f>
        <v>10550</v>
      </c>
      <c r="DN101" s="20">
        <f t="shared" ref="DN101" si="356">SUM(DN89:DN100)</f>
        <v>8603</v>
      </c>
      <c r="DO101" s="20">
        <f>SUM(DO89:DO100)</f>
        <v>111813</v>
      </c>
      <c r="DP101" s="20">
        <f t="shared" ref="DP101" si="357">SUM(DP89:DP100)</f>
        <v>8940</v>
      </c>
      <c r="DQ101" s="20">
        <f t="shared" ref="DQ101" si="358">SUM(DQ89:DQ100)</f>
        <v>9216</v>
      </c>
      <c r="DR101" s="20">
        <f t="shared" ref="DR101" si="359">SUM(DR89:DR100)</f>
        <v>10349</v>
      </c>
      <c r="DS101" s="20">
        <f t="shared" ref="DS101" si="360">SUM(DS89:DS100)</f>
        <v>9699</v>
      </c>
      <c r="DT101" s="20">
        <f t="shared" ref="DT101" si="361">SUM(DT89:DT100)</f>
        <v>9570</v>
      </c>
      <c r="DU101" s="20">
        <f t="shared" ref="DU101" si="362">SUM(DU89:DU100)</f>
        <v>9745</v>
      </c>
      <c r="DV101" s="20">
        <f t="shared" ref="DV101" si="363">SUM(DV89:DV100)</f>
        <v>9576</v>
      </c>
      <c r="DW101" s="20">
        <f t="shared" ref="DW101" si="364">SUM(DW89:DW100)</f>
        <v>10328</v>
      </c>
      <c r="DX101" s="20">
        <f t="shared" ref="DX101" si="365">SUM(DX89:DX100)</f>
        <v>11357</v>
      </c>
      <c r="DY101" s="20">
        <f t="shared" ref="DY101" si="366">SUM(DY89:DY100)</f>
        <v>10508</v>
      </c>
      <c r="DZ101" s="20">
        <f t="shared" ref="DZ101" si="367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68">SUM(EC89:EC100)</f>
        <v>9340</v>
      </c>
      <c r="ED101" s="20">
        <f t="shared" si="368"/>
        <v>10865</v>
      </c>
      <c r="EE101" s="20">
        <f t="shared" si="368"/>
        <v>10963</v>
      </c>
      <c r="EF101" s="20">
        <f t="shared" si="368"/>
        <v>9606</v>
      </c>
      <c r="EG101" s="20">
        <f t="shared" si="368"/>
        <v>10836</v>
      </c>
      <c r="EH101" s="20">
        <f t="shared" si="368"/>
        <v>10363</v>
      </c>
      <c r="EI101" s="20">
        <f t="shared" si="368"/>
        <v>10345</v>
      </c>
      <c r="EJ101" s="20">
        <f t="shared" si="368"/>
        <v>11262</v>
      </c>
      <c r="EK101" s="20">
        <f t="shared" si="368"/>
        <v>12550</v>
      </c>
      <c r="EL101" s="20">
        <f t="shared" si="368"/>
        <v>11403</v>
      </c>
      <c r="EM101" s="20">
        <f t="shared" ref="EM101" si="369">SUM(EM89:EM100)</f>
        <v>10390</v>
      </c>
      <c r="EN101" s="20">
        <f t="shared" si="368"/>
        <v>9717</v>
      </c>
      <c r="EO101" s="20">
        <f t="shared" si="368"/>
        <v>127640</v>
      </c>
      <c r="EP101" s="20">
        <f t="shared" ref="EP101:FB101" si="370">SUM(EP89:EP100)</f>
        <v>10223</v>
      </c>
      <c r="EQ101" s="20">
        <f t="shared" si="370"/>
        <v>11307</v>
      </c>
      <c r="ER101" s="20">
        <f t="shared" si="370"/>
        <v>13222</v>
      </c>
      <c r="ES101" s="20">
        <f t="shared" si="370"/>
        <v>11045</v>
      </c>
      <c r="ET101" s="20">
        <f t="shared" si="370"/>
        <v>11267</v>
      </c>
      <c r="EU101" s="20">
        <f t="shared" si="370"/>
        <v>13078</v>
      </c>
      <c r="EV101" s="20">
        <f t="shared" si="370"/>
        <v>10342</v>
      </c>
      <c r="EW101" s="20">
        <f t="shared" si="370"/>
        <v>12455</v>
      </c>
      <c r="EX101" s="20">
        <f t="shared" si="370"/>
        <v>12025</v>
      </c>
      <c r="EY101" s="20">
        <f t="shared" si="370"/>
        <v>13702</v>
      </c>
      <c r="EZ101" s="20">
        <f t="shared" si="370"/>
        <v>13085</v>
      </c>
      <c r="FA101" s="20">
        <f t="shared" si="370"/>
        <v>11851</v>
      </c>
      <c r="FB101" s="20">
        <f t="shared" si="370"/>
        <v>143602</v>
      </c>
      <c r="FC101" s="20">
        <f t="shared" ref="FC101:FO101" si="371">SUM(FC89:FC100)</f>
        <v>13131</v>
      </c>
      <c r="FD101" s="20">
        <f t="shared" si="371"/>
        <v>14757</v>
      </c>
      <c r="FE101" s="20">
        <f t="shared" si="371"/>
        <v>12115</v>
      </c>
      <c r="FF101" s="20">
        <f t="shared" si="371"/>
        <v>12363</v>
      </c>
      <c r="FG101" s="20">
        <f t="shared" si="371"/>
        <v>13337</v>
      </c>
      <c r="FH101" s="20">
        <f t="shared" si="371"/>
        <v>11514</v>
      </c>
      <c r="FI101" s="20">
        <f t="shared" si="371"/>
        <v>14082</v>
      </c>
      <c r="FJ101" s="20">
        <f t="shared" si="371"/>
        <v>13174</v>
      </c>
      <c r="FK101" s="20">
        <f t="shared" si="371"/>
        <v>12772</v>
      </c>
      <c r="FL101" s="20">
        <f t="shared" si="371"/>
        <v>14454</v>
      </c>
      <c r="FM101" s="20">
        <f t="shared" si="371"/>
        <v>9906</v>
      </c>
      <c r="FN101" s="20">
        <f t="shared" si="371"/>
        <v>10685</v>
      </c>
      <c r="FO101" s="20">
        <f t="shared" si="371"/>
        <v>152290</v>
      </c>
      <c r="FP101" s="20">
        <f t="shared" ref="FP101:GS101" si="372">SUM(FP89:FP100)</f>
        <v>11587</v>
      </c>
      <c r="FQ101" s="20">
        <f t="shared" si="372"/>
        <v>14570</v>
      </c>
      <c r="FR101" s="20">
        <f t="shared" si="372"/>
        <v>15511</v>
      </c>
      <c r="FS101" s="20">
        <f t="shared" si="372"/>
        <v>13217</v>
      </c>
      <c r="FT101" s="20">
        <f t="shared" si="372"/>
        <v>14124</v>
      </c>
      <c r="FU101" s="20">
        <f t="shared" si="372"/>
        <v>13852</v>
      </c>
      <c r="FV101" s="20">
        <f t="shared" si="372"/>
        <v>13804</v>
      </c>
      <c r="FW101" s="20">
        <f t="shared" si="372"/>
        <v>13428</v>
      </c>
      <c r="FX101" s="20">
        <f t="shared" si="372"/>
        <v>13913</v>
      </c>
      <c r="FY101" s="20">
        <f t="shared" si="372"/>
        <v>15142</v>
      </c>
      <c r="FZ101" s="20">
        <f t="shared" si="372"/>
        <v>13621</v>
      </c>
      <c r="GA101" s="20">
        <f t="shared" si="372"/>
        <v>11761</v>
      </c>
      <c r="GB101" s="61">
        <f t="shared" si="372"/>
        <v>164530</v>
      </c>
      <c r="GC101" s="20">
        <f t="shared" si="372"/>
        <v>12725</v>
      </c>
      <c r="GD101" s="20">
        <f t="shared" si="372"/>
        <v>14833</v>
      </c>
      <c r="GE101" s="20">
        <f t="shared" si="372"/>
        <v>7881</v>
      </c>
      <c r="GF101" s="20">
        <f t="shared" si="372"/>
        <v>1481</v>
      </c>
      <c r="GG101" s="20">
        <f t="shared" si="372"/>
        <v>2161</v>
      </c>
      <c r="GH101" s="20">
        <f t="shared" si="372"/>
        <v>4399</v>
      </c>
      <c r="GI101" s="20">
        <f t="shared" si="372"/>
        <v>5124</v>
      </c>
      <c r="GJ101" s="20">
        <f t="shared" si="372"/>
        <v>5208</v>
      </c>
      <c r="GK101" s="20">
        <f t="shared" si="372"/>
        <v>5825</v>
      </c>
      <c r="GL101" s="20">
        <f t="shared" si="372"/>
        <v>3413</v>
      </c>
      <c r="GM101" s="20">
        <f t="shared" si="372"/>
        <v>3898</v>
      </c>
      <c r="GN101" s="20">
        <f t="shared" si="372"/>
        <v>4401</v>
      </c>
      <c r="GO101" s="20">
        <f t="shared" si="241"/>
        <v>71349</v>
      </c>
      <c r="GP101" s="20">
        <f t="shared" si="372"/>
        <v>4459</v>
      </c>
      <c r="GQ101" s="20">
        <f t="shared" si="372"/>
        <v>2703</v>
      </c>
      <c r="GR101" s="20">
        <f t="shared" si="372"/>
        <v>3627</v>
      </c>
      <c r="GS101" s="20">
        <f t="shared" si="372"/>
        <v>3535</v>
      </c>
      <c r="GT101" s="20"/>
      <c r="GU101" s="20"/>
      <c r="GV101" s="20"/>
      <c r="GW101" s="20"/>
      <c r="GX101" s="20"/>
      <c r="GY101" s="20"/>
      <c r="GZ101" s="20"/>
      <c r="HA101" s="20"/>
      <c r="HB101" s="20"/>
    </row>
    <row r="102" spans="1:210" ht="15.95" customHeight="1">
      <c r="A102" s="59"/>
      <c r="B102" s="24"/>
    </row>
    <row r="103" spans="1:210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10" ht="15.95" customHeight="1">
      <c r="A104" s="24"/>
      <c r="B104" s="24"/>
    </row>
    <row r="105" spans="1:210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2">
        <v>2016</v>
      </c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4" t="s">
        <v>75</v>
      </c>
      <c r="EP105" s="82">
        <v>2017</v>
      </c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4" t="s">
        <v>76</v>
      </c>
      <c r="FC105" s="82">
        <v>2018</v>
      </c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4" t="s">
        <v>122</v>
      </c>
      <c r="FP105" s="82">
        <v>2019</v>
      </c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4" t="s">
        <v>124</v>
      </c>
      <c r="GC105" s="82">
        <v>2020</v>
      </c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3" t="s">
        <v>130</v>
      </c>
      <c r="GP105" s="82">
        <v>2021</v>
      </c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3" t="s">
        <v>131</v>
      </c>
    </row>
    <row r="106" spans="1:210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5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5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5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5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3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3"/>
    </row>
    <row r="107" spans="1:210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3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4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5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76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77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78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79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>
        <v>0</v>
      </c>
      <c r="GF107" s="29">
        <v>0</v>
      </c>
      <c r="GG107" s="29">
        <v>0</v>
      </c>
      <c r="GH107" s="29">
        <v>0</v>
      </c>
      <c r="GI107" s="29">
        <v>0</v>
      </c>
      <c r="GJ107" s="29">
        <v>0</v>
      </c>
      <c r="GK107" s="29">
        <v>0</v>
      </c>
      <c r="GL107" s="29">
        <v>0</v>
      </c>
      <c r="GM107" s="29">
        <v>0</v>
      </c>
      <c r="GN107" s="29">
        <v>0</v>
      </c>
      <c r="GO107" s="30">
        <f t="shared" ref="GO107:GO119" si="380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/>
      <c r="GU107" s="29"/>
      <c r="GV107" s="29"/>
      <c r="GW107" s="29"/>
      <c r="GX107" s="29"/>
      <c r="GY107" s="29"/>
      <c r="GZ107" s="29"/>
      <c r="HA107" s="29"/>
      <c r="HB107" s="30"/>
    </row>
    <row r="108" spans="1:210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1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2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3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3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4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5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76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77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78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79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4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5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86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87">SUM(FP108:GA108)</f>
        <v>0</v>
      </c>
      <c r="GC108" s="29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30">
        <f t="shared" si="380"/>
        <v>0</v>
      </c>
      <c r="GP108" s="29">
        <v>0</v>
      </c>
      <c r="GQ108" s="18">
        <v>0</v>
      </c>
      <c r="GR108" s="18">
        <v>0</v>
      </c>
      <c r="GS108" s="18">
        <v>0</v>
      </c>
      <c r="GT108" s="18"/>
      <c r="GU108" s="18"/>
      <c r="GV108" s="18"/>
      <c r="GW108" s="18"/>
      <c r="GX108" s="18"/>
      <c r="GY108" s="18"/>
      <c r="GZ108" s="18"/>
      <c r="HA108" s="18"/>
      <c r="HB108" s="30"/>
    </row>
    <row r="109" spans="1:210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1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2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3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3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4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5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76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77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78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79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4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5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86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87"/>
        <v>4</v>
      </c>
      <c r="GC109" s="29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30">
        <f t="shared" si="380"/>
        <v>0</v>
      </c>
      <c r="GP109" s="29">
        <v>0</v>
      </c>
      <c r="GQ109" s="18">
        <v>0</v>
      </c>
      <c r="GR109" s="18">
        <v>0</v>
      </c>
      <c r="GS109" s="18">
        <v>0</v>
      </c>
      <c r="GT109" s="18"/>
      <c r="GU109" s="18"/>
      <c r="GV109" s="18"/>
      <c r="GW109" s="18"/>
      <c r="GX109" s="18"/>
      <c r="GY109" s="18"/>
      <c r="GZ109" s="18"/>
      <c r="HA109" s="18"/>
      <c r="HB109" s="30"/>
    </row>
    <row r="110" spans="1:210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1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2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3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3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4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5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76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77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78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79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4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5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86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87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80"/>
        <v>298</v>
      </c>
      <c r="GP110" s="29">
        <v>18</v>
      </c>
      <c r="GQ110" s="18">
        <v>29</v>
      </c>
      <c r="GR110" s="18">
        <v>19</v>
      </c>
      <c r="GS110" s="18">
        <v>26</v>
      </c>
      <c r="GT110" s="18"/>
      <c r="GU110" s="18"/>
      <c r="GV110" s="18"/>
      <c r="GW110" s="18"/>
      <c r="GX110" s="18"/>
      <c r="GY110" s="18"/>
      <c r="GZ110" s="18"/>
      <c r="HA110" s="18"/>
      <c r="HB110" s="30"/>
    </row>
    <row r="111" spans="1:210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1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2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3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3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4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5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76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77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78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79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4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5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86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87"/>
        <v>18</v>
      </c>
      <c r="GC111" s="29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30">
        <f t="shared" si="380"/>
        <v>10</v>
      </c>
      <c r="GP111" s="29">
        <v>0</v>
      </c>
      <c r="GQ111" s="18">
        <v>0</v>
      </c>
      <c r="GR111" s="18">
        <v>0</v>
      </c>
      <c r="GS111" s="18">
        <v>1</v>
      </c>
      <c r="GT111" s="18"/>
      <c r="GU111" s="18"/>
      <c r="GV111" s="18"/>
      <c r="GW111" s="18"/>
      <c r="GX111" s="18"/>
      <c r="GY111" s="18"/>
      <c r="GZ111" s="18"/>
      <c r="HA111" s="18"/>
      <c r="HB111" s="30"/>
    </row>
    <row r="112" spans="1:210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1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2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3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3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4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5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76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77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78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79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4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5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86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87"/>
        <v>35</v>
      </c>
      <c r="GC112" s="29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30">
        <f t="shared" si="380"/>
        <v>13</v>
      </c>
      <c r="GP112" s="29">
        <v>0</v>
      </c>
      <c r="GQ112" s="18">
        <v>0</v>
      </c>
      <c r="GR112" s="18">
        <v>0</v>
      </c>
      <c r="GS112" s="18">
        <v>2</v>
      </c>
      <c r="GT112" s="18"/>
      <c r="GU112" s="18"/>
      <c r="GV112" s="18"/>
      <c r="GW112" s="18"/>
      <c r="GX112" s="18"/>
      <c r="GY112" s="18"/>
      <c r="GZ112" s="18"/>
      <c r="HA112" s="18"/>
      <c r="HB112" s="30"/>
    </row>
    <row r="113" spans="1:210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1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2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3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3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4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5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76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77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78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79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4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5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86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87"/>
        <v>33</v>
      </c>
      <c r="GC113" s="29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30">
        <f t="shared" si="380"/>
        <v>14</v>
      </c>
      <c r="GP113" s="29">
        <v>4</v>
      </c>
      <c r="GQ113" s="18">
        <v>2</v>
      </c>
      <c r="GR113" s="18">
        <v>4</v>
      </c>
      <c r="GS113" s="18">
        <v>0</v>
      </c>
      <c r="GT113" s="18"/>
      <c r="GU113" s="18"/>
      <c r="GV113" s="18"/>
      <c r="GW113" s="18"/>
      <c r="GX113" s="18"/>
      <c r="GY113" s="18"/>
      <c r="GZ113" s="18"/>
      <c r="HA113" s="18"/>
      <c r="HB113" s="30"/>
    </row>
    <row r="114" spans="1:210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1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2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3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3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4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5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76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77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78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79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4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5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86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87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80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/>
      <c r="GU114" s="18"/>
      <c r="GV114" s="18"/>
      <c r="GW114" s="18"/>
      <c r="GX114" s="18"/>
      <c r="GY114" s="18"/>
      <c r="GZ114" s="18"/>
      <c r="HA114" s="18"/>
      <c r="HB114" s="30"/>
    </row>
    <row r="115" spans="1:210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1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2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3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3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4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5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76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77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78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79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4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5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86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87"/>
        <v>292</v>
      </c>
      <c r="GC115" s="29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30">
        <f t="shared" si="380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/>
      <c r="GU115" s="18"/>
      <c r="GV115" s="18"/>
      <c r="GW115" s="18"/>
      <c r="GX115" s="18"/>
      <c r="GY115" s="18"/>
      <c r="GZ115" s="18"/>
      <c r="HA115" s="18"/>
      <c r="HB115" s="30"/>
    </row>
    <row r="116" spans="1:210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1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2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3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3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4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5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76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77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78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79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4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5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86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87"/>
        <v>798</v>
      </c>
      <c r="GC116" s="29">
        <v>48</v>
      </c>
      <c r="GD116" s="18">
        <v>42</v>
      </c>
      <c r="GE116" s="18">
        <v>30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80"/>
        <v>204</v>
      </c>
      <c r="GP116" s="29">
        <v>3</v>
      </c>
      <c r="GQ116" s="18">
        <v>8</v>
      </c>
      <c r="GR116" s="18">
        <v>16</v>
      </c>
      <c r="GS116" s="18">
        <v>36</v>
      </c>
      <c r="GT116" s="18"/>
      <c r="GU116" s="18"/>
      <c r="GV116" s="18"/>
      <c r="GW116" s="18"/>
      <c r="GX116" s="18"/>
      <c r="GY116" s="18"/>
      <c r="GZ116" s="18"/>
      <c r="HA116" s="18"/>
      <c r="HB116" s="30"/>
    </row>
    <row r="117" spans="1:210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1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2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3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3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4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5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76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77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78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79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4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5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86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87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30">
        <f t="shared" si="380"/>
        <v>72</v>
      </c>
      <c r="GP117" s="29">
        <v>0</v>
      </c>
      <c r="GQ117" s="18">
        <v>2</v>
      </c>
      <c r="GR117" s="18">
        <v>0</v>
      </c>
      <c r="GS117" s="18">
        <v>4</v>
      </c>
      <c r="GT117" s="18"/>
      <c r="GU117" s="18"/>
      <c r="GV117" s="18"/>
      <c r="GW117" s="18"/>
      <c r="GX117" s="18"/>
      <c r="GY117" s="18"/>
      <c r="GZ117" s="18"/>
      <c r="HA117" s="18"/>
      <c r="HB117" s="30"/>
    </row>
    <row r="118" spans="1:210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3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4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5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76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77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78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79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4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5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86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87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80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/>
      <c r="GU118" s="18"/>
      <c r="GV118" s="18"/>
      <c r="GW118" s="18"/>
      <c r="GX118" s="18"/>
      <c r="GY118" s="18"/>
      <c r="GZ118" s="18"/>
      <c r="HA118" s="18"/>
      <c r="HB118" s="30"/>
    </row>
    <row r="119" spans="1:210" s="21" customFormat="1" ht="15.95" customHeight="1">
      <c r="A119" s="19" t="s">
        <v>24</v>
      </c>
      <c r="B119" s="19"/>
      <c r="C119" s="20">
        <f t="shared" ref="C119" si="388">SUM(C107:C118)</f>
        <v>0</v>
      </c>
      <c r="D119" s="20">
        <f t="shared" ref="D119:N119" si="389">SUM(D107:D118)</f>
        <v>0</v>
      </c>
      <c r="E119" s="20">
        <f t="shared" si="389"/>
        <v>0</v>
      </c>
      <c r="F119" s="20">
        <f t="shared" si="389"/>
        <v>0</v>
      </c>
      <c r="G119" s="20">
        <f t="shared" si="389"/>
        <v>0</v>
      </c>
      <c r="H119" s="20">
        <f t="shared" si="389"/>
        <v>0</v>
      </c>
      <c r="I119" s="20">
        <f t="shared" si="389"/>
        <v>0</v>
      </c>
      <c r="J119" s="20">
        <f t="shared" si="389"/>
        <v>0</v>
      </c>
      <c r="K119" s="20">
        <f t="shared" si="389"/>
        <v>0</v>
      </c>
      <c r="L119" s="20">
        <f t="shared" si="389"/>
        <v>0</v>
      </c>
      <c r="M119" s="20">
        <f t="shared" si="389"/>
        <v>0</v>
      </c>
      <c r="N119" s="20">
        <f t="shared" si="389"/>
        <v>13</v>
      </c>
      <c r="O119" s="20">
        <f>SUM(O107:O118)</f>
        <v>13</v>
      </c>
      <c r="P119" s="20">
        <f t="shared" ref="P119:AA119" si="390">SUM(P107:P118)</f>
        <v>31</v>
      </c>
      <c r="Q119" s="20">
        <f t="shared" si="390"/>
        <v>32</v>
      </c>
      <c r="R119" s="20">
        <f t="shared" si="390"/>
        <v>18</v>
      </c>
      <c r="S119" s="20">
        <f t="shared" si="390"/>
        <v>15</v>
      </c>
      <c r="T119" s="20">
        <f t="shared" si="390"/>
        <v>22</v>
      </c>
      <c r="U119" s="20">
        <f t="shared" si="390"/>
        <v>26</v>
      </c>
      <c r="V119" s="20">
        <f t="shared" si="390"/>
        <v>28</v>
      </c>
      <c r="W119" s="20">
        <f t="shared" si="390"/>
        <v>35</v>
      </c>
      <c r="X119" s="20">
        <f t="shared" si="390"/>
        <v>18</v>
      </c>
      <c r="Y119" s="20">
        <f t="shared" si="390"/>
        <v>39</v>
      </c>
      <c r="Z119" s="20">
        <f t="shared" si="390"/>
        <v>20</v>
      </c>
      <c r="AA119" s="20">
        <f t="shared" si="390"/>
        <v>35</v>
      </c>
      <c r="AB119" s="20">
        <f>SUM(AB107:AB118)</f>
        <v>319</v>
      </c>
      <c r="AC119" s="20">
        <f t="shared" ref="AC119:AN119" si="391">SUM(AC107:AC118)</f>
        <v>16</v>
      </c>
      <c r="AD119" s="20">
        <f t="shared" si="391"/>
        <v>41</v>
      </c>
      <c r="AE119" s="20">
        <f t="shared" si="391"/>
        <v>45</v>
      </c>
      <c r="AF119" s="20">
        <f t="shared" si="391"/>
        <v>29</v>
      </c>
      <c r="AG119" s="20">
        <f t="shared" si="391"/>
        <v>40</v>
      </c>
      <c r="AH119" s="20">
        <f t="shared" si="391"/>
        <v>42</v>
      </c>
      <c r="AI119" s="20">
        <f t="shared" si="391"/>
        <v>59</v>
      </c>
      <c r="AJ119" s="20">
        <f t="shared" si="391"/>
        <v>30</v>
      </c>
      <c r="AK119" s="20">
        <f t="shared" si="391"/>
        <v>23</v>
      </c>
      <c r="AL119" s="20">
        <f t="shared" si="391"/>
        <v>42</v>
      </c>
      <c r="AM119" s="20">
        <f t="shared" si="391"/>
        <v>98</v>
      </c>
      <c r="AN119" s="20">
        <f t="shared" si="391"/>
        <v>29</v>
      </c>
      <c r="AO119" s="20">
        <f>SUM(AO107:AO118)</f>
        <v>494</v>
      </c>
      <c r="AP119" s="20">
        <f t="shared" ref="AP119:BA119" si="392">SUM(AP107:AP118)</f>
        <v>27</v>
      </c>
      <c r="AQ119" s="20">
        <f t="shared" si="392"/>
        <v>14</v>
      </c>
      <c r="AR119" s="20">
        <f t="shared" si="392"/>
        <v>53</v>
      </c>
      <c r="AS119" s="20">
        <f t="shared" si="392"/>
        <v>53</v>
      </c>
      <c r="AT119" s="20">
        <f t="shared" si="392"/>
        <v>54</v>
      </c>
      <c r="AU119" s="20">
        <f t="shared" si="392"/>
        <v>51</v>
      </c>
      <c r="AV119" s="20">
        <f t="shared" si="392"/>
        <v>50</v>
      </c>
      <c r="AW119" s="20">
        <f t="shared" si="392"/>
        <v>59</v>
      </c>
      <c r="AX119" s="20">
        <f t="shared" si="392"/>
        <v>40</v>
      </c>
      <c r="AY119" s="20">
        <f t="shared" si="392"/>
        <v>29</v>
      </c>
      <c r="AZ119" s="20">
        <f t="shared" si="392"/>
        <v>32</v>
      </c>
      <c r="BA119" s="20">
        <f t="shared" si="392"/>
        <v>35</v>
      </c>
      <c r="BB119" s="20">
        <f>SUM(BB107:BB118)</f>
        <v>497</v>
      </c>
      <c r="BC119" s="20">
        <f t="shared" ref="BC119:BN119" si="393">SUM(BC107:BC118)</f>
        <v>51</v>
      </c>
      <c r="BD119" s="20">
        <f t="shared" si="393"/>
        <v>41</v>
      </c>
      <c r="BE119" s="20">
        <f t="shared" si="393"/>
        <v>73</v>
      </c>
      <c r="BF119" s="20">
        <f t="shared" si="393"/>
        <v>44</v>
      </c>
      <c r="BG119" s="20">
        <f t="shared" si="393"/>
        <v>64</v>
      </c>
      <c r="BH119" s="20">
        <f t="shared" si="393"/>
        <v>76</v>
      </c>
      <c r="BI119" s="20">
        <f t="shared" si="393"/>
        <v>34</v>
      </c>
      <c r="BJ119" s="20">
        <f t="shared" si="393"/>
        <v>60</v>
      </c>
      <c r="BK119" s="20">
        <f t="shared" si="393"/>
        <v>68</v>
      </c>
      <c r="BL119" s="20">
        <f t="shared" si="393"/>
        <v>59</v>
      </c>
      <c r="BM119" s="20">
        <f t="shared" si="393"/>
        <v>47</v>
      </c>
      <c r="BN119" s="20">
        <f t="shared" si="393"/>
        <v>68</v>
      </c>
      <c r="BO119" s="20">
        <f>SUM(BO107:BO118)</f>
        <v>685</v>
      </c>
      <c r="BP119" s="20">
        <f t="shared" ref="BP119:CA119" si="394">SUM(BP107:BP118)</f>
        <v>53</v>
      </c>
      <c r="BQ119" s="20">
        <f t="shared" si="394"/>
        <v>47</v>
      </c>
      <c r="BR119" s="20">
        <f t="shared" si="394"/>
        <v>89</v>
      </c>
      <c r="BS119" s="20">
        <f t="shared" si="394"/>
        <v>64</v>
      </c>
      <c r="BT119" s="20">
        <f t="shared" si="394"/>
        <v>54</v>
      </c>
      <c r="BU119" s="20">
        <f t="shared" si="394"/>
        <v>51</v>
      </c>
      <c r="BV119" s="20">
        <f t="shared" si="394"/>
        <v>66</v>
      </c>
      <c r="BW119" s="20">
        <f t="shared" si="394"/>
        <v>63</v>
      </c>
      <c r="BX119" s="20">
        <f t="shared" si="394"/>
        <v>52</v>
      </c>
      <c r="BY119" s="20">
        <f t="shared" si="394"/>
        <v>87</v>
      </c>
      <c r="BZ119" s="20">
        <f t="shared" si="394"/>
        <v>88</v>
      </c>
      <c r="CA119" s="20">
        <f t="shared" si="394"/>
        <v>80</v>
      </c>
      <c r="CB119" s="20">
        <f>SUM(CB107:CB118)</f>
        <v>794</v>
      </c>
      <c r="CC119" s="20">
        <f t="shared" ref="CC119:CN119" si="395">SUM(CC107:CC118)</f>
        <v>147</v>
      </c>
      <c r="CD119" s="20">
        <f t="shared" si="395"/>
        <v>65</v>
      </c>
      <c r="CE119" s="20">
        <f t="shared" si="395"/>
        <v>85</v>
      </c>
      <c r="CF119" s="20">
        <f t="shared" si="395"/>
        <v>70</v>
      </c>
      <c r="CG119" s="20">
        <f t="shared" si="395"/>
        <v>81</v>
      </c>
      <c r="CH119" s="20">
        <f t="shared" si="395"/>
        <v>83</v>
      </c>
      <c r="CI119" s="20">
        <f t="shared" si="395"/>
        <v>67</v>
      </c>
      <c r="CJ119" s="20">
        <f t="shared" si="395"/>
        <v>82</v>
      </c>
      <c r="CK119" s="20">
        <f t="shared" si="395"/>
        <v>95</v>
      </c>
      <c r="CL119" s="20">
        <f t="shared" si="395"/>
        <v>100</v>
      </c>
      <c r="CM119" s="20">
        <f t="shared" si="395"/>
        <v>98</v>
      </c>
      <c r="CN119" s="20">
        <f t="shared" si="395"/>
        <v>106</v>
      </c>
      <c r="CO119" s="20">
        <f>SUM(CO107:CO118)</f>
        <v>1079</v>
      </c>
      <c r="CP119" s="20">
        <f t="shared" ref="CP119:EL119" si="396">SUM(CP107:CP118)</f>
        <v>95</v>
      </c>
      <c r="CQ119" s="20">
        <f t="shared" si="396"/>
        <v>98</v>
      </c>
      <c r="CR119" s="20">
        <f t="shared" si="396"/>
        <v>114</v>
      </c>
      <c r="CS119" s="20">
        <f t="shared" si="396"/>
        <v>83</v>
      </c>
      <c r="CT119" s="20">
        <f t="shared" si="396"/>
        <v>79</v>
      </c>
      <c r="CU119" s="20">
        <f t="shared" si="396"/>
        <v>92</v>
      </c>
      <c r="CV119" s="20">
        <f t="shared" si="396"/>
        <v>73</v>
      </c>
      <c r="CW119" s="20">
        <f t="shared" si="396"/>
        <v>84</v>
      </c>
      <c r="CX119" s="20">
        <f t="shared" si="396"/>
        <v>84</v>
      </c>
      <c r="CY119" s="20">
        <f t="shared" si="396"/>
        <v>82</v>
      </c>
      <c r="CZ119" s="20">
        <f t="shared" si="396"/>
        <v>139</v>
      </c>
      <c r="DA119" s="20">
        <f t="shared" si="396"/>
        <v>112</v>
      </c>
      <c r="DB119" s="20">
        <f t="shared" si="396"/>
        <v>1135</v>
      </c>
      <c r="DC119" s="20">
        <f t="shared" si="396"/>
        <v>114</v>
      </c>
      <c r="DD119" s="20">
        <f t="shared" si="396"/>
        <v>86</v>
      </c>
      <c r="DE119" s="20">
        <f t="shared" si="396"/>
        <v>121</v>
      </c>
      <c r="DF119" s="20">
        <f t="shared" si="396"/>
        <v>131</v>
      </c>
      <c r="DG119" s="20">
        <f t="shared" si="396"/>
        <v>128</v>
      </c>
      <c r="DH119" s="20">
        <f t="shared" si="396"/>
        <v>97</v>
      </c>
      <c r="DI119" s="20">
        <f t="shared" si="396"/>
        <v>111</v>
      </c>
      <c r="DJ119" s="20">
        <f t="shared" si="396"/>
        <v>115</v>
      </c>
      <c r="DK119" s="20">
        <f t="shared" si="396"/>
        <v>102</v>
      </c>
      <c r="DL119" s="20">
        <f t="shared" si="396"/>
        <v>104</v>
      </c>
      <c r="DM119" s="20">
        <f t="shared" si="396"/>
        <v>96</v>
      </c>
      <c r="DN119" s="20">
        <f t="shared" si="396"/>
        <v>104</v>
      </c>
      <c r="DO119" s="20">
        <f t="shared" si="396"/>
        <v>1309</v>
      </c>
      <c r="DP119" s="20">
        <f t="shared" si="396"/>
        <v>126</v>
      </c>
      <c r="DQ119" s="20">
        <f t="shared" si="396"/>
        <v>79</v>
      </c>
      <c r="DR119" s="20">
        <f t="shared" si="396"/>
        <v>134</v>
      </c>
      <c r="DS119" s="20">
        <f t="shared" si="396"/>
        <v>75</v>
      </c>
      <c r="DT119" s="20">
        <f t="shared" si="396"/>
        <v>96</v>
      </c>
      <c r="DU119" s="20">
        <f t="shared" si="396"/>
        <v>89</v>
      </c>
      <c r="DV119" s="20">
        <f t="shared" si="396"/>
        <v>115</v>
      </c>
      <c r="DW119" s="20">
        <f t="shared" si="396"/>
        <v>109</v>
      </c>
      <c r="DX119" s="20">
        <f t="shared" si="396"/>
        <v>83</v>
      </c>
      <c r="DY119" s="20">
        <f t="shared" si="396"/>
        <v>127</v>
      </c>
      <c r="DZ119" s="20">
        <f t="shared" si="396"/>
        <v>99</v>
      </c>
      <c r="EA119" s="20">
        <f t="shared" si="396"/>
        <v>88</v>
      </c>
      <c r="EB119" s="20">
        <f t="shared" si="396"/>
        <v>1220</v>
      </c>
      <c r="EC119" s="20">
        <f t="shared" si="396"/>
        <v>78</v>
      </c>
      <c r="ED119" s="20">
        <f t="shared" si="396"/>
        <v>54</v>
      </c>
      <c r="EE119" s="20">
        <f t="shared" si="396"/>
        <v>46</v>
      </c>
      <c r="EF119" s="20">
        <f t="shared" si="396"/>
        <v>60</v>
      </c>
      <c r="EG119" s="20">
        <f t="shared" si="396"/>
        <v>37</v>
      </c>
      <c r="EH119" s="20">
        <f t="shared" si="396"/>
        <v>73</v>
      </c>
      <c r="EI119" s="20">
        <f t="shared" si="396"/>
        <v>87</v>
      </c>
      <c r="EJ119" s="20">
        <f t="shared" si="396"/>
        <v>99</v>
      </c>
      <c r="EK119" s="20">
        <f>SUM(EK107:EK118)</f>
        <v>89</v>
      </c>
      <c r="EL119" s="20">
        <f t="shared" si="396"/>
        <v>91</v>
      </c>
      <c r="EM119" s="20">
        <f t="shared" ref="EM119:EW119" si="397">SUM(EM107:EM118)</f>
        <v>101</v>
      </c>
      <c r="EN119" s="20">
        <f t="shared" si="397"/>
        <v>93</v>
      </c>
      <c r="EO119" s="20">
        <f t="shared" si="397"/>
        <v>908</v>
      </c>
      <c r="EP119" s="20">
        <f t="shared" si="397"/>
        <v>93</v>
      </c>
      <c r="EQ119" s="20">
        <f t="shared" si="397"/>
        <v>80</v>
      </c>
      <c r="ER119" s="20">
        <f t="shared" si="397"/>
        <v>97</v>
      </c>
      <c r="ES119" s="20">
        <f t="shared" si="397"/>
        <v>81</v>
      </c>
      <c r="ET119" s="20">
        <f t="shared" si="397"/>
        <v>67</v>
      </c>
      <c r="EU119" s="20">
        <f t="shared" si="397"/>
        <v>81</v>
      </c>
      <c r="EV119" s="20">
        <f t="shared" si="397"/>
        <v>98</v>
      </c>
      <c r="EW119" s="20">
        <f t="shared" si="397"/>
        <v>117</v>
      </c>
      <c r="EX119" s="20">
        <f>SUM(EX107:EX118)</f>
        <v>70</v>
      </c>
      <c r="EY119" s="20">
        <f t="shared" ref="EY119:FJ119" si="398">SUM(EY107:EY118)</f>
        <v>102</v>
      </c>
      <c r="EZ119" s="20">
        <f t="shared" si="398"/>
        <v>106</v>
      </c>
      <c r="FA119" s="20">
        <f t="shared" si="398"/>
        <v>92</v>
      </c>
      <c r="FB119" s="20">
        <f t="shared" si="398"/>
        <v>1084</v>
      </c>
      <c r="FC119" s="20">
        <f t="shared" si="398"/>
        <v>189</v>
      </c>
      <c r="FD119" s="20">
        <f t="shared" si="398"/>
        <v>123</v>
      </c>
      <c r="FE119" s="20">
        <f t="shared" si="398"/>
        <v>131</v>
      </c>
      <c r="FF119" s="20">
        <f t="shared" si="398"/>
        <v>163</v>
      </c>
      <c r="FG119" s="20">
        <f t="shared" si="398"/>
        <v>82</v>
      </c>
      <c r="FH119" s="20">
        <f t="shared" si="398"/>
        <v>98</v>
      </c>
      <c r="FI119" s="20">
        <f t="shared" si="398"/>
        <v>101</v>
      </c>
      <c r="FJ119" s="20">
        <f t="shared" si="398"/>
        <v>129</v>
      </c>
      <c r="FK119" s="20">
        <f>SUM(FK107:FK118)</f>
        <v>111</v>
      </c>
      <c r="FL119" s="20">
        <f t="shared" ref="FL119:FW119" si="399">SUM(FL107:FL118)</f>
        <v>152</v>
      </c>
      <c r="FM119" s="20">
        <f t="shared" si="399"/>
        <v>151</v>
      </c>
      <c r="FN119" s="20">
        <f t="shared" si="399"/>
        <v>131</v>
      </c>
      <c r="FO119" s="20">
        <f t="shared" si="399"/>
        <v>1561</v>
      </c>
      <c r="FP119" s="20">
        <f t="shared" si="399"/>
        <v>162</v>
      </c>
      <c r="FQ119" s="20">
        <f t="shared" si="399"/>
        <v>167</v>
      </c>
      <c r="FR119" s="20">
        <f t="shared" si="399"/>
        <v>183</v>
      </c>
      <c r="FS119" s="20">
        <f t="shared" si="399"/>
        <v>162</v>
      </c>
      <c r="FT119" s="20">
        <f t="shared" si="399"/>
        <v>176</v>
      </c>
      <c r="FU119" s="20">
        <f t="shared" si="399"/>
        <v>148</v>
      </c>
      <c r="FV119" s="20">
        <f t="shared" si="399"/>
        <v>177</v>
      </c>
      <c r="FW119" s="20">
        <f t="shared" si="399"/>
        <v>172</v>
      </c>
      <c r="FX119" s="20">
        <f>SUM(FX107:FX118)</f>
        <v>182</v>
      </c>
      <c r="FY119" s="20">
        <f t="shared" ref="FY119:GS119" si="400">SUM(FY107:FY118)</f>
        <v>189</v>
      </c>
      <c r="FZ119" s="20">
        <f t="shared" si="400"/>
        <v>219</v>
      </c>
      <c r="GA119" s="20">
        <f t="shared" si="400"/>
        <v>210</v>
      </c>
      <c r="GB119" s="20">
        <f t="shared" si="400"/>
        <v>2147</v>
      </c>
      <c r="GC119" s="20">
        <f t="shared" si="400"/>
        <v>172</v>
      </c>
      <c r="GD119" s="20">
        <f t="shared" si="400"/>
        <v>176</v>
      </c>
      <c r="GE119" s="20">
        <f t="shared" si="400"/>
        <v>122</v>
      </c>
      <c r="GF119" s="20">
        <f t="shared" si="400"/>
        <v>22</v>
      </c>
      <c r="GG119" s="20">
        <f t="shared" si="400"/>
        <v>30</v>
      </c>
      <c r="GH119" s="20">
        <f t="shared" si="400"/>
        <v>32</v>
      </c>
      <c r="GI119" s="20">
        <f t="shared" si="400"/>
        <v>43</v>
      </c>
      <c r="GJ119" s="20">
        <f t="shared" si="400"/>
        <v>41</v>
      </c>
      <c r="GK119" s="20">
        <f t="shared" si="400"/>
        <v>55</v>
      </c>
      <c r="GL119" s="20">
        <f t="shared" si="400"/>
        <v>57</v>
      </c>
      <c r="GM119" s="20">
        <f t="shared" si="400"/>
        <v>107</v>
      </c>
      <c r="GN119" s="20">
        <f t="shared" si="400"/>
        <v>95</v>
      </c>
      <c r="GO119" s="20">
        <f t="shared" si="380"/>
        <v>952</v>
      </c>
      <c r="GP119" s="20">
        <f t="shared" si="400"/>
        <v>73</v>
      </c>
      <c r="GQ119" s="20">
        <f t="shared" si="400"/>
        <v>90</v>
      </c>
      <c r="GR119" s="20">
        <f t="shared" si="400"/>
        <v>108</v>
      </c>
      <c r="GS119" s="20">
        <f t="shared" si="400"/>
        <v>123</v>
      </c>
      <c r="GT119" s="20"/>
      <c r="GU119" s="20"/>
      <c r="GV119" s="20"/>
      <c r="GW119" s="20"/>
      <c r="GX119" s="20"/>
      <c r="GY119" s="20"/>
      <c r="GZ119" s="20"/>
      <c r="HA119" s="20"/>
      <c r="HB119" s="20"/>
    </row>
    <row r="120" spans="1:210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10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10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10" ht="9" customHeight="1">
      <c r="A123" s="15"/>
      <c r="B123" s="15"/>
    </row>
    <row r="124" spans="1:210" ht="15.95" customHeight="1">
      <c r="A124" s="86" t="s">
        <v>129</v>
      </c>
      <c r="B124" s="42"/>
      <c r="C124" s="88">
        <v>2006</v>
      </c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90"/>
      <c r="O124" s="84" t="s">
        <v>56</v>
      </c>
      <c r="P124" s="88">
        <v>2007</v>
      </c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90"/>
      <c r="AB124" s="84" t="s">
        <v>57</v>
      </c>
      <c r="AC124" s="88">
        <v>2008</v>
      </c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90"/>
      <c r="AO124" s="84" t="s">
        <v>58</v>
      </c>
      <c r="AP124" s="88">
        <v>2009</v>
      </c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90"/>
      <c r="BB124" s="84" t="s">
        <v>59</v>
      </c>
      <c r="BC124" s="88">
        <v>2010</v>
      </c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90"/>
      <c r="BO124" s="84" t="s">
        <v>60</v>
      </c>
      <c r="BP124" s="88">
        <v>2011</v>
      </c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90"/>
      <c r="CB124" s="84" t="s">
        <v>61</v>
      </c>
      <c r="CC124" s="88">
        <v>2012</v>
      </c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90"/>
      <c r="CO124" s="84" t="s">
        <v>62</v>
      </c>
      <c r="CP124" s="88">
        <v>2013</v>
      </c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90"/>
      <c r="DB124" s="84" t="s">
        <v>63</v>
      </c>
      <c r="DC124" s="88">
        <v>2014</v>
      </c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90"/>
      <c r="DO124" s="84" t="s">
        <v>64</v>
      </c>
      <c r="DP124" s="88">
        <v>2015</v>
      </c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90"/>
      <c r="EB124" s="84" t="s">
        <v>65</v>
      </c>
      <c r="EC124" s="82">
        <v>2016</v>
      </c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4" t="s">
        <v>75</v>
      </c>
      <c r="EP124" s="82">
        <v>2017</v>
      </c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4" t="s">
        <v>76</v>
      </c>
      <c r="FC124" s="82">
        <v>2018</v>
      </c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4" t="s">
        <v>122</v>
      </c>
      <c r="FP124" s="82">
        <v>2019</v>
      </c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4" t="s">
        <v>124</v>
      </c>
      <c r="GC124" s="82">
        <v>2020</v>
      </c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3" t="s">
        <v>130</v>
      </c>
      <c r="GP124" s="82">
        <v>2021</v>
      </c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3" t="s">
        <v>131</v>
      </c>
    </row>
    <row r="125" spans="1:210" ht="15.95" customHeight="1">
      <c r="A125" s="87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5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5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5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5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5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5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5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5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5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5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5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5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5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5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3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3"/>
    </row>
    <row r="126" spans="1:210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01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/>
      <c r="GU126" s="29"/>
      <c r="GV126" s="29"/>
      <c r="GW126" s="29"/>
      <c r="GX126" s="29"/>
      <c r="GY126" s="29"/>
      <c r="GZ126" s="29"/>
      <c r="HA126" s="29"/>
      <c r="HB126" s="30"/>
    </row>
    <row r="127" spans="1:210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2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3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4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05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06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07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08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01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/>
      <c r="GU127" s="18"/>
      <c r="GV127" s="18"/>
      <c r="GW127" s="18"/>
      <c r="GX127" s="18"/>
      <c r="GY127" s="18"/>
      <c r="GZ127" s="18"/>
      <c r="HA127" s="18"/>
      <c r="HB127" s="30"/>
    </row>
    <row r="128" spans="1:210" s="44" customFormat="1" ht="15.95" customHeight="1">
      <c r="A128" s="16" t="s">
        <v>47</v>
      </c>
      <c r="B128" s="16"/>
      <c r="C128" s="20">
        <f t="shared" ref="C128:BN128" si="409">SUM(C126:C127)</f>
        <v>0</v>
      </c>
      <c r="D128" s="20">
        <f t="shared" si="409"/>
        <v>0</v>
      </c>
      <c r="E128" s="20">
        <f t="shared" si="409"/>
        <v>0</v>
      </c>
      <c r="F128" s="20">
        <f t="shared" si="409"/>
        <v>0</v>
      </c>
      <c r="G128" s="20">
        <f t="shared" si="409"/>
        <v>0</v>
      </c>
      <c r="H128" s="20">
        <f t="shared" si="409"/>
        <v>0</v>
      </c>
      <c r="I128" s="20">
        <f t="shared" si="409"/>
        <v>0</v>
      </c>
      <c r="J128" s="20">
        <f t="shared" si="409"/>
        <v>0</v>
      </c>
      <c r="K128" s="20">
        <f t="shared" si="409"/>
        <v>0</v>
      </c>
      <c r="L128" s="20">
        <f t="shared" si="409"/>
        <v>0</v>
      </c>
      <c r="M128" s="20">
        <f t="shared" si="409"/>
        <v>0</v>
      </c>
      <c r="N128" s="20">
        <f t="shared" si="409"/>
        <v>0</v>
      </c>
      <c r="O128" s="20">
        <f t="shared" si="409"/>
        <v>0</v>
      </c>
      <c r="P128" s="20">
        <f t="shared" si="409"/>
        <v>947699.28</v>
      </c>
      <c r="Q128" s="20">
        <f t="shared" si="409"/>
        <v>965336.55</v>
      </c>
      <c r="R128" s="20">
        <f t="shared" si="409"/>
        <v>936982</v>
      </c>
      <c r="S128" s="20">
        <f t="shared" si="409"/>
        <v>1023654.4500000001</v>
      </c>
      <c r="T128" s="20">
        <f t="shared" si="409"/>
        <v>1005911.0399999999</v>
      </c>
      <c r="U128" s="20">
        <f t="shared" si="409"/>
        <v>864610.36</v>
      </c>
      <c r="V128" s="20">
        <f t="shared" si="409"/>
        <v>1120367.8500000001</v>
      </c>
      <c r="W128" s="20">
        <f t="shared" si="409"/>
        <v>1098702.3</v>
      </c>
      <c r="X128" s="20">
        <f t="shared" si="409"/>
        <v>1071789.9099999999</v>
      </c>
      <c r="Y128" s="20">
        <f t="shared" si="409"/>
        <v>1049807.06</v>
      </c>
      <c r="Z128" s="20">
        <f t="shared" si="409"/>
        <v>1132796.8700000001</v>
      </c>
      <c r="AA128" s="20">
        <f t="shared" si="409"/>
        <v>1223713.1399999999</v>
      </c>
      <c r="AB128" s="20">
        <f t="shared" si="409"/>
        <v>12441370.809999999</v>
      </c>
      <c r="AC128" s="20">
        <f t="shared" si="409"/>
        <v>1134862.6882</v>
      </c>
      <c r="AD128" s="20">
        <f t="shared" si="409"/>
        <v>1303908.6544999999</v>
      </c>
      <c r="AE128" s="20">
        <f t="shared" si="409"/>
        <v>973605.00000000012</v>
      </c>
      <c r="AF128" s="20">
        <f t="shared" si="409"/>
        <v>1194517.44</v>
      </c>
      <c r="AG128" s="20">
        <f t="shared" si="409"/>
        <v>1163627.4702689098</v>
      </c>
      <c r="AH128" s="20">
        <f t="shared" si="409"/>
        <v>1125249.2</v>
      </c>
      <c r="AI128" s="20">
        <f t="shared" si="409"/>
        <v>1329467.1399999999</v>
      </c>
      <c r="AJ128" s="20">
        <f t="shared" si="409"/>
        <v>1289734.56</v>
      </c>
      <c r="AK128" s="20">
        <f t="shared" si="409"/>
        <v>1824201.3499999999</v>
      </c>
      <c r="AL128" s="20">
        <f t="shared" si="409"/>
        <v>1645865.68</v>
      </c>
      <c r="AM128" s="20">
        <f t="shared" si="409"/>
        <v>1549458.72</v>
      </c>
      <c r="AN128" s="20">
        <f t="shared" si="409"/>
        <v>2039186.1300000001</v>
      </c>
      <c r="AO128" s="20">
        <f t="shared" si="409"/>
        <v>16573684.03296891</v>
      </c>
      <c r="AP128" s="20">
        <f t="shared" si="409"/>
        <v>1822503.3</v>
      </c>
      <c r="AQ128" s="20">
        <f t="shared" si="409"/>
        <v>1751180.06</v>
      </c>
      <c r="AR128" s="20">
        <f t="shared" si="409"/>
        <v>1942571.3000000003</v>
      </c>
      <c r="AS128" s="20">
        <f t="shared" si="409"/>
        <v>1808855.1699999997</v>
      </c>
      <c r="AT128" s="20">
        <f t="shared" si="409"/>
        <v>1975903.69</v>
      </c>
      <c r="AU128" s="20">
        <f t="shared" si="409"/>
        <v>1877844.3599999999</v>
      </c>
      <c r="AV128" s="20">
        <f t="shared" si="409"/>
        <v>1781016.8900000001</v>
      </c>
      <c r="AW128" s="20">
        <f t="shared" si="409"/>
        <v>1853272.7799999998</v>
      </c>
      <c r="AX128" s="20">
        <f t="shared" si="409"/>
        <v>1738375.64</v>
      </c>
      <c r="AY128" s="20">
        <f t="shared" si="409"/>
        <v>1863889.6099999999</v>
      </c>
      <c r="AZ128" s="20">
        <f t="shared" si="409"/>
        <v>1849012.04</v>
      </c>
      <c r="BA128" s="20">
        <f t="shared" si="409"/>
        <v>2173635.41</v>
      </c>
      <c r="BB128" s="20">
        <f t="shared" si="409"/>
        <v>22438060.25</v>
      </c>
      <c r="BC128" s="20">
        <f t="shared" si="409"/>
        <v>2172392.2599999998</v>
      </c>
      <c r="BD128" s="20">
        <f t="shared" si="409"/>
        <v>2154373.2000000002</v>
      </c>
      <c r="BE128" s="20">
        <f t="shared" si="409"/>
        <v>1862844.29</v>
      </c>
      <c r="BF128" s="20">
        <f t="shared" si="409"/>
        <v>1739202.73</v>
      </c>
      <c r="BG128" s="20">
        <f t="shared" si="409"/>
        <v>1944835.67</v>
      </c>
      <c r="BH128" s="20">
        <f t="shared" si="409"/>
        <v>2189011.4499999997</v>
      </c>
      <c r="BI128" s="20">
        <f t="shared" si="409"/>
        <v>2475609.31</v>
      </c>
      <c r="BJ128" s="20">
        <f t="shared" si="409"/>
        <v>2516281.7999999998</v>
      </c>
      <c r="BK128" s="20">
        <f t="shared" si="409"/>
        <v>2485067.81</v>
      </c>
      <c r="BL128" s="20">
        <f t="shared" si="409"/>
        <v>2385735.1199999992</v>
      </c>
      <c r="BM128" s="20">
        <f t="shared" si="409"/>
        <v>2476397.7600000007</v>
      </c>
      <c r="BN128" s="20">
        <f t="shared" si="409"/>
        <v>2620204.63</v>
      </c>
      <c r="BO128" s="20">
        <f t="shared" ref="BO128" si="410">SUM(BO126:BO127)</f>
        <v>27021956.030000001</v>
      </c>
      <c r="BP128" s="20">
        <f>SUM(BP126:BP127)</f>
        <v>928845.35999999987</v>
      </c>
      <c r="BQ128" s="20">
        <f t="shared" ref="BQ128:CC128" si="411">SUM(BQ126:BQ127)</f>
        <v>953556.95</v>
      </c>
      <c r="BR128" s="20">
        <f t="shared" si="411"/>
        <v>959516.89999999991</v>
      </c>
      <c r="BS128" s="20">
        <f t="shared" si="411"/>
        <v>893858.12</v>
      </c>
      <c r="BT128" s="20">
        <f t="shared" si="411"/>
        <v>948391.02</v>
      </c>
      <c r="BU128" s="20">
        <f t="shared" si="411"/>
        <v>923676.62999999989</v>
      </c>
      <c r="BV128" s="20">
        <f t="shared" si="411"/>
        <v>937297.02</v>
      </c>
      <c r="BW128" s="20">
        <f t="shared" si="411"/>
        <v>1043883.43</v>
      </c>
      <c r="BX128" s="20">
        <f t="shared" si="411"/>
        <v>903885.88</v>
      </c>
      <c r="BY128" s="20">
        <f t="shared" si="411"/>
        <v>927990.18</v>
      </c>
      <c r="BZ128" s="20">
        <f t="shared" si="411"/>
        <v>928769.6100000001</v>
      </c>
      <c r="CA128" s="20">
        <f t="shared" si="411"/>
        <v>937021.21999999986</v>
      </c>
      <c r="CB128" s="20">
        <f t="shared" si="411"/>
        <v>11286692.32</v>
      </c>
      <c r="CC128" s="20">
        <f t="shared" si="411"/>
        <v>1145730.8400000003</v>
      </c>
      <c r="CD128" s="20">
        <f t="shared" ref="CD128" si="412">SUM(CD126:CD127)</f>
        <v>1152337.56</v>
      </c>
      <c r="CE128" s="20">
        <f t="shared" ref="CE128" si="413">SUM(CE126:CE127)</f>
        <v>1125210.4600000002</v>
      </c>
      <c r="CF128" s="20">
        <f t="shared" ref="CF128" si="414">SUM(CF126:CF127)</f>
        <v>1058182.72</v>
      </c>
      <c r="CG128" s="20">
        <f t="shared" ref="CG128" si="415">SUM(CG126:CG127)</f>
        <v>1092945.6400000001</v>
      </c>
      <c r="CH128" s="20">
        <f t="shared" ref="CH128" si="416">SUM(CH126:CH127)</f>
        <v>1089635.93</v>
      </c>
      <c r="CI128" s="20">
        <f t="shared" ref="CI128" si="417">SUM(CI126:CI127)</f>
        <v>1123486.9000000001</v>
      </c>
      <c r="CJ128" s="20">
        <f t="shared" ref="CJ128" si="418">SUM(CJ126:CJ127)</f>
        <v>1288758.19</v>
      </c>
      <c r="CK128" s="20">
        <f t="shared" ref="CK128" si="419">SUM(CK126:CK127)</f>
        <v>1176635.78</v>
      </c>
      <c r="CL128" s="20">
        <f t="shared" ref="CL128" si="420">SUM(CL126:CL127)</f>
        <v>1304591.33</v>
      </c>
      <c r="CM128" s="20">
        <f t="shared" ref="CM128" si="421">SUM(CM126:CM127)</f>
        <v>1236894.6000000001</v>
      </c>
      <c r="CN128" s="20">
        <f t="shared" ref="CN128" si="422">SUM(CN126:CN127)</f>
        <v>1270587.2000000002</v>
      </c>
      <c r="CO128" s="20">
        <f t="shared" ref="CO128:CP128" si="423">SUM(CO126:CO127)</f>
        <v>14064997.15</v>
      </c>
      <c r="CP128" s="20">
        <f t="shared" si="423"/>
        <v>1445527.6687354611</v>
      </c>
      <c r="CQ128" s="20">
        <f t="shared" ref="CQ128" si="424">SUM(CQ126:CQ127)</f>
        <v>1400674.79</v>
      </c>
      <c r="CR128" s="20">
        <f t="shared" ref="CR128" si="425">SUM(CR126:CR127)</f>
        <v>1442096.24</v>
      </c>
      <c r="CS128" s="20">
        <f t="shared" ref="CS128" si="426">SUM(CS126:CS127)</f>
        <v>1313113.42</v>
      </c>
      <c r="CT128" s="20">
        <f t="shared" ref="CT128" si="427">SUM(CT126:CT127)</f>
        <v>1382226.3000000003</v>
      </c>
      <c r="CU128" s="20">
        <f t="shared" ref="CU128" si="428">SUM(CU126:CU127)</f>
        <v>1380073.4399999997</v>
      </c>
      <c r="CV128" s="20">
        <f t="shared" ref="CV128" si="429">SUM(CV126:CV127)</f>
        <v>1423186.1800000002</v>
      </c>
      <c r="CW128" s="20">
        <f t="shared" ref="CW128" si="430">SUM(CW126:CW127)</f>
        <v>1514566.41</v>
      </c>
      <c r="CX128" s="20">
        <f t="shared" ref="CX128" si="431">SUM(CX126:CX127)</f>
        <v>1421628.08</v>
      </c>
      <c r="CY128" s="20">
        <f t="shared" ref="CY128" si="432">SUM(CY126:CY127)</f>
        <v>1537643.4899999995</v>
      </c>
      <c r="CZ128" s="20">
        <f t="shared" ref="CZ128" si="433">SUM(CZ126:CZ127)</f>
        <v>1487793.17</v>
      </c>
      <c r="DA128" s="20">
        <f t="shared" ref="DA128" si="434">SUM(DA126:DA127)</f>
        <v>1481490.5699999998</v>
      </c>
      <c r="DB128" s="20">
        <f t="shared" ref="DB128:DC128" si="435">SUM(DB126:DB127)</f>
        <v>17230019.758735459</v>
      </c>
      <c r="DC128" s="20">
        <f t="shared" si="435"/>
        <v>1583863.8799999997</v>
      </c>
      <c r="DD128" s="20">
        <f t="shared" ref="DD128" si="436">SUM(DD126:DD127)</f>
        <v>1494275.0400000003</v>
      </c>
      <c r="DE128" s="20">
        <f t="shared" ref="DE128" si="437">SUM(DE126:DE127)</f>
        <v>1538953.31</v>
      </c>
      <c r="DF128" s="20">
        <f t="shared" ref="DF128" si="438">SUM(DF126:DF127)</f>
        <v>1406652.44</v>
      </c>
      <c r="DG128" s="20">
        <f t="shared" ref="DG128" si="439">SUM(DG126:DG127)</f>
        <v>1495841.1599999997</v>
      </c>
      <c r="DH128" s="20">
        <f t="shared" ref="DH128" si="440">SUM(DH126:DH127)</f>
        <v>1499920.4400000002</v>
      </c>
      <c r="DI128" s="20">
        <f t="shared" ref="DI128" si="441">SUM(DI126:DI127)</f>
        <v>1662446.31</v>
      </c>
      <c r="DJ128" s="20">
        <f t="shared" ref="DJ128" si="442">SUM(DJ126:DJ127)</f>
        <v>1703467.6000000003</v>
      </c>
      <c r="DK128" s="20">
        <f t="shared" ref="DK128" si="443">SUM(DK126:DK127)</f>
        <v>1613801.4500000002</v>
      </c>
      <c r="DL128" s="20">
        <f t="shared" ref="DL128" si="444">SUM(DL126:DL127)</f>
        <v>1654521.85</v>
      </c>
      <c r="DM128" s="20">
        <f t="shared" ref="DM128" si="445">SUM(DM126:DM127)</f>
        <v>1591464.1</v>
      </c>
      <c r="DN128" s="20">
        <f t="shared" ref="DN128" si="446">SUM(DN126:DN127)</f>
        <v>1638560.3400000003</v>
      </c>
      <c r="DO128" s="20">
        <f>SUM(DO126:DO127)</f>
        <v>18883767.920000002</v>
      </c>
      <c r="DP128" s="20">
        <f t="shared" ref="DP128:DQ128" si="447">SUM(DP126:DP127)</f>
        <v>1756357.7299999995</v>
      </c>
      <c r="DQ128" s="20">
        <f t="shared" si="447"/>
        <v>1734860.73</v>
      </c>
      <c r="DR128" s="20">
        <f t="shared" ref="DR128" si="448">SUM(DR126:DR127)</f>
        <v>1707238.4499999997</v>
      </c>
      <c r="DS128" s="20">
        <f t="shared" ref="DS128" si="449">SUM(DS126:DS127)</f>
        <v>1595708.9299999997</v>
      </c>
      <c r="DT128" s="20">
        <f t="shared" ref="DT128" si="450">SUM(DT126:DT127)</f>
        <v>1602068.3199999998</v>
      </c>
      <c r="DU128" s="20">
        <f t="shared" ref="DU128" si="451">SUM(DU126:DU127)</f>
        <v>1606932.6499999994</v>
      </c>
      <c r="DV128" s="20">
        <f t="shared" ref="DV128" si="452">SUM(DV126:DV127)</f>
        <v>1702245.87</v>
      </c>
      <c r="DW128" s="20">
        <f t="shared" ref="DW128" si="453">SUM(DW126:DW127)</f>
        <v>1785628.8000000003</v>
      </c>
      <c r="DX128" s="20">
        <f t="shared" ref="DX128" si="454">SUM(DX126:DX127)</f>
        <v>1649857.9500000002</v>
      </c>
      <c r="DY128" s="20">
        <f t="shared" ref="DY128" si="455">SUM(DY126:DY127)</f>
        <v>1777206.2799999998</v>
      </c>
      <c r="DZ128" s="20">
        <f t="shared" ref="DZ128" si="456">SUM(DZ126:DZ127)</f>
        <v>1639878.2399999998</v>
      </c>
      <c r="EA128" s="20">
        <f t="shared" ref="EA128" si="457">SUM(EA126:EA127)</f>
        <v>1708040.4100000001</v>
      </c>
      <c r="EB128" s="20">
        <f>SUM(EB126:EB127)</f>
        <v>20266024.359999999</v>
      </c>
      <c r="EC128" s="20">
        <f t="shared" ref="EC128" si="458">SUM(EC126:EC127)</f>
        <v>1797231.6</v>
      </c>
      <c r="ED128" s="20">
        <f t="shared" ref="ED128:EE128" si="459">SUM(ED126:ED127)</f>
        <v>1852846.7000000002</v>
      </c>
      <c r="EE128" s="20">
        <f t="shared" si="459"/>
        <v>1671749</v>
      </c>
      <c r="EF128" s="20">
        <f t="shared" ref="EF128" si="460">SUM(EF126:EF127)</f>
        <v>1632385.0999999999</v>
      </c>
      <c r="EG128" s="20">
        <f t="shared" ref="EG128" si="461">SUM(EG126:EG127)</f>
        <v>1756168.33</v>
      </c>
      <c r="EH128" s="20">
        <f t="shared" ref="EH128" si="462">SUM(EH126:EH127)</f>
        <v>1701469.76</v>
      </c>
      <c r="EI128" s="20">
        <f t="shared" ref="EI128" si="463">SUM(EI126:EI127)</f>
        <v>1821923.09</v>
      </c>
      <c r="EJ128" s="20">
        <f t="shared" ref="EJ128" si="464">SUM(EJ126:EJ127)</f>
        <v>1947838.5499999998</v>
      </c>
      <c r="EK128" s="20">
        <f t="shared" ref="EK128" si="465">SUM(EK126:EK127)</f>
        <v>1777510.62</v>
      </c>
      <c r="EL128" s="20">
        <f t="shared" ref="EL128:EX128" si="466">SUM(EL126:EL127)</f>
        <v>1886739.8099999998</v>
      </c>
      <c r="EM128" s="20">
        <f t="shared" si="466"/>
        <v>1770125.01</v>
      </c>
      <c r="EN128" s="20">
        <f t="shared" si="466"/>
        <v>1816874.37</v>
      </c>
      <c r="EO128" s="20">
        <f t="shared" si="466"/>
        <v>21432861.940000001</v>
      </c>
      <c r="EP128" s="20">
        <f t="shared" si="466"/>
        <v>2019371.32</v>
      </c>
      <c r="EQ128" s="20">
        <f t="shared" si="466"/>
        <v>1936101.5900000003</v>
      </c>
      <c r="ER128" s="20">
        <f t="shared" si="466"/>
        <v>2019569.6099999999</v>
      </c>
      <c r="ES128" s="20">
        <f t="shared" si="466"/>
        <v>1799546.1099999999</v>
      </c>
      <c r="ET128" s="20">
        <f t="shared" si="466"/>
        <v>1913339.79</v>
      </c>
      <c r="EU128" s="20">
        <f t="shared" si="466"/>
        <v>1899722.7299999995</v>
      </c>
      <c r="EV128" s="20">
        <f t="shared" si="466"/>
        <v>2109219.0700000003</v>
      </c>
      <c r="EW128" s="20">
        <f t="shared" si="466"/>
        <v>2216452.5999999996</v>
      </c>
      <c r="EX128" s="20">
        <f t="shared" si="466"/>
        <v>2040502.77</v>
      </c>
      <c r="EY128" s="20">
        <f t="shared" ref="EY128:FK128" si="467">SUM(EY126:EY127)</f>
        <v>2144569.67</v>
      </c>
      <c r="EZ128" s="20">
        <f t="shared" si="467"/>
        <v>2061562.29</v>
      </c>
      <c r="FA128" s="20">
        <f t="shared" si="467"/>
        <v>2131705.06</v>
      </c>
      <c r="FB128" s="20">
        <f t="shared" si="467"/>
        <v>24291662.609999999</v>
      </c>
      <c r="FC128" s="20">
        <f t="shared" si="467"/>
        <v>2264874.0299999998</v>
      </c>
      <c r="FD128" s="20">
        <f t="shared" si="467"/>
        <v>2147272.6300000004</v>
      </c>
      <c r="FE128" s="20">
        <f t="shared" si="467"/>
        <v>2164214.84</v>
      </c>
      <c r="FF128" s="20">
        <f t="shared" si="467"/>
        <v>2012980.9999999998</v>
      </c>
      <c r="FG128" s="20">
        <f t="shared" si="467"/>
        <v>2108716.84</v>
      </c>
      <c r="FH128" s="20">
        <f t="shared" si="467"/>
        <v>2048631.2600000002</v>
      </c>
      <c r="FI128" s="20">
        <f t="shared" si="467"/>
        <v>2291859.9900000002</v>
      </c>
      <c r="FJ128" s="20">
        <f t="shared" si="467"/>
        <v>2349179.1900000004</v>
      </c>
      <c r="FK128" s="20">
        <f t="shared" si="467"/>
        <v>2162682.9699999997</v>
      </c>
      <c r="FL128" s="20">
        <f>SUM(FL126:FL127)</f>
        <v>2292858.83</v>
      </c>
      <c r="FM128" s="20">
        <f t="shared" ref="FM128:FX128" si="468">SUM(FM126:FM127)</f>
        <v>2453305.9300000002</v>
      </c>
      <c r="FN128" s="20">
        <f t="shared" si="468"/>
        <v>2251795.11</v>
      </c>
      <c r="FO128" s="20">
        <f t="shared" si="468"/>
        <v>26548372.620000005</v>
      </c>
      <c r="FP128" s="20">
        <f t="shared" si="468"/>
        <v>2361867.34</v>
      </c>
      <c r="FQ128" s="20">
        <f t="shared" si="468"/>
        <v>2233906.89</v>
      </c>
      <c r="FR128" s="20">
        <f t="shared" si="468"/>
        <v>1888788.7199999988</v>
      </c>
      <c r="FS128" s="20">
        <f t="shared" si="468"/>
        <v>2322678.11</v>
      </c>
      <c r="FT128" s="20">
        <f t="shared" si="468"/>
        <v>2437181.7800000003</v>
      </c>
      <c r="FU128" s="20">
        <f t="shared" si="468"/>
        <v>2344674.1500000018</v>
      </c>
      <c r="FV128" s="20">
        <f t="shared" si="468"/>
        <v>2149940.850000001</v>
      </c>
      <c r="FW128" s="20">
        <f t="shared" si="468"/>
        <v>2745918.3300000005</v>
      </c>
      <c r="FX128" s="20">
        <f t="shared" si="468"/>
        <v>2519495.8499999996</v>
      </c>
      <c r="FY128" s="20">
        <f>SUM(FY126:FY127)</f>
        <v>2442912.8400000008</v>
      </c>
      <c r="FZ128" s="20">
        <f t="shared" ref="FZ128:GS128" si="469">SUM(FZ126:FZ127)</f>
        <v>2473026.5900000008</v>
      </c>
      <c r="GA128" s="20">
        <f t="shared" si="469"/>
        <v>2539852.600000002</v>
      </c>
      <c r="GB128" s="20">
        <f t="shared" si="469"/>
        <v>28460244.050000008</v>
      </c>
      <c r="GC128" s="20">
        <f t="shared" si="469"/>
        <v>2642985.7599999993</v>
      </c>
      <c r="GD128" s="20">
        <f t="shared" si="469"/>
        <v>2628225.7799999989</v>
      </c>
      <c r="GE128" s="20">
        <f t="shared" si="469"/>
        <v>1513315.8499999992</v>
      </c>
      <c r="GF128" s="20">
        <f t="shared" si="469"/>
        <v>179029.64</v>
      </c>
      <c r="GG128" s="20">
        <f t="shared" si="469"/>
        <v>124460.86999999992</v>
      </c>
      <c r="GH128" s="20">
        <f t="shared" si="469"/>
        <v>182360.15999999983</v>
      </c>
      <c r="GI128" s="20">
        <f t="shared" si="469"/>
        <v>324287.40999999992</v>
      </c>
      <c r="GJ128" s="20">
        <f t="shared" si="469"/>
        <v>512087.75000000047</v>
      </c>
      <c r="GK128" s="20">
        <f t="shared" si="469"/>
        <v>647994.15000000026</v>
      </c>
      <c r="GL128" s="20">
        <f t="shared" si="469"/>
        <v>968482.43999999936</v>
      </c>
      <c r="GM128" s="20">
        <f t="shared" si="469"/>
        <v>1226288.7700000005</v>
      </c>
      <c r="GN128" s="20">
        <f t="shared" si="469"/>
        <v>1545235.6299999985</v>
      </c>
      <c r="GO128" s="20">
        <f t="shared" si="401"/>
        <v>12494754.209999997</v>
      </c>
      <c r="GP128" s="20">
        <f t="shared" si="469"/>
        <v>1448855.6099999996</v>
      </c>
      <c r="GQ128" s="20">
        <f t="shared" si="469"/>
        <v>747961.73000000045</v>
      </c>
      <c r="GR128" s="20">
        <f t="shared" si="469"/>
        <v>1047543.9700000009</v>
      </c>
      <c r="GS128" s="20">
        <f t="shared" si="469"/>
        <v>981003.96000000043</v>
      </c>
      <c r="GT128" s="20"/>
      <c r="GU128" s="20"/>
      <c r="GV128" s="20"/>
      <c r="GW128" s="20"/>
      <c r="GX128" s="20"/>
      <c r="GY128" s="20"/>
      <c r="GZ128" s="20"/>
      <c r="HA128" s="20"/>
      <c r="HB128" s="20"/>
    </row>
    <row r="129" spans="1:131" ht="13.5" customHeight="1">
      <c r="A129" s="91" t="s">
        <v>74</v>
      </c>
      <c r="B129" s="45"/>
      <c r="BP129" s="11"/>
    </row>
    <row r="130" spans="1:131" ht="13.5" customHeight="1">
      <c r="A130" s="92"/>
    </row>
    <row r="131" spans="1:131" ht="13.5" customHeight="1">
      <c r="A131" s="92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11"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O97"/>
  <sheetViews>
    <sheetView showGridLines="0" zoomScale="90" zoomScaleNormal="90" workbookViewId="0">
      <pane xSplit="1" topLeftCell="ED1" activePane="topRight" state="frozen"/>
      <selection pane="topRight" activeCell="ED86" sqref="ED86:EF86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45" ht="15">
      <c r="A1" s="10" t="s">
        <v>78</v>
      </c>
    </row>
    <row r="2" spans="1:145" ht="15">
      <c r="A2" s="13" t="s">
        <v>37</v>
      </c>
      <c r="B2" s="13"/>
    </row>
    <row r="3" spans="1:145">
      <c r="A3" s="57" t="s">
        <v>40</v>
      </c>
    </row>
    <row r="5" spans="1:145" ht="15.95" customHeight="1">
      <c r="A5" s="15" t="s">
        <v>32</v>
      </c>
      <c r="B5" s="15"/>
    </row>
    <row r="6" spans="1:145" ht="4.5" customHeight="1">
      <c r="A6" s="15"/>
      <c r="B6" s="15"/>
    </row>
    <row r="7" spans="1:145" ht="15.95" customHeight="1">
      <c r="A7" s="15" t="s">
        <v>50</v>
      </c>
      <c r="B7" s="15"/>
      <c r="CD7" s="11"/>
      <c r="CQ7" s="11"/>
    </row>
    <row r="8" spans="1:145" ht="15.95" customHeight="1"/>
    <row r="9" spans="1:145" ht="15.95" customHeight="1">
      <c r="A9" s="86" t="s">
        <v>33</v>
      </c>
      <c r="B9" s="27"/>
      <c r="C9" s="82">
        <v>2011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4" t="s">
        <v>61</v>
      </c>
      <c r="P9" s="82">
        <v>2012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4" t="s">
        <v>62</v>
      </c>
      <c r="AC9" s="82">
        <v>2013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4" t="s">
        <v>63</v>
      </c>
      <c r="AP9" s="82">
        <v>2014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4" t="s">
        <v>64</v>
      </c>
      <c r="BC9" s="82">
        <v>2015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4" t="s">
        <v>65</v>
      </c>
      <c r="BP9" s="82">
        <v>2016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3" t="s">
        <v>75</v>
      </c>
      <c r="CC9" s="82">
        <v>2017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3" t="s">
        <v>76</v>
      </c>
      <c r="CP9" s="82">
        <v>2018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3" t="s">
        <v>122</v>
      </c>
      <c r="DC9" s="82">
        <v>2019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3" t="s">
        <v>124</v>
      </c>
      <c r="DP9" s="82">
        <v>2020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3" t="s">
        <v>130</v>
      </c>
      <c r="EC9" s="82">
        <v>2021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3" t="s">
        <v>131</v>
      </c>
    </row>
    <row r="10" spans="1:145" ht="15.95" customHeight="1">
      <c r="A10" s="87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5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5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5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5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5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3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3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3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3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3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3"/>
    </row>
    <row r="11" spans="1:145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/>
      <c r="EH11" s="75"/>
      <c r="EI11" s="75"/>
      <c r="EJ11" s="75"/>
      <c r="EK11" s="75"/>
      <c r="EL11" s="75"/>
      <c r="EM11" s="75"/>
      <c r="EN11" s="75"/>
      <c r="EO11" s="75">
        <f>SUM(EC11:EN11)</f>
        <v>210685</v>
      </c>
    </row>
    <row r="12" spans="1:145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/>
      <c r="EH12" s="75"/>
      <c r="EI12" s="75"/>
      <c r="EJ12" s="75"/>
      <c r="EK12" s="75"/>
      <c r="EL12" s="75"/>
      <c r="EM12" s="75"/>
      <c r="EN12" s="75"/>
      <c r="EO12" s="75">
        <f t="shared" ref="EO12:EO16" si="10">SUM(EC12:EN12)</f>
        <v>33244</v>
      </c>
    </row>
    <row r="13" spans="1:145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/>
      <c r="EH13" s="75"/>
      <c r="EI13" s="75"/>
      <c r="EJ13" s="75"/>
      <c r="EK13" s="75"/>
      <c r="EL13" s="75"/>
      <c r="EM13" s="75"/>
      <c r="EN13" s="75"/>
      <c r="EO13" s="75">
        <f t="shared" si="10"/>
        <v>84138</v>
      </c>
    </row>
    <row r="14" spans="1:145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/>
      <c r="EH14" s="75"/>
      <c r="EI14" s="75"/>
      <c r="EJ14" s="75"/>
      <c r="EK14" s="75"/>
      <c r="EL14" s="75"/>
      <c r="EM14" s="75"/>
      <c r="EN14" s="75"/>
      <c r="EO14" s="75">
        <f t="shared" si="10"/>
        <v>33527</v>
      </c>
    </row>
    <row r="15" spans="1:145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/>
      <c r="EH15" s="75"/>
      <c r="EI15" s="75"/>
      <c r="EJ15" s="75"/>
      <c r="EK15" s="75"/>
      <c r="EL15" s="75"/>
      <c r="EM15" s="75"/>
      <c r="EN15" s="75"/>
      <c r="EO15" s="75">
        <f t="shared" si="10"/>
        <v>57560</v>
      </c>
    </row>
    <row r="16" spans="1:145" s="21" customFormat="1" ht="15.95" customHeight="1">
      <c r="A16" s="19" t="s">
        <v>24</v>
      </c>
      <c r="B16" s="19"/>
      <c r="C16" s="20">
        <f t="shared" ref="C16:AJ16" si="11">SUM(C11:C15)</f>
        <v>121140</v>
      </c>
      <c r="D16" s="20">
        <f t="shared" si="11"/>
        <v>129579</v>
      </c>
      <c r="E16" s="20">
        <f t="shared" si="11"/>
        <v>136395</v>
      </c>
      <c r="F16" s="20">
        <f t="shared" si="11"/>
        <v>141956</v>
      </c>
      <c r="G16" s="20">
        <f t="shared" si="11"/>
        <v>151915</v>
      </c>
      <c r="H16" s="20">
        <f t="shared" si="11"/>
        <v>132372</v>
      </c>
      <c r="I16" s="20">
        <f t="shared" si="11"/>
        <v>154845</v>
      </c>
      <c r="J16" s="20">
        <f t="shared" si="11"/>
        <v>169525</v>
      </c>
      <c r="K16" s="20">
        <f t="shared" si="11"/>
        <v>154519</v>
      </c>
      <c r="L16" s="20">
        <f t="shared" si="11"/>
        <v>164692</v>
      </c>
      <c r="M16" s="20">
        <f t="shared" si="11"/>
        <v>151246</v>
      </c>
      <c r="N16" s="20">
        <f t="shared" si="11"/>
        <v>146764</v>
      </c>
      <c r="O16" s="20">
        <f t="shared" si="11"/>
        <v>1754948</v>
      </c>
      <c r="P16" s="20">
        <f t="shared" si="11"/>
        <v>149017</v>
      </c>
      <c r="Q16" s="20">
        <f t="shared" si="11"/>
        <v>157946</v>
      </c>
      <c r="R16" s="20">
        <f t="shared" si="11"/>
        <v>158019</v>
      </c>
      <c r="S16" s="20">
        <f t="shared" si="11"/>
        <v>157913</v>
      </c>
      <c r="T16" s="20">
        <f t="shared" si="11"/>
        <v>175113</v>
      </c>
      <c r="U16" s="20">
        <f t="shared" si="11"/>
        <v>160413</v>
      </c>
      <c r="V16" s="20">
        <f t="shared" si="11"/>
        <v>184838</v>
      </c>
      <c r="W16" s="20">
        <f t="shared" si="11"/>
        <v>198288</v>
      </c>
      <c r="X16" s="20">
        <f t="shared" si="11"/>
        <v>177243</v>
      </c>
      <c r="Y16" s="20">
        <f t="shared" si="11"/>
        <v>189902</v>
      </c>
      <c r="Z16" s="20">
        <f t="shared" si="11"/>
        <v>177042</v>
      </c>
      <c r="AA16" s="20">
        <f t="shared" si="11"/>
        <v>174599</v>
      </c>
      <c r="AB16" s="20">
        <f t="shared" ref="AB16" si="12">SUM(AB11:AB15)</f>
        <v>2060333</v>
      </c>
      <c r="AC16" s="20">
        <f t="shared" si="11"/>
        <v>176285</v>
      </c>
      <c r="AD16" s="20">
        <f t="shared" si="11"/>
        <v>174897</v>
      </c>
      <c r="AE16" s="20">
        <f t="shared" si="11"/>
        <v>173158</v>
      </c>
      <c r="AF16" s="20">
        <f t="shared" si="11"/>
        <v>172604</v>
      </c>
      <c r="AG16" s="20">
        <f t="shared" si="11"/>
        <v>191296</v>
      </c>
      <c r="AH16" s="20">
        <f t="shared" si="11"/>
        <v>179578</v>
      </c>
      <c r="AI16" s="20">
        <f t="shared" si="11"/>
        <v>202130</v>
      </c>
      <c r="AJ16" s="20">
        <f t="shared" si="11"/>
        <v>217055</v>
      </c>
      <c r="AK16" s="20">
        <f t="shared" ref="AK16:BY16" si="13">SUM(AK11:AK15)</f>
        <v>206579</v>
      </c>
      <c r="AL16" s="20">
        <f t="shared" si="13"/>
        <v>220432</v>
      </c>
      <c r="AM16" s="20">
        <f t="shared" si="13"/>
        <v>192737</v>
      </c>
      <c r="AN16" s="20">
        <f t="shared" si="13"/>
        <v>187811</v>
      </c>
      <c r="AO16" s="20">
        <f t="shared" ref="AO16" si="14">SUM(AO11:AO15)</f>
        <v>2294562</v>
      </c>
      <c r="AP16" s="20">
        <f t="shared" si="13"/>
        <v>183549</v>
      </c>
      <c r="AQ16" s="20">
        <f t="shared" si="13"/>
        <v>180592</v>
      </c>
      <c r="AR16" s="20">
        <f t="shared" si="13"/>
        <v>189220</v>
      </c>
      <c r="AS16" s="20">
        <f t="shared" si="13"/>
        <v>183103</v>
      </c>
      <c r="AT16" s="20">
        <f t="shared" si="13"/>
        <v>194756</v>
      </c>
      <c r="AU16" s="20">
        <f t="shared" si="13"/>
        <v>185935</v>
      </c>
      <c r="AV16" s="20">
        <f t="shared" si="13"/>
        <v>211785</v>
      </c>
      <c r="AW16" s="20">
        <f t="shared" si="13"/>
        <v>236025</v>
      </c>
      <c r="AX16" s="20">
        <f t="shared" si="13"/>
        <v>216447</v>
      </c>
      <c r="AY16" s="20">
        <f t="shared" si="13"/>
        <v>229119</v>
      </c>
      <c r="AZ16" s="20">
        <f t="shared" si="13"/>
        <v>215619</v>
      </c>
      <c r="BA16" s="20">
        <f t="shared" si="13"/>
        <v>208334</v>
      </c>
      <c r="BB16" s="20">
        <f t="shared" ref="BB16" si="15">SUM(BB11:BB15)</f>
        <v>2434484</v>
      </c>
      <c r="BC16" s="20">
        <f t="shared" si="13"/>
        <v>203468</v>
      </c>
      <c r="BD16" s="20">
        <f t="shared" si="13"/>
        <v>200594</v>
      </c>
      <c r="BE16" s="20">
        <f t="shared" si="13"/>
        <v>193487</v>
      </c>
      <c r="BF16" s="20">
        <f t="shared" si="13"/>
        <v>205684</v>
      </c>
      <c r="BG16" s="20">
        <f>SUM(BG11:BG15)</f>
        <v>222022</v>
      </c>
      <c r="BH16" s="20">
        <f t="shared" si="13"/>
        <v>206883</v>
      </c>
      <c r="BI16" s="20">
        <f t="shared" si="13"/>
        <v>238087</v>
      </c>
      <c r="BJ16" s="20">
        <f t="shared" si="13"/>
        <v>265700</v>
      </c>
      <c r="BK16" s="20">
        <f t="shared" si="13"/>
        <v>249697</v>
      </c>
      <c r="BL16" s="20">
        <f t="shared" si="13"/>
        <v>268267</v>
      </c>
      <c r="BM16" s="20">
        <f t="shared" si="13"/>
        <v>238958</v>
      </c>
      <c r="BN16" s="20">
        <f t="shared" si="13"/>
        <v>241271</v>
      </c>
      <c r="BO16" s="20">
        <f t="shared" ref="BO16" si="16">SUM(BO11:BO15)</f>
        <v>2734118</v>
      </c>
      <c r="BP16" s="20">
        <f t="shared" si="13"/>
        <v>229728</v>
      </c>
      <c r="BQ16" s="20">
        <f t="shared" si="13"/>
        <v>238551</v>
      </c>
      <c r="BR16" s="20">
        <f t="shared" si="13"/>
        <v>230459</v>
      </c>
      <c r="BS16" s="20">
        <f t="shared" si="13"/>
        <v>226036</v>
      </c>
      <c r="BT16" s="20">
        <f t="shared" si="13"/>
        <v>261680</v>
      </c>
      <c r="BU16" s="20">
        <f t="shared" si="13"/>
        <v>234083</v>
      </c>
      <c r="BV16" s="20">
        <f t="shared" si="13"/>
        <v>263949</v>
      </c>
      <c r="BW16" s="20">
        <f t="shared" si="13"/>
        <v>286733</v>
      </c>
      <c r="BX16" s="20">
        <f t="shared" si="13"/>
        <v>253114</v>
      </c>
      <c r="BY16" s="20">
        <f t="shared" si="13"/>
        <v>276043</v>
      </c>
      <c r="BZ16" s="20">
        <f t="shared" ref="BZ16:CL16" si="17">SUM(BZ11:BZ15)</f>
        <v>245553</v>
      </c>
      <c r="CA16" s="20">
        <f t="shared" si="17"/>
        <v>249889</v>
      </c>
      <c r="CB16" s="20">
        <f t="shared" si="17"/>
        <v>2995818</v>
      </c>
      <c r="CC16" s="20">
        <f t="shared" si="17"/>
        <v>228340</v>
      </c>
      <c r="CD16" s="20">
        <f t="shared" si="17"/>
        <v>235300</v>
      </c>
      <c r="CE16" s="20">
        <f t="shared" si="17"/>
        <v>219228</v>
      </c>
      <c r="CF16" s="20">
        <f t="shared" si="17"/>
        <v>222262</v>
      </c>
      <c r="CG16" s="20">
        <f t="shared" si="17"/>
        <v>251938</v>
      </c>
      <c r="CH16" s="20">
        <f t="shared" si="17"/>
        <v>242483</v>
      </c>
      <c r="CI16" s="20">
        <f t="shared" si="17"/>
        <v>287050</v>
      </c>
      <c r="CJ16" s="20">
        <f t="shared" si="17"/>
        <v>305062</v>
      </c>
      <c r="CK16" s="20">
        <f t="shared" si="17"/>
        <v>276008</v>
      </c>
      <c r="CL16" s="20">
        <f t="shared" si="17"/>
        <v>293313</v>
      </c>
      <c r="CM16" s="20">
        <f t="shared" ref="CM16:CY16" si="18">SUM(CM11:CM15)</f>
        <v>266157</v>
      </c>
      <c r="CN16" s="20">
        <f t="shared" si="18"/>
        <v>274719</v>
      </c>
      <c r="CO16" s="20">
        <f t="shared" si="18"/>
        <v>3101860</v>
      </c>
      <c r="CP16" s="20">
        <f t="shared" si="18"/>
        <v>267061</v>
      </c>
      <c r="CQ16" s="20">
        <f t="shared" si="18"/>
        <v>267338</v>
      </c>
      <c r="CR16" s="20">
        <f t="shared" si="18"/>
        <v>263543</v>
      </c>
      <c r="CS16" s="20">
        <f t="shared" si="18"/>
        <v>266894</v>
      </c>
      <c r="CT16" s="20">
        <f t="shared" si="18"/>
        <v>295442</v>
      </c>
      <c r="CU16" s="20">
        <f t="shared" si="18"/>
        <v>278092</v>
      </c>
      <c r="CV16" s="20">
        <f t="shared" si="18"/>
        <v>318162</v>
      </c>
      <c r="CW16" s="20">
        <f t="shared" si="18"/>
        <v>343556</v>
      </c>
      <c r="CX16" s="20">
        <f t="shared" si="18"/>
        <v>296019</v>
      </c>
      <c r="CY16" s="20">
        <f t="shared" si="18"/>
        <v>300019</v>
      </c>
      <c r="CZ16" s="20">
        <f t="shared" ref="CZ16:DL16" si="19">SUM(CZ11:CZ15)</f>
        <v>280055</v>
      </c>
      <c r="DA16" s="20">
        <f t="shared" si="19"/>
        <v>267224</v>
      </c>
      <c r="DB16" s="20">
        <f t="shared" si="19"/>
        <v>3443405</v>
      </c>
      <c r="DC16" s="20">
        <f t="shared" si="19"/>
        <v>248611</v>
      </c>
      <c r="DD16" s="20">
        <f t="shared" si="19"/>
        <v>247065</v>
      </c>
      <c r="DE16" s="20">
        <f t="shared" si="19"/>
        <v>257410</v>
      </c>
      <c r="DF16" s="20">
        <f t="shared" si="19"/>
        <v>274037</v>
      </c>
      <c r="DG16" s="20">
        <f t="shared" si="19"/>
        <v>309385</v>
      </c>
      <c r="DH16" s="20">
        <f t="shared" si="19"/>
        <v>279332</v>
      </c>
      <c r="DI16" s="20">
        <f t="shared" si="19"/>
        <v>319489</v>
      </c>
      <c r="DJ16" s="20">
        <f t="shared" si="19"/>
        <v>355242</v>
      </c>
      <c r="DK16" s="20">
        <f t="shared" si="19"/>
        <v>329516</v>
      </c>
      <c r="DL16" s="20">
        <f t="shared" si="19"/>
        <v>306893</v>
      </c>
      <c r="DM16" s="20">
        <f t="shared" ref="DM16:DO16" si="20">SUM(DM11:DM15)</f>
        <v>310105</v>
      </c>
      <c r="DN16" s="20">
        <f t="shared" si="20"/>
        <v>312701</v>
      </c>
      <c r="DO16" s="20">
        <f t="shared" si="20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1">SUM(DT11:DT15)</f>
        <v>2940</v>
      </c>
      <c r="DU16" s="20">
        <f t="shared" si="21"/>
        <v>1873</v>
      </c>
      <c r="DV16" s="20">
        <f t="shared" si="21"/>
        <v>10987</v>
      </c>
      <c r="DW16" s="20">
        <f t="shared" si="21"/>
        <v>6838</v>
      </c>
      <c r="DX16" s="20">
        <f t="shared" si="21"/>
        <v>27448</v>
      </c>
      <c r="DY16" s="20">
        <f t="shared" si="21"/>
        <v>77309</v>
      </c>
      <c r="DZ16" s="20">
        <f t="shared" si="21"/>
        <v>111008</v>
      </c>
      <c r="EA16" s="20">
        <f t="shared" si="21"/>
        <v>163366</v>
      </c>
      <c r="EB16" s="20">
        <f t="shared" si="9"/>
        <v>1184704</v>
      </c>
      <c r="EC16" s="20">
        <f t="shared" ref="EC16:EF16" si="22">SUM(EC11:EC15)</f>
        <v>155189</v>
      </c>
      <c r="ED16" s="20">
        <f t="shared" si="22"/>
        <v>54922</v>
      </c>
      <c r="EE16" s="20">
        <f t="shared" si="22"/>
        <v>104137</v>
      </c>
      <c r="EF16" s="20">
        <f t="shared" si="22"/>
        <v>104906</v>
      </c>
      <c r="EG16" s="20"/>
      <c r="EH16" s="20"/>
      <c r="EI16" s="20"/>
      <c r="EJ16" s="20"/>
      <c r="EK16" s="20"/>
      <c r="EL16" s="20"/>
      <c r="EM16" s="20"/>
      <c r="EN16" s="20"/>
      <c r="EO16" s="20">
        <f t="shared" si="10"/>
        <v>419154</v>
      </c>
    </row>
    <row r="17" spans="1:145" s="21" customFormat="1" ht="15.95" customHeight="1">
      <c r="A17" s="59"/>
      <c r="B17" s="40"/>
      <c r="C17" s="41">
        <f t="shared" ref="C17:AH17" si="23">+C16+C27</f>
        <v>122424</v>
      </c>
      <c r="D17" s="41">
        <f t="shared" si="23"/>
        <v>130994</v>
      </c>
      <c r="E17" s="41">
        <f t="shared" si="23"/>
        <v>137272</v>
      </c>
      <c r="F17" s="41">
        <f t="shared" si="23"/>
        <v>142768</v>
      </c>
      <c r="G17" s="41">
        <f t="shared" si="23"/>
        <v>152637</v>
      </c>
      <c r="H17" s="41">
        <f t="shared" si="23"/>
        <v>133035</v>
      </c>
      <c r="I17" s="41">
        <f t="shared" si="23"/>
        <v>156010</v>
      </c>
      <c r="J17" s="41">
        <f t="shared" si="23"/>
        <v>170422</v>
      </c>
      <c r="K17" s="41">
        <f t="shared" si="23"/>
        <v>155381</v>
      </c>
      <c r="L17" s="41">
        <f t="shared" si="23"/>
        <v>165532</v>
      </c>
      <c r="M17" s="41">
        <f t="shared" si="23"/>
        <v>151983</v>
      </c>
      <c r="N17" s="41">
        <f t="shared" si="23"/>
        <v>147808</v>
      </c>
      <c r="O17" s="41">
        <f t="shared" si="23"/>
        <v>1766266</v>
      </c>
      <c r="P17" s="41">
        <f t="shared" si="23"/>
        <v>150826</v>
      </c>
      <c r="Q17" s="41">
        <f t="shared" si="23"/>
        <v>159518</v>
      </c>
      <c r="R17" s="41">
        <f t="shared" si="23"/>
        <v>158991</v>
      </c>
      <c r="S17" s="41">
        <f t="shared" si="23"/>
        <v>158862</v>
      </c>
      <c r="T17" s="41">
        <f t="shared" si="23"/>
        <v>175933</v>
      </c>
      <c r="U17" s="41">
        <f t="shared" si="23"/>
        <v>161246</v>
      </c>
      <c r="V17" s="41">
        <f t="shared" si="23"/>
        <v>186034</v>
      </c>
      <c r="W17" s="41">
        <f t="shared" si="23"/>
        <v>199397</v>
      </c>
      <c r="X17" s="41">
        <f t="shared" si="23"/>
        <v>178328</v>
      </c>
      <c r="Y17" s="41">
        <f t="shared" si="23"/>
        <v>190713</v>
      </c>
      <c r="Z17" s="41">
        <f t="shared" si="23"/>
        <v>178148</v>
      </c>
      <c r="AA17" s="41">
        <f t="shared" si="23"/>
        <v>175646</v>
      </c>
      <c r="AB17" s="41">
        <f t="shared" si="23"/>
        <v>2073642</v>
      </c>
      <c r="AC17" s="41">
        <f t="shared" si="23"/>
        <v>177661</v>
      </c>
      <c r="AD17" s="41">
        <f t="shared" si="23"/>
        <v>176265</v>
      </c>
      <c r="AE17" s="41">
        <f t="shared" si="23"/>
        <v>174264</v>
      </c>
      <c r="AF17" s="41">
        <f t="shared" si="23"/>
        <v>173334</v>
      </c>
      <c r="AG17" s="41">
        <f t="shared" si="23"/>
        <v>192071</v>
      </c>
      <c r="AH17" s="41">
        <f t="shared" si="23"/>
        <v>180291</v>
      </c>
      <c r="AI17" s="41">
        <f t="shared" ref="AI17:BN17" si="24">+AI16+AI27</f>
        <v>202931</v>
      </c>
      <c r="AJ17" s="41">
        <f t="shared" si="24"/>
        <v>217081</v>
      </c>
      <c r="AK17" s="41">
        <f t="shared" si="24"/>
        <v>206802</v>
      </c>
      <c r="AL17" s="41">
        <f t="shared" si="24"/>
        <v>220941</v>
      </c>
      <c r="AM17" s="41">
        <f t="shared" si="24"/>
        <v>193187</v>
      </c>
      <c r="AN17" s="41">
        <f t="shared" si="24"/>
        <v>188468</v>
      </c>
      <c r="AO17" s="41">
        <f t="shared" si="24"/>
        <v>2303296</v>
      </c>
      <c r="AP17" s="41">
        <f t="shared" si="24"/>
        <v>184281</v>
      </c>
      <c r="AQ17" s="41">
        <f t="shared" si="24"/>
        <v>181057</v>
      </c>
      <c r="AR17" s="41">
        <f t="shared" si="24"/>
        <v>189730</v>
      </c>
      <c r="AS17" s="41">
        <f t="shared" si="24"/>
        <v>183666</v>
      </c>
      <c r="AT17" s="41">
        <f t="shared" si="24"/>
        <v>195182</v>
      </c>
      <c r="AU17" s="41">
        <f t="shared" si="24"/>
        <v>186306</v>
      </c>
      <c r="AV17" s="41">
        <f t="shared" si="24"/>
        <v>212271</v>
      </c>
      <c r="AW17" s="41">
        <f t="shared" si="24"/>
        <v>236437</v>
      </c>
      <c r="AX17" s="41">
        <f t="shared" si="24"/>
        <v>216741</v>
      </c>
      <c r="AY17" s="41">
        <f t="shared" si="24"/>
        <v>229490</v>
      </c>
      <c r="AZ17" s="41">
        <f t="shared" si="24"/>
        <v>215907</v>
      </c>
      <c r="BA17" s="41">
        <f t="shared" si="24"/>
        <v>208849</v>
      </c>
      <c r="BB17" s="41">
        <f t="shared" si="24"/>
        <v>2439917</v>
      </c>
      <c r="BC17" s="41">
        <f t="shared" si="24"/>
        <v>204010</v>
      </c>
      <c r="BD17" s="41">
        <f t="shared" si="24"/>
        <v>201007</v>
      </c>
      <c r="BE17" s="41">
        <f t="shared" si="24"/>
        <v>193840</v>
      </c>
      <c r="BF17" s="41">
        <f t="shared" si="24"/>
        <v>206049</v>
      </c>
      <c r="BG17" s="41">
        <f t="shared" si="24"/>
        <v>222333</v>
      </c>
      <c r="BH17" s="41">
        <f t="shared" si="24"/>
        <v>207208</v>
      </c>
      <c r="BI17" s="41">
        <f t="shared" si="24"/>
        <v>238156</v>
      </c>
      <c r="BJ17" s="41">
        <f t="shared" si="24"/>
        <v>265700</v>
      </c>
      <c r="BK17" s="41">
        <f t="shared" si="24"/>
        <v>249726</v>
      </c>
      <c r="BL17" s="41">
        <f t="shared" si="24"/>
        <v>268308</v>
      </c>
      <c r="BM17" s="41">
        <f t="shared" si="24"/>
        <v>238969</v>
      </c>
      <c r="BN17" s="41">
        <f t="shared" si="24"/>
        <v>241271</v>
      </c>
      <c r="BO17" s="41">
        <f t="shared" ref="BO17:BW17" si="25">+BO16+BO27</f>
        <v>2736577</v>
      </c>
      <c r="BP17" s="41">
        <f t="shared" si="25"/>
        <v>229732</v>
      </c>
      <c r="BQ17" s="41">
        <f t="shared" si="25"/>
        <v>238555</v>
      </c>
      <c r="BR17" s="41">
        <f t="shared" si="25"/>
        <v>230462</v>
      </c>
      <c r="BS17" s="41">
        <f t="shared" si="25"/>
        <v>226152</v>
      </c>
      <c r="BT17" s="41">
        <f t="shared" si="25"/>
        <v>261720</v>
      </c>
      <c r="BU17" s="41">
        <f t="shared" si="25"/>
        <v>234090</v>
      </c>
      <c r="BV17" s="41">
        <f t="shared" si="25"/>
        <v>263954</v>
      </c>
      <c r="BW17" s="41">
        <f t="shared" si="25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</row>
    <row r="18" spans="1:145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</row>
    <row r="19" spans="1:145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</row>
    <row r="20" spans="1:145" ht="15.95" customHeight="1">
      <c r="A20" s="86" t="s">
        <v>33</v>
      </c>
      <c r="B20" s="27"/>
      <c r="C20" s="82">
        <v>2011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4" t="s">
        <v>61</v>
      </c>
      <c r="P20" s="82">
        <v>2012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4" t="s">
        <v>62</v>
      </c>
      <c r="AC20" s="82">
        <v>2013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4" t="s">
        <v>63</v>
      </c>
      <c r="AP20" s="82">
        <v>2014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4" t="s">
        <v>64</v>
      </c>
      <c r="BC20" s="82">
        <v>2015</v>
      </c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4" t="s">
        <v>65</v>
      </c>
      <c r="BP20" s="82">
        <v>2016</v>
      </c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3" t="s">
        <v>75</v>
      </c>
      <c r="CC20" s="82">
        <v>2017</v>
      </c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3" t="s">
        <v>76</v>
      </c>
      <c r="CP20" s="82">
        <v>2018</v>
      </c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3" t="s">
        <v>122</v>
      </c>
      <c r="DC20" s="82">
        <v>2019</v>
      </c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3" t="s">
        <v>124</v>
      </c>
      <c r="DP20" s="82">
        <v>2020</v>
      </c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3" t="s">
        <v>130</v>
      </c>
      <c r="EC20" s="82">
        <v>2021</v>
      </c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3" t="s">
        <v>131</v>
      </c>
    </row>
    <row r="21" spans="1:145" ht="15.95" customHeight="1">
      <c r="A21" s="87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5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5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5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5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5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3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3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3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3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3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3"/>
    </row>
    <row r="22" spans="1:145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/>
      <c r="EH22" s="75"/>
      <c r="EI22" s="75"/>
      <c r="EJ22" s="75"/>
      <c r="EK22" s="75"/>
      <c r="EL22" s="75"/>
      <c r="EM22" s="75"/>
      <c r="EN22" s="75"/>
      <c r="EO22" s="75">
        <f>SUM(EC22:EN22)</f>
        <v>2506</v>
      </c>
    </row>
    <row r="23" spans="1:145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6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7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8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9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0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1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2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3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4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5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/>
      <c r="EH23" s="75"/>
      <c r="EI23" s="75"/>
      <c r="EJ23" s="75"/>
      <c r="EK23" s="75"/>
      <c r="EL23" s="75"/>
      <c r="EM23" s="75"/>
      <c r="EN23" s="75"/>
      <c r="EO23" s="75">
        <f t="shared" ref="EO23:EO27" si="36">SUM(EC23:EN23)</f>
        <v>4</v>
      </c>
    </row>
    <row r="24" spans="1:145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6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7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8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9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0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1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2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3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4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5"/>
        <v>141</v>
      </c>
      <c r="EC24" s="75">
        <v>0</v>
      </c>
      <c r="ED24" s="75">
        <v>0</v>
      </c>
      <c r="EE24" s="75">
        <v>0</v>
      </c>
      <c r="EF24" s="75">
        <v>0</v>
      </c>
      <c r="EG24" s="75"/>
      <c r="EH24" s="75"/>
      <c r="EI24" s="75"/>
      <c r="EJ24" s="75"/>
      <c r="EK24" s="75"/>
      <c r="EL24" s="75"/>
      <c r="EM24" s="75"/>
      <c r="EN24" s="75"/>
      <c r="EO24" s="75">
        <f t="shared" si="36"/>
        <v>0</v>
      </c>
    </row>
    <row r="25" spans="1:145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6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7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8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9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0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1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2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3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4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5"/>
        <v>17</v>
      </c>
      <c r="EC25" s="75">
        <v>0</v>
      </c>
      <c r="ED25" s="75">
        <v>0</v>
      </c>
      <c r="EE25" s="75">
        <v>0</v>
      </c>
      <c r="EF25" s="75">
        <v>0</v>
      </c>
      <c r="EG25" s="75"/>
      <c r="EH25" s="75"/>
      <c r="EI25" s="75"/>
      <c r="EJ25" s="75"/>
      <c r="EK25" s="75"/>
      <c r="EL25" s="75"/>
      <c r="EM25" s="75"/>
      <c r="EN25" s="75"/>
      <c r="EO25" s="75">
        <f t="shared" si="36"/>
        <v>0</v>
      </c>
    </row>
    <row r="26" spans="1:145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6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7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8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9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0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1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2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3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4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5"/>
        <v>5</v>
      </c>
      <c r="EC26" s="75">
        <v>0</v>
      </c>
      <c r="ED26" s="75">
        <v>0</v>
      </c>
      <c r="EE26" s="75">
        <v>0</v>
      </c>
      <c r="EF26" s="75">
        <v>0</v>
      </c>
      <c r="EG26" s="75"/>
      <c r="EH26" s="75"/>
      <c r="EI26" s="75"/>
      <c r="EJ26" s="75"/>
      <c r="EK26" s="75"/>
      <c r="EL26" s="75"/>
      <c r="EM26" s="75"/>
      <c r="EN26" s="75"/>
      <c r="EO26" s="75">
        <f t="shared" si="36"/>
        <v>0</v>
      </c>
    </row>
    <row r="27" spans="1:145" s="21" customFormat="1" ht="15.95" customHeight="1">
      <c r="A27" s="19" t="s">
        <v>24</v>
      </c>
      <c r="B27" s="19"/>
      <c r="C27" s="20">
        <f t="shared" ref="C27:BS27" si="37">SUM(C22:C26)</f>
        <v>1284</v>
      </c>
      <c r="D27" s="20">
        <f t="shared" si="37"/>
        <v>1415</v>
      </c>
      <c r="E27" s="20">
        <f t="shared" si="37"/>
        <v>877</v>
      </c>
      <c r="F27" s="20">
        <f t="shared" si="37"/>
        <v>812</v>
      </c>
      <c r="G27" s="20">
        <f t="shared" si="37"/>
        <v>722</v>
      </c>
      <c r="H27" s="20">
        <f t="shared" si="37"/>
        <v>663</v>
      </c>
      <c r="I27" s="20">
        <f t="shared" si="37"/>
        <v>1165</v>
      </c>
      <c r="J27" s="20">
        <f t="shared" si="37"/>
        <v>897</v>
      </c>
      <c r="K27" s="20">
        <f t="shared" si="37"/>
        <v>862</v>
      </c>
      <c r="L27" s="20">
        <f t="shared" si="37"/>
        <v>840</v>
      </c>
      <c r="M27" s="20">
        <f t="shared" si="37"/>
        <v>737</v>
      </c>
      <c r="N27" s="20">
        <f t="shared" si="37"/>
        <v>1044</v>
      </c>
      <c r="O27" s="20">
        <f t="shared" si="37"/>
        <v>11318</v>
      </c>
      <c r="P27" s="20">
        <f t="shared" si="37"/>
        <v>1809</v>
      </c>
      <c r="Q27" s="20">
        <f t="shared" si="37"/>
        <v>1572</v>
      </c>
      <c r="R27" s="20">
        <f t="shared" si="37"/>
        <v>972</v>
      </c>
      <c r="S27" s="20">
        <f t="shared" si="37"/>
        <v>949</v>
      </c>
      <c r="T27" s="20">
        <f t="shared" si="37"/>
        <v>820</v>
      </c>
      <c r="U27" s="20">
        <f t="shared" si="37"/>
        <v>833</v>
      </c>
      <c r="V27" s="20">
        <f t="shared" si="37"/>
        <v>1196</v>
      </c>
      <c r="W27" s="20">
        <f t="shared" si="37"/>
        <v>1109</v>
      </c>
      <c r="X27" s="20">
        <f t="shared" si="37"/>
        <v>1085</v>
      </c>
      <c r="Y27" s="20">
        <f t="shared" si="37"/>
        <v>811</v>
      </c>
      <c r="Z27" s="20">
        <f t="shared" si="37"/>
        <v>1106</v>
      </c>
      <c r="AA27" s="20">
        <f t="shared" si="37"/>
        <v>1047</v>
      </c>
      <c r="AB27" s="20">
        <f t="shared" ref="AB27" si="38">SUM(AB22:AB26)</f>
        <v>13309</v>
      </c>
      <c r="AC27" s="20">
        <f t="shared" si="37"/>
        <v>1376</v>
      </c>
      <c r="AD27" s="20">
        <f t="shared" si="37"/>
        <v>1368</v>
      </c>
      <c r="AE27" s="20">
        <f t="shared" si="37"/>
        <v>1106</v>
      </c>
      <c r="AF27" s="20">
        <f t="shared" si="37"/>
        <v>730</v>
      </c>
      <c r="AG27" s="20">
        <f t="shared" si="37"/>
        <v>775</v>
      </c>
      <c r="AH27" s="20">
        <f t="shared" si="37"/>
        <v>713</v>
      </c>
      <c r="AI27" s="20">
        <f t="shared" si="37"/>
        <v>801</v>
      </c>
      <c r="AJ27" s="20">
        <f t="shared" si="37"/>
        <v>26</v>
      </c>
      <c r="AK27" s="20">
        <f t="shared" si="37"/>
        <v>223</v>
      </c>
      <c r="AL27" s="20">
        <f t="shared" si="37"/>
        <v>509</v>
      </c>
      <c r="AM27" s="20">
        <f t="shared" si="37"/>
        <v>450</v>
      </c>
      <c r="AN27" s="20">
        <f t="shared" si="37"/>
        <v>657</v>
      </c>
      <c r="AO27" s="20">
        <f t="shared" si="37"/>
        <v>8734</v>
      </c>
      <c r="AP27" s="20">
        <f t="shared" si="37"/>
        <v>732</v>
      </c>
      <c r="AQ27" s="20">
        <f t="shared" si="37"/>
        <v>465</v>
      </c>
      <c r="AR27" s="20">
        <f t="shared" si="37"/>
        <v>510</v>
      </c>
      <c r="AS27" s="20">
        <f t="shared" si="37"/>
        <v>563</v>
      </c>
      <c r="AT27" s="20">
        <f t="shared" si="37"/>
        <v>426</v>
      </c>
      <c r="AU27" s="20">
        <f t="shared" si="37"/>
        <v>371</v>
      </c>
      <c r="AV27" s="20">
        <f t="shared" si="37"/>
        <v>486</v>
      </c>
      <c r="AW27" s="20">
        <f t="shared" si="37"/>
        <v>412</v>
      </c>
      <c r="AX27" s="20">
        <f t="shared" si="37"/>
        <v>294</v>
      </c>
      <c r="AY27" s="20">
        <f t="shared" si="37"/>
        <v>371</v>
      </c>
      <c r="AZ27" s="20">
        <f t="shared" si="37"/>
        <v>288</v>
      </c>
      <c r="BA27" s="20">
        <f t="shared" si="37"/>
        <v>515</v>
      </c>
      <c r="BB27" s="20">
        <f t="shared" ref="BB27" si="39">SUM(BB22:BB26)</f>
        <v>5433</v>
      </c>
      <c r="BC27" s="20">
        <f t="shared" si="37"/>
        <v>542</v>
      </c>
      <c r="BD27" s="20">
        <f t="shared" si="37"/>
        <v>413</v>
      </c>
      <c r="BE27" s="20">
        <f t="shared" si="37"/>
        <v>353</v>
      </c>
      <c r="BF27" s="20">
        <f t="shared" si="37"/>
        <v>365</v>
      </c>
      <c r="BG27" s="20">
        <f t="shared" si="37"/>
        <v>311</v>
      </c>
      <c r="BH27" s="20">
        <f t="shared" si="37"/>
        <v>325</v>
      </c>
      <c r="BI27" s="20">
        <f t="shared" si="37"/>
        <v>69</v>
      </c>
      <c r="BJ27" s="20">
        <f t="shared" si="37"/>
        <v>0</v>
      </c>
      <c r="BK27" s="20">
        <f t="shared" si="37"/>
        <v>29</v>
      </c>
      <c r="BL27" s="20">
        <f t="shared" si="37"/>
        <v>41</v>
      </c>
      <c r="BM27" s="20">
        <f t="shared" si="37"/>
        <v>11</v>
      </c>
      <c r="BN27" s="20">
        <f t="shared" si="37"/>
        <v>0</v>
      </c>
      <c r="BO27" s="20">
        <f t="shared" si="37"/>
        <v>2459</v>
      </c>
      <c r="BP27" s="20">
        <f t="shared" si="37"/>
        <v>4</v>
      </c>
      <c r="BQ27" s="20">
        <f t="shared" si="37"/>
        <v>4</v>
      </c>
      <c r="BR27" s="20">
        <f t="shared" si="37"/>
        <v>3</v>
      </c>
      <c r="BS27" s="20">
        <f t="shared" si="37"/>
        <v>116</v>
      </c>
      <c r="BT27" s="20">
        <f t="shared" ref="BT27:BY27" si="40">SUM(BT22:BT26)</f>
        <v>40</v>
      </c>
      <c r="BU27" s="20">
        <f t="shared" si="40"/>
        <v>7</v>
      </c>
      <c r="BV27" s="20">
        <f t="shared" si="40"/>
        <v>5</v>
      </c>
      <c r="BW27" s="20">
        <f t="shared" si="40"/>
        <v>26</v>
      </c>
      <c r="BX27" s="20">
        <f t="shared" si="40"/>
        <v>0</v>
      </c>
      <c r="BY27" s="20">
        <f t="shared" si="40"/>
        <v>12</v>
      </c>
      <c r="BZ27" s="20">
        <f t="shared" ref="BZ27:CL27" si="41">SUM(BZ22:BZ26)</f>
        <v>16</v>
      </c>
      <c r="CA27" s="20">
        <f t="shared" si="41"/>
        <v>8</v>
      </c>
      <c r="CB27" s="20">
        <f t="shared" si="41"/>
        <v>241</v>
      </c>
      <c r="CC27" s="20">
        <f t="shared" si="41"/>
        <v>52</v>
      </c>
      <c r="CD27" s="20">
        <f t="shared" si="41"/>
        <v>9</v>
      </c>
      <c r="CE27" s="20">
        <f t="shared" si="41"/>
        <v>9</v>
      </c>
      <c r="CF27" s="20">
        <f t="shared" si="41"/>
        <v>20</v>
      </c>
      <c r="CG27" s="20">
        <f t="shared" si="41"/>
        <v>114</v>
      </c>
      <c r="CH27" s="20">
        <f t="shared" si="41"/>
        <v>0</v>
      </c>
      <c r="CI27" s="20">
        <f t="shared" si="41"/>
        <v>5</v>
      </c>
      <c r="CJ27" s="20">
        <f t="shared" si="41"/>
        <v>18</v>
      </c>
      <c r="CK27" s="20">
        <f t="shared" si="41"/>
        <v>0</v>
      </c>
      <c r="CL27" s="20">
        <f t="shared" si="41"/>
        <v>0</v>
      </c>
      <c r="CM27" s="20">
        <f t="shared" ref="CM27:CY27" si="42">SUM(CM22:CM26)</f>
        <v>12</v>
      </c>
      <c r="CN27" s="20">
        <f t="shared" si="42"/>
        <v>5</v>
      </c>
      <c r="CO27" s="20">
        <f t="shared" si="42"/>
        <v>244</v>
      </c>
      <c r="CP27" s="20">
        <f t="shared" si="42"/>
        <v>492</v>
      </c>
      <c r="CQ27" s="20">
        <f t="shared" si="42"/>
        <v>159</v>
      </c>
      <c r="CR27" s="20">
        <f t="shared" si="42"/>
        <v>54</v>
      </c>
      <c r="CS27" s="20">
        <f t="shared" si="42"/>
        <v>11</v>
      </c>
      <c r="CT27" s="20">
        <f t="shared" si="42"/>
        <v>55</v>
      </c>
      <c r="CU27" s="20">
        <f t="shared" si="42"/>
        <v>19</v>
      </c>
      <c r="CV27" s="20">
        <f t="shared" si="42"/>
        <v>54</v>
      </c>
      <c r="CW27" s="20">
        <f t="shared" si="42"/>
        <v>12</v>
      </c>
      <c r="CX27" s="20">
        <f t="shared" si="42"/>
        <v>19</v>
      </c>
      <c r="CY27" s="20">
        <f t="shared" si="42"/>
        <v>23</v>
      </c>
      <c r="CZ27" s="20">
        <f t="shared" ref="CZ27:DL27" si="43">SUM(CZ22:CZ26)</f>
        <v>65</v>
      </c>
      <c r="DA27" s="20">
        <f t="shared" si="43"/>
        <v>575</v>
      </c>
      <c r="DB27" s="20">
        <f t="shared" si="43"/>
        <v>1538</v>
      </c>
      <c r="DC27" s="20">
        <f t="shared" si="43"/>
        <v>12</v>
      </c>
      <c r="DD27" s="20">
        <f t="shared" si="43"/>
        <v>140</v>
      </c>
      <c r="DE27" s="20">
        <f t="shared" si="43"/>
        <v>93</v>
      </c>
      <c r="DF27" s="20">
        <f t="shared" si="43"/>
        <v>1122</v>
      </c>
      <c r="DG27" s="20">
        <f t="shared" si="43"/>
        <v>1653</v>
      </c>
      <c r="DH27" s="20">
        <f t="shared" si="43"/>
        <v>1874</v>
      </c>
      <c r="DI27" s="20">
        <f t="shared" si="43"/>
        <v>2276</v>
      </c>
      <c r="DJ27" s="20">
        <f t="shared" si="43"/>
        <v>2006</v>
      </c>
      <c r="DK27" s="20">
        <f t="shared" si="43"/>
        <v>2159</v>
      </c>
      <c r="DL27" s="20">
        <f t="shared" si="43"/>
        <v>1752</v>
      </c>
      <c r="DM27" s="20">
        <f t="shared" ref="DM27:EA27" si="44">SUM(DM22:DM26)</f>
        <v>2344</v>
      </c>
      <c r="DN27" s="20">
        <f t="shared" si="44"/>
        <v>2831</v>
      </c>
      <c r="DO27" s="20">
        <f t="shared" si="44"/>
        <v>18262</v>
      </c>
      <c r="DP27" s="20">
        <f t="shared" si="44"/>
        <v>2492</v>
      </c>
      <c r="DQ27" s="20">
        <f t="shared" si="44"/>
        <v>1741</v>
      </c>
      <c r="DR27" s="20">
        <f t="shared" si="44"/>
        <v>1560</v>
      </c>
      <c r="DS27" s="20">
        <f t="shared" si="44"/>
        <v>508</v>
      </c>
      <c r="DT27" s="20">
        <f t="shared" si="44"/>
        <v>1</v>
      </c>
      <c r="DU27" s="20">
        <f t="shared" si="44"/>
        <v>1</v>
      </c>
      <c r="DV27" s="20">
        <f t="shared" si="44"/>
        <v>0</v>
      </c>
      <c r="DW27" s="20">
        <f t="shared" si="44"/>
        <v>0</v>
      </c>
      <c r="DX27" s="20">
        <f t="shared" si="44"/>
        <v>0</v>
      </c>
      <c r="DY27" s="20">
        <f t="shared" si="44"/>
        <v>221</v>
      </c>
      <c r="DZ27" s="20">
        <f t="shared" si="44"/>
        <v>557</v>
      </c>
      <c r="EA27" s="20">
        <f t="shared" si="44"/>
        <v>855</v>
      </c>
      <c r="EB27" s="20">
        <f t="shared" si="35"/>
        <v>7936</v>
      </c>
      <c r="EC27" s="20">
        <f t="shared" ref="EC27:EF27" si="45">SUM(EC22:EC26)</f>
        <v>940</v>
      </c>
      <c r="ED27" s="20">
        <f t="shared" si="45"/>
        <v>755</v>
      </c>
      <c r="EE27" s="20">
        <f t="shared" si="45"/>
        <v>694</v>
      </c>
      <c r="EF27" s="20">
        <f t="shared" si="45"/>
        <v>121</v>
      </c>
      <c r="EG27" s="20"/>
      <c r="EH27" s="20"/>
      <c r="EI27" s="20"/>
      <c r="EJ27" s="20"/>
      <c r="EK27" s="20"/>
      <c r="EL27" s="20"/>
      <c r="EM27" s="20"/>
      <c r="EN27" s="20"/>
      <c r="EO27" s="20">
        <f t="shared" si="36"/>
        <v>2510</v>
      </c>
    </row>
    <row r="28" spans="1:145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</row>
    <row r="29" spans="1:145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</row>
    <row r="30" spans="1:145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</row>
    <row r="31" spans="1:145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</row>
    <row r="32" spans="1:145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</row>
    <row r="33" spans="1:145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</row>
    <row r="34" spans="1:145" ht="15.95" customHeight="1">
      <c r="A34" s="86" t="s">
        <v>33</v>
      </c>
      <c r="B34" s="27"/>
      <c r="C34" s="82">
        <v>2011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4" t="s">
        <v>61</v>
      </c>
      <c r="P34" s="82">
        <v>2012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4" t="s">
        <v>62</v>
      </c>
      <c r="AC34" s="82">
        <v>2013</v>
      </c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4" t="s">
        <v>63</v>
      </c>
      <c r="AP34" s="82">
        <v>2014</v>
      </c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4" t="s">
        <v>64</v>
      </c>
      <c r="BC34" s="82">
        <v>2015</v>
      </c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4" t="s">
        <v>65</v>
      </c>
      <c r="BP34" s="82">
        <v>2016</v>
      </c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3" t="s">
        <v>75</v>
      </c>
      <c r="CC34" s="82">
        <v>2017</v>
      </c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3" t="s">
        <v>76</v>
      </c>
      <c r="CP34" s="82">
        <v>2018</v>
      </c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3" t="s">
        <v>122</v>
      </c>
      <c r="DC34" s="82">
        <v>2019</v>
      </c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3" t="s">
        <v>124</v>
      </c>
      <c r="DP34" s="82">
        <v>2020</v>
      </c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3" t="s">
        <v>130</v>
      </c>
      <c r="EC34" s="82">
        <v>2021</v>
      </c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3" t="s">
        <v>131</v>
      </c>
    </row>
    <row r="35" spans="1:145" ht="15.95" customHeight="1">
      <c r="A35" s="87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5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5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5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5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5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3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3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3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3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3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3"/>
    </row>
    <row r="36" spans="1:145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/>
      <c r="EH36" s="75"/>
      <c r="EI36" s="75"/>
      <c r="EJ36" s="75"/>
      <c r="EK36" s="75"/>
      <c r="EL36" s="75"/>
      <c r="EM36" s="75"/>
      <c r="EN36" s="75"/>
      <c r="EO36" s="75">
        <f>SUM(EC36:EN36)</f>
        <v>424546.44</v>
      </c>
    </row>
    <row r="37" spans="1:145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6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7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8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9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0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1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2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3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4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5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/>
      <c r="EH37" s="75"/>
      <c r="EI37" s="75"/>
      <c r="EJ37" s="75"/>
      <c r="EK37" s="75"/>
      <c r="EL37" s="75"/>
      <c r="EM37" s="75"/>
      <c r="EN37" s="75"/>
      <c r="EO37" s="75">
        <f t="shared" ref="EO37:EO41" si="56">SUM(EC37:EN37)</f>
        <v>15696.900000000001</v>
      </c>
    </row>
    <row r="38" spans="1:145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6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7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8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9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0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1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2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3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4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5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/>
      <c r="EH38" s="75"/>
      <c r="EI38" s="75"/>
      <c r="EJ38" s="75"/>
      <c r="EK38" s="75"/>
      <c r="EL38" s="75"/>
      <c r="EM38" s="75"/>
      <c r="EN38" s="75"/>
      <c r="EO38" s="75">
        <f t="shared" si="56"/>
        <v>151628.69999999998</v>
      </c>
    </row>
    <row r="39" spans="1:145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6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7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8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9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0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1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2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3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4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5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/>
      <c r="EH39" s="75"/>
      <c r="EI39" s="75"/>
      <c r="EJ39" s="75"/>
      <c r="EK39" s="75"/>
      <c r="EL39" s="75"/>
      <c r="EM39" s="75"/>
      <c r="EN39" s="75"/>
      <c r="EO39" s="75">
        <f t="shared" si="56"/>
        <v>140926.1</v>
      </c>
    </row>
    <row r="40" spans="1:145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6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7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8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9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0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1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2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3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4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5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/>
      <c r="EH40" s="75"/>
      <c r="EI40" s="75"/>
      <c r="EJ40" s="75"/>
      <c r="EK40" s="75"/>
      <c r="EL40" s="75"/>
      <c r="EM40" s="75"/>
      <c r="EN40" s="75"/>
      <c r="EO40" s="75">
        <f t="shared" si="56"/>
        <v>169302.89999999997</v>
      </c>
    </row>
    <row r="41" spans="1:145" s="21" customFormat="1" ht="15.95" customHeight="1">
      <c r="A41" s="19" t="s">
        <v>24</v>
      </c>
      <c r="B41" s="19"/>
      <c r="C41" s="20">
        <f t="shared" ref="C41:BS41" si="57">SUM(C36:C40)</f>
        <v>384358.26</v>
      </c>
      <c r="D41" s="20">
        <f t="shared" si="57"/>
        <v>446161.821</v>
      </c>
      <c r="E41" s="20">
        <f t="shared" si="57"/>
        <v>490077.23</v>
      </c>
      <c r="F41" s="20">
        <f t="shared" si="57"/>
        <v>448189.55599999998</v>
      </c>
      <c r="G41" s="20">
        <f t="shared" si="57"/>
        <v>499951.80000000005</v>
      </c>
      <c r="H41" s="20">
        <f t="shared" si="57"/>
        <v>460609.87299999996</v>
      </c>
      <c r="I41" s="20">
        <f t="shared" si="57"/>
        <v>471859.73000000004</v>
      </c>
      <c r="J41" s="20">
        <f t="shared" si="57"/>
        <v>485234.3499999998</v>
      </c>
      <c r="K41" s="20">
        <f t="shared" si="57"/>
        <v>557454.90000000037</v>
      </c>
      <c r="L41" s="20">
        <f t="shared" si="57"/>
        <v>485321.45000000007</v>
      </c>
      <c r="M41" s="20">
        <f t="shared" si="57"/>
        <v>490949.87999999995</v>
      </c>
      <c r="N41" s="20">
        <f t="shared" si="57"/>
        <v>529445</v>
      </c>
      <c r="O41" s="20">
        <f t="shared" si="57"/>
        <v>5749613.8500000006</v>
      </c>
      <c r="P41" s="20">
        <f t="shared" si="57"/>
        <v>426050.23</v>
      </c>
      <c r="Q41" s="20">
        <f t="shared" si="57"/>
        <v>437437.11</v>
      </c>
      <c r="R41" s="20">
        <f t="shared" si="57"/>
        <v>517091.41999999987</v>
      </c>
      <c r="S41" s="20">
        <f t="shared" si="57"/>
        <v>439607.47000000003</v>
      </c>
      <c r="T41" s="20">
        <f t="shared" si="57"/>
        <v>552856.6</v>
      </c>
      <c r="U41" s="20">
        <f t="shared" si="57"/>
        <v>450015.30000000005</v>
      </c>
      <c r="V41" s="20">
        <f t="shared" si="57"/>
        <v>481447.85</v>
      </c>
      <c r="W41" s="20">
        <f t="shared" si="57"/>
        <v>475341.43000000005</v>
      </c>
      <c r="X41" s="20">
        <f t="shared" si="57"/>
        <v>482242.18999999994</v>
      </c>
      <c r="Y41" s="20">
        <f t="shared" si="57"/>
        <v>496971.46999999991</v>
      </c>
      <c r="Z41" s="20">
        <f t="shared" si="57"/>
        <v>493907.63000000012</v>
      </c>
      <c r="AA41" s="20">
        <f t="shared" si="57"/>
        <v>496922.23</v>
      </c>
      <c r="AB41" s="20">
        <f t="shared" ref="AB41" si="58">SUM(AB36:AB40)</f>
        <v>5749890.9300000006</v>
      </c>
      <c r="AC41" s="20">
        <f t="shared" si="57"/>
        <v>436037.04000000015</v>
      </c>
      <c r="AD41" s="20">
        <f t="shared" si="57"/>
        <v>421817.28999999992</v>
      </c>
      <c r="AE41" s="20">
        <f t="shared" si="57"/>
        <v>476222.10599999991</v>
      </c>
      <c r="AF41" s="20">
        <f t="shared" si="57"/>
        <v>517133.94000000006</v>
      </c>
      <c r="AG41" s="20">
        <f t="shared" si="57"/>
        <v>527639.18999999983</v>
      </c>
      <c r="AH41" s="20">
        <f t="shared" si="57"/>
        <v>511065.43999999994</v>
      </c>
      <c r="AI41" s="20">
        <f t="shared" si="57"/>
        <v>499361.44999999995</v>
      </c>
      <c r="AJ41" s="20">
        <f t="shared" si="57"/>
        <v>496125.72</v>
      </c>
      <c r="AK41" s="20">
        <f t="shared" si="57"/>
        <v>521393.87</v>
      </c>
      <c r="AL41" s="20">
        <f t="shared" si="57"/>
        <v>545433.38</v>
      </c>
      <c r="AM41" s="20">
        <f t="shared" si="57"/>
        <v>539060.00000000012</v>
      </c>
      <c r="AN41" s="20">
        <f t="shared" si="57"/>
        <v>517983.12999999971</v>
      </c>
      <c r="AO41" s="20">
        <f t="shared" si="57"/>
        <v>6009272.5559999999</v>
      </c>
      <c r="AP41" s="20">
        <f t="shared" si="57"/>
        <v>426999.1</v>
      </c>
      <c r="AQ41" s="20">
        <f t="shared" si="57"/>
        <v>413196.07999999973</v>
      </c>
      <c r="AR41" s="20">
        <f t="shared" si="57"/>
        <v>483196.35</v>
      </c>
      <c r="AS41" s="20">
        <f t="shared" si="57"/>
        <v>421654.73000000004</v>
      </c>
      <c r="AT41" s="20">
        <f t="shared" si="57"/>
        <v>496015.76999999996</v>
      </c>
      <c r="AU41" s="20">
        <f t="shared" si="57"/>
        <v>443394.58</v>
      </c>
      <c r="AV41" s="20">
        <f t="shared" si="57"/>
        <v>430492.45999999996</v>
      </c>
      <c r="AW41" s="20">
        <f t="shared" si="57"/>
        <v>442523.05</v>
      </c>
      <c r="AX41" s="20">
        <f t="shared" si="57"/>
        <v>459656.28999999986</v>
      </c>
      <c r="AY41" s="20">
        <f t="shared" si="57"/>
        <v>459320.63</v>
      </c>
      <c r="AZ41" s="20">
        <f t="shared" si="57"/>
        <v>462566.81000000006</v>
      </c>
      <c r="BA41" s="20">
        <f t="shared" si="57"/>
        <v>490332.44999999995</v>
      </c>
      <c r="BB41" s="20">
        <f t="shared" ref="BB41" si="59">SUM(BB36:BB40)</f>
        <v>5429348.3000000007</v>
      </c>
      <c r="BC41" s="20">
        <f t="shared" si="57"/>
        <v>415500.77999999991</v>
      </c>
      <c r="BD41" s="20">
        <f t="shared" si="57"/>
        <v>402869.10999999993</v>
      </c>
      <c r="BE41" s="20">
        <f t="shared" si="57"/>
        <v>493067.04000000004</v>
      </c>
      <c r="BF41" s="20">
        <f t="shared" si="57"/>
        <v>438030.6</v>
      </c>
      <c r="BG41" s="20">
        <f t="shared" si="57"/>
        <v>464247.19999999995</v>
      </c>
      <c r="BH41" s="20">
        <f t="shared" si="57"/>
        <v>424113.64999999991</v>
      </c>
      <c r="BI41" s="20">
        <f t="shared" si="57"/>
        <v>422250.14999999985</v>
      </c>
      <c r="BJ41" s="20">
        <f t="shared" si="57"/>
        <v>451600.79999999993</v>
      </c>
      <c r="BK41" s="20">
        <f t="shared" si="57"/>
        <v>447894.56000000017</v>
      </c>
      <c r="BL41" s="20">
        <f t="shared" si="57"/>
        <v>432942.67499999999</v>
      </c>
      <c r="BM41" s="20">
        <f t="shared" si="57"/>
        <v>424827.40250000008</v>
      </c>
      <c r="BN41" s="20">
        <f t="shared" si="57"/>
        <v>417498.21999999986</v>
      </c>
      <c r="BO41" s="20">
        <f t="shared" si="57"/>
        <v>5234842.1874999991</v>
      </c>
      <c r="BP41" s="20">
        <f t="shared" si="57"/>
        <v>384014.08999999997</v>
      </c>
      <c r="BQ41" s="20">
        <f t="shared" si="57"/>
        <v>369662.87</v>
      </c>
      <c r="BR41" s="20">
        <f t="shared" si="57"/>
        <v>393429.06799999997</v>
      </c>
      <c r="BS41" s="20">
        <f t="shared" si="57"/>
        <v>421198.2099999999</v>
      </c>
      <c r="BT41" s="20">
        <f t="shared" ref="BT41:BY41" si="60">SUM(BT36:BT40)</f>
        <v>427081.34</v>
      </c>
      <c r="BU41" s="20">
        <f t="shared" si="60"/>
        <v>424809.68499999982</v>
      </c>
      <c r="BV41" s="20">
        <f t="shared" si="60"/>
        <v>404012.12</v>
      </c>
      <c r="BW41" s="20">
        <f t="shared" si="60"/>
        <v>392974.55000000005</v>
      </c>
      <c r="BX41" s="20">
        <f t="shared" si="60"/>
        <v>426049.18</v>
      </c>
      <c r="BY41" s="20">
        <f t="shared" si="60"/>
        <v>421515.13</v>
      </c>
      <c r="BZ41" s="20">
        <f t="shared" ref="BZ41:CL41" si="61">SUM(BZ36:BZ40)</f>
        <v>433588.48999999987</v>
      </c>
      <c r="CA41" s="20">
        <f t="shared" si="61"/>
        <v>480725.64999999997</v>
      </c>
      <c r="CB41" s="20">
        <f t="shared" si="61"/>
        <v>4979060.3829999994</v>
      </c>
      <c r="CC41" s="20">
        <f t="shared" si="61"/>
        <v>359439.22</v>
      </c>
      <c r="CD41" s="20">
        <f t="shared" si="61"/>
        <v>361078.29599999997</v>
      </c>
      <c r="CE41" s="20">
        <f t="shared" si="61"/>
        <v>414311.79999999987</v>
      </c>
      <c r="CF41" s="20">
        <f t="shared" si="61"/>
        <v>363680.86</v>
      </c>
      <c r="CG41" s="20">
        <f t="shared" si="61"/>
        <v>429026.87000000011</v>
      </c>
      <c r="CH41" s="20">
        <f t="shared" si="61"/>
        <v>380837.94999999995</v>
      </c>
      <c r="CI41" s="20">
        <f t="shared" si="61"/>
        <v>489259.41</v>
      </c>
      <c r="CJ41" s="20">
        <f t="shared" si="61"/>
        <v>461706.81999999995</v>
      </c>
      <c r="CK41" s="20">
        <f t="shared" si="61"/>
        <v>443371.79899999994</v>
      </c>
      <c r="CL41" s="20">
        <f t="shared" si="61"/>
        <v>413963.60000000003</v>
      </c>
      <c r="CM41" s="20">
        <f t="shared" ref="CM41:CY41" si="62">SUM(CM36:CM40)</f>
        <v>427651.66500000004</v>
      </c>
      <c r="CN41" s="20">
        <f t="shared" si="62"/>
        <v>473990.7900000001</v>
      </c>
      <c r="CO41" s="20">
        <f t="shared" si="62"/>
        <v>5018319.08</v>
      </c>
      <c r="CP41" s="20">
        <f t="shared" si="62"/>
        <v>387378.36000000004</v>
      </c>
      <c r="CQ41" s="20">
        <f t="shared" si="62"/>
        <v>371150.29999999993</v>
      </c>
      <c r="CR41" s="20">
        <f t="shared" si="62"/>
        <v>406184.84</v>
      </c>
      <c r="CS41" s="20">
        <f t="shared" si="62"/>
        <v>383820.90999999992</v>
      </c>
      <c r="CT41" s="20">
        <f t="shared" si="62"/>
        <v>407524.08999999985</v>
      </c>
      <c r="CU41" s="20">
        <f t="shared" si="62"/>
        <v>402249.06799999997</v>
      </c>
      <c r="CV41" s="20">
        <f t="shared" si="62"/>
        <v>405885.43999999994</v>
      </c>
      <c r="CW41" s="20">
        <f t="shared" si="62"/>
        <v>428426.74000000005</v>
      </c>
      <c r="CX41" s="20">
        <f t="shared" si="62"/>
        <v>410146.11000000004</v>
      </c>
      <c r="CY41" s="20">
        <f t="shared" si="62"/>
        <v>416149.68999999994</v>
      </c>
      <c r="CZ41" s="20">
        <f t="shared" ref="CZ41:DL41" si="63">SUM(CZ36:CZ40)</f>
        <v>413964.01999999996</v>
      </c>
      <c r="DA41" s="20">
        <f t="shared" si="63"/>
        <v>433638.80999999994</v>
      </c>
      <c r="DB41" s="20">
        <f t="shared" si="63"/>
        <v>4866518.3780000005</v>
      </c>
      <c r="DC41" s="20">
        <f t="shared" si="63"/>
        <v>369527.28999999992</v>
      </c>
      <c r="DD41" s="20">
        <f t="shared" si="63"/>
        <v>417594.55</v>
      </c>
      <c r="DE41" s="20">
        <f t="shared" si="63"/>
        <v>403528.99999999994</v>
      </c>
      <c r="DF41" s="20">
        <f t="shared" si="63"/>
        <v>388508.60000000003</v>
      </c>
      <c r="DG41" s="20">
        <f t="shared" si="63"/>
        <v>406788.6999999999</v>
      </c>
      <c r="DH41" s="20">
        <f t="shared" si="63"/>
        <v>361290.97999999986</v>
      </c>
      <c r="DI41" s="20">
        <f t="shared" si="63"/>
        <v>437512.81999999989</v>
      </c>
      <c r="DJ41" s="20">
        <f t="shared" si="63"/>
        <v>539959.65</v>
      </c>
      <c r="DK41" s="20">
        <f t="shared" si="63"/>
        <v>431339.10700000002</v>
      </c>
      <c r="DL41" s="20">
        <f t="shared" si="63"/>
        <v>445567.1100000001</v>
      </c>
      <c r="DM41" s="20">
        <f t="shared" ref="DM41:EA41" si="64">SUM(DM36:DM40)</f>
        <v>438275.24999999994</v>
      </c>
      <c r="DN41" s="20">
        <f t="shared" si="64"/>
        <v>508667.79999999987</v>
      </c>
      <c r="DO41" s="20">
        <f t="shared" si="64"/>
        <v>5148560.8569999998</v>
      </c>
      <c r="DP41" s="20">
        <f t="shared" si="64"/>
        <v>406097.32000000007</v>
      </c>
      <c r="DQ41" s="20">
        <f t="shared" si="64"/>
        <v>417922.03000000009</v>
      </c>
      <c r="DR41" s="20">
        <f t="shared" si="64"/>
        <v>227133.92999999996</v>
      </c>
      <c r="DS41" s="20">
        <f t="shared" si="64"/>
        <v>42338.86</v>
      </c>
      <c r="DT41" s="20">
        <f t="shared" si="64"/>
        <v>47204.299999999996</v>
      </c>
      <c r="DU41" s="20">
        <f t="shared" si="64"/>
        <v>32975.519999999997</v>
      </c>
      <c r="DV41" s="20">
        <f t="shared" si="64"/>
        <v>53653.279999999999</v>
      </c>
      <c r="DW41" s="20">
        <f t="shared" si="64"/>
        <v>56260.229999999996</v>
      </c>
      <c r="DX41" s="20">
        <f t="shared" si="64"/>
        <v>68077.33</v>
      </c>
      <c r="DY41" s="20">
        <f t="shared" si="64"/>
        <v>153624.4</v>
      </c>
      <c r="DZ41" s="20">
        <f t="shared" si="64"/>
        <v>176758.6</v>
      </c>
      <c r="EA41" s="20">
        <f t="shared" si="64"/>
        <v>387154.34999999986</v>
      </c>
      <c r="EB41" s="20">
        <f t="shared" si="55"/>
        <v>2069200.1500000001</v>
      </c>
      <c r="EC41" s="20">
        <f t="shared" ref="EC41:EF41" si="65">SUM(EC36:EC40)</f>
        <v>205929</v>
      </c>
      <c r="ED41" s="20">
        <f t="shared" si="65"/>
        <v>203350.8</v>
      </c>
      <c r="EE41" s="20">
        <f t="shared" si="65"/>
        <v>287222.31</v>
      </c>
      <c r="EF41" s="20">
        <f t="shared" si="65"/>
        <v>205598.93</v>
      </c>
      <c r="EG41" s="20"/>
      <c r="EH41" s="20"/>
      <c r="EI41" s="20"/>
      <c r="EJ41" s="20"/>
      <c r="EK41" s="20"/>
      <c r="EL41" s="20"/>
      <c r="EM41" s="20"/>
      <c r="EN41" s="20"/>
      <c r="EO41" s="20">
        <f t="shared" si="56"/>
        <v>902101.04</v>
      </c>
    </row>
    <row r="42" spans="1:145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</row>
    <row r="43" spans="1:145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</row>
    <row r="44" spans="1:145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</row>
    <row r="45" spans="1:145" ht="15.95" customHeight="1">
      <c r="A45" s="86" t="s">
        <v>33</v>
      </c>
      <c r="B45" s="27"/>
      <c r="C45" s="82">
        <v>2011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4" t="s">
        <v>61</v>
      </c>
      <c r="P45" s="82">
        <v>2012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4" t="s">
        <v>62</v>
      </c>
      <c r="AC45" s="82">
        <v>2013</v>
      </c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4" t="s">
        <v>63</v>
      </c>
      <c r="AP45" s="82">
        <v>2014</v>
      </c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4" t="s">
        <v>64</v>
      </c>
      <c r="BC45" s="82">
        <v>2015</v>
      </c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4" t="s">
        <v>65</v>
      </c>
      <c r="BP45" s="82">
        <v>2016</v>
      </c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3" t="s">
        <v>75</v>
      </c>
      <c r="CC45" s="82">
        <v>2017</v>
      </c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3" t="s">
        <v>76</v>
      </c>
      <c r="CP45" s="82">
        <v>2018</v>
      </c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3" t="s">
        <v>122</v>
      </c>
      <c r="DC45" s="82">
        <v>2019</v>
      </c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3" t="s">
        <v>124</v>
      </c>
      <c r="DP45" s="82">
        <v>2020</v>
      </c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3" t="s">
        <v>130</v>
      </c>
      <c r="EC45" s="82">
        <v>2021</v>
      </c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3" t="s">
        <v>131</v>
      </c>
    </row>
    <row r="46" spans="1:145" ht="15.95" customHeight="1">
      <c r="A46" s="87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5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5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5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5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5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3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3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3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3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3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3"/>
    </row>
    <row r="47" spans="1:145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/>
      <c r="EH47" s="75"/>
      <c r="EI47" s="75"/>
      <c r="EJ47" s="75"/>
      <c r="EK47" s="75"/>
      <c r="EL47" s="75"/>
      <c r="EM47" s="75"/>
      <c r="EN47" s="75"/>
      <c r="EO47" s="75">
        <f>SUM(EC47:EN47)</f>
        <v>0</v>
      </c>
    </row>
    <row r="48" spans="1:145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6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7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8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9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0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1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2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3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/>
      <c r="EH48" s="75"/>
      <c r="EI48" s="75"/>
      <c r="EJ48" s="75"/>
      <c r="EK48" s="75"/>
      <c r="EL48" s="75"/>
      <c r="EM48" s="75"/>
      <c r="EN48" s="75"/>
      <c r="EO48" s="75">
        <f t="shared" ref="EO48:EO52" si="74">SUM(EC48:EN48)</f>
        <v>0</v>
      </c>
    </row>
    <row r="49" spans="1:145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6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7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8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9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0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1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2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3"/>
        <v>0</v>
      </c>
      <c r="EC49" s="75">
        <v>0</v>
      </c>
      <c r="ED49" s="75">
        <v>0</v>
      </c>
      <c r="EE49" s="75">
        <v>0</v>
      </c>
      <c r="EF49" s="75">
        <v>0</v>
      </c>
      <c r="EG49" s="75"/>
      <c r="EH49" s="75"/>
      <c r="EI49" s="75"/>
      <c r="EJ49" s="75"/>
      <c r="EK49" s="75"/>
      <c r="EL49" s="75"/>
      <c r="EM49" s="75"/>
      <c r="EN49" s="75"/>
      <c r="EO49" s="75">
        <f t="shared" si="74"/>
        <v>0</v>
      </c>
    </row>
    <row r="50" spans="1:145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6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7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8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9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0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1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2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3"/>
        <v>0</v>
      </c>
      <c r="EC50" s="75">
        <v>0</v>
      </c>
      <c r="ED50" s="75">
        <v>0</v>
      </c>
      <c r="EE50" s="75">
        <v>0</v>
      </c>
      <c r="EF50" s="75">
        <v>0</v>
      </c>
      <c r="EG50" s="75"/>
      <c r="EH50" s="75"/>
      <c r="EI50" s="75"/>
      <c r="EJ50" s="75"/>
      <c r="EK50" s="75"/>
      <c r="EL50" s="75"/>
      <c r="EM50" s="75"/>
      <c r="EN50" s="75"/>
      <c r="EO50" s="75">
        <f t="shared" si="74"/>
        <v>0</v>
      </c>
    </row>
    <row r="51" spans="1:145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6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7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8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3"/>
        <v>0</v>
      </c>
      <c r="EC51" s="75">
        <v>0</v>
      </c>
      <c r="ED51" s="75">
        <v>0</v>
      </c>
      <c r="EE51" s="75">
        <v>0</v>
      </c>
      <c r="EF51" s="75">
        <v>0</v>
      </c>
      <c r="EG51" s="75"/>
      <c r="EH51" s="75"/>
      <c r="EI51" s="75"/>
      <c r="EJ51" s="75"/>
      <c r="EK51" s="75"/>
      <c r="EL51" s="75"/>
      <c r="EM51" s="75"/>
      <c r="EN51" s="75"/>
      <c r="EO51" s="75">
        <f t="shared" si="74"/>
        <v>0</v>
      </c>
    </row>
    <row r="52" spans="1:145" s="21" customFormat="1" ht="15.95" customHeight="1">
      <c r="A52" s="19" t="s">
        <v>24</v>
      </c>
      <c r="B52" s="19"/>
      <c r="C52" s="20">
        <f t="shared" ref="C52:BS52" si="75">SUM(C47:C51)</f>
        <v>0</v>
      </c>
      <c r="D52" s="20">
        <f t="shared" si="75"/>
        <v>0</v>
      </c>
      <c r="E52" s="20">
        <f t="shared" si="75"/>
        <v>0</v>
      </c>
      <c r="F52" s="20">
        <f t="shared" si="75"/>
        <v>0</v>
      </c>
      <c r="G52" s="20">
        <f t="shared" si="75"/>
        <v>0</v>
      </c>
      <c r="H52" s="20">
        <f t="shared" si="75"/>
        <v>0</v>
      </c>
      <c r="I52" s="20">
        <f t="shared" si="75"/>
        <v>0</v>
      </c>
      <c r="J52" s="20">
        <f t="shared" si="75"/>
        <v>0</v>
      </c>
      <c r="K52" s="20">
        <f t="shared" si="75"/>
        <v>0</v>
      </c>
      <c r="L52" s="20">
        <f t="shared" si="75"/>
        <v>0</v>
      </c>
      <c r="M52" s="20">
        <f t="shared" si="75"/>
        <v>0</v>
      </c>
      <c r="N52" s="20">
        <f t="shared" si="75"/>
        <v>0</v>
      </c>
      <c r="O52" s="20">
        <f t="shared" si="75"/>
        <v>0</v>
      </c>
      <c r="P52" s="20">
        <f t="shared" si="75"/>
        <v>0</v>
      </c>
      <c r="Q52" s="20">
        <f t="shared" si="75"/>
        <v>0</v>
      </c>
      <c r="R52" s="20">
        <f t="shared" si="75"/>
        <v>0</v>
      </c>
      <c r="S52" s="20">
        <f t="shared" si="75"/>
        <v>0</v>
      </c>
      <c r="T52" s="20">
        <f t="shared" si="75"/>
        <v>0</v>
      </c>
      <c r="U52" s="20">
        <f t="shared" si="75"/>
        <v>0</v>
      </c>
      <c r="V52" s="20">
        <f t="shared" si="75"/>
        <v>0</v>
      </c>
      <c r="W52" s="20">
        <f t="shared" si="75"/>
        <v>0</v>
      </c>
      <c r="X52" s="20">
        <f t="shared" si="75"/>
        <v>0</v>
      </c>
      <c r="Y52" s="20">
        <f t="shared" si="75"/>
        <v>0</v>
      </c>
      <c r="Z52" s="20">
        <f t="shared" si="75"/>
        <v>0</v>
      </c>
      <c r="AA52" s="20">
        <f t="shared" si="75"/>
        <v>0</v>
      </c>
      <c r="AB52" s="20">
        <f t="shared" ref="AB52" si="76">SUM(AB47:AB51)</f>
        <v>0</v>
      </c>
      <c r="AC52" s="20">
        <f t="shared" si="75"/>
        <v>0</v>
      </c>
      <c r="AD52" s="20">
        <f t="shared" si="75"/>
        <v>0</v>
      </c>
      <c r="AE52" s="20">
        <f t="shared" si="75"/>
        <v>0</v>
      </c>
      <c r="AF52" s="20">
        <f t="shared" si="75"/>
        <v>0</v>
      </c>
      <c r="AG52" s="20">
        <f t="shared" si="75"/>
        <v>0</v>
      </c>
      <c r="AH52" s="20">
        <f t="shared" si="75"/>
        <v>128</v>
      </c>
      <c r="AI52" s="20">
        <f t="shared" si="75"/>
        <v>0</v>
      </c>
      <c r="AJ52" s="20">
        <f t="shared" si="75"/>
        <v>0</v>
      </c>
      <c r="AK52" s="20">
        <f t="shared" si="75"/>
        <v>0</v>
      </c>
      <c r="AL52" s="20">
        <f t="shared" si="75"/>
        <v>0</v>
      </c>
      <c r="AM52" s="20">
        <f t="shared" si="75"/>
        <v>0</v>
      </c>
      <c r="AN52" s="20">
        <f t="shared" si="75"/>
        <v>0</v>
      </c>
      <c r="AO52" s="20">
        <f t="shared" si="75"/>
        <v>128</v>
      </c>
      <c r="AP52" s="20">
        <f t="shared" si="75"/>
        <v>0</v>
      </c>
      <c r="AQ52" s="20">
        <f t="shared" si="75"/>
        <v>0</v>
      </c>
      <c r="AR52" s="20">
        <f t="shared" si="75"/>
        <v>0</v>
      </c>
      <c r="AS52" s="20">
        <f t="shared" si="75"/>
        <v>0</v>
      </c>
      <c r="AT52" s="20">
        <f t="shared" si="75"/>
        <v>0</v>
      </c>
      <c r="AU52" s="20">
        <f t="shared" si="75"/>
        <v>0</v>
      </c>
      <c r="AV52" s="20">
        <f t="shared" si="75"/>
        <v>0</v>
      </c>
      <c r="AW52" s="20">
        <f t="shared" si="75"/>
        <v>0</v>
      </c>
      <c r="AX52" s="20">
        <f t="shared" si="75"/>
        <v>119.8</v>
      </c>
      <c r="AY52" s="20">
        <f t="shared" si="75"/>
        <v>0</v>
      </c>
      <c r="AZ52" s="20">
        <f t="shared" si="75"/>
        <v>0</v>
      </c>
      <c r="BA52" s="20">
        <f t="shared" si="75"/>
        <v>0</v>
      </c>
      <c r="BB52" s="20">
        <f t="shared" ref="BB52" si="77">SUM(BB47:BB51)</f>
        <v>119.8</v>
      </c>
      <c r="BC52" s="20">
        <f t="shared" si="75"/>
        <v>0</v>
      </c>
      <c r="BD52" s="20">
        <f t="shared" si="75"/>
        <v>0</v>
      </c>
      <c r="BE52" s="20">
        <f t="shared" si="75"/>
        <v>0</v>
      </c>
      <c r="BF52" s="20">
        <f t="shared" si="75"/>
        <v>0</v>
      </c>
      <c r="BG52" s="20">
        <f t="shared" si="75"/>
        <v>0</v>
      </c>
      <c r="BH52" s="20">
        <f t="shared" si="75"/>
        <v>0</v>
      </c>
      <c r="BI52" s="20">
        <f t="shared" si="75"/>
        <v>0</v>
      </c>
      <c r="BJ52" s="20">
        <f t="shared" si="75"/>
        <v>0</v>
      </c>
      <c r="BK52" s="20">
        <f t="shared" si="75"/>
        <v>0</v>
      </c>
      <c r="BL52" s="20">
        <f t="shared" si="75"/>
        <v>0</v>
      </c>
      <c r="BM52" s="20">
        <f t="shared" si="75"/>
        <v>0</v>
      </c>
      <c r="BN52" s="20">
        <f t="shared" si="75"/>
        <v>0</v>
      </c>
      <c r="BO52" s="20">
        <f t="shared" si="75"/>
        <v>0</v>
      </c>
      <c r="BP52" s="20">
        <f t="shared" si="75"/>
        <v>0</v>
      </c>
      <c r="BQ52" s="20">
        <f t="shared" si="75"/>
        <v>0</v>
      </c>
      <c r="BR52" s="20">
        <f t="shared" si="75"/>
        <v>0</v>
      </c>
      <c r="BS52" s="20">
        <f t="shared" si="75"/>
        <v>0</v>
      </c>
      <c r="BT52" s="20">
        <f t="shared" ref="BT52:BY52" si="78">SUM(BT47:BT51)</f>
        <v>0</v>
      </c>
      <c r="BU52" s="20">
        <f t="shared" si="78"/>
        <v>0</v>
      </c>
      <c r="BV52" s="20">
        <f t="shared" si="78"/>
        <v>0</v>
      </c>
      <c r="BW52" s="20">
        <f t="shared" si="78"/>
        <v>0</v>
      </c>
      <c r="BX52" s="20">
        <f t="shared" si="78"/>
        <v>0</v>
      </c>
      <c r="BY52" s="20">
        <f t="shared" si="78"/>
        <v>0</v>
      </c>
      <c r="BZ52" s="20">
        <f t="shared" ref="BZ52:CL52" si="79">SUM(BZ47:BZ51)</f>
        <v>0</v>
      </c>
      <c r="CA52" s="20">
        <f t="shared" si="79"/>
        <v>0</v>
      </c>
      <c r="CB52" s="20">
        <f t="shared" si="79"/>
        <v>0</v>
      </c>
      <c r="CC52" s="20">
        <f t="shared" si="79"/>
        <v>0</v>
      </c>
      <c r="CD52" s="20">
        <f t="shared" si="79"/>
        <v>0</v>
      </c>
      <c r="CE52" s="20">
        <f t="shared" si="79"/>
        <v>0</v>
      </c>
      <c r="CF52" s="20">
        <f t="shared" si="79"/>
        <v>0</v>
      </c>
      <c r="CG52" s="20">
        <f t="shared" si="79"/>
        <v>0</v>
      </c>
      <c r="CH52" s="20">
        <f t="shared" si="79"/>
        <v>0</v>
      </c>
      <c r="CI52" s="20">
        <f t="shared" si="79"/>
        <v>0</v>
      </c>
      <c r="CJ52" s="20">
        <f t="shared" si="79"/>
        <v>0</v>
      </c>
      <c r="CK52" s="20">
        <f t="shared" si="79"/>
        <v>0</v>
      </c>
      <c r="CL52" s="20">
        <f t="shared" si="79"/>
        <v>0</v>
      </c>
      <c r="CM52" s="20">
        <f t="shared" ref="CM52:CY52" si="80">SUM(CM47:CM51)</f>
        <v>0</v>
      </c>
      <c r="CN52" s="20">
        <f t="shared" si="80"/>
        <v>0</v>
      </c>
      <c r="CO52" s="20">
        <f t="shared" si="80"/>
        <v>0</v>
      </c>
      <c r="CP52" s="20">
        <f t="shared" si="80"/>
        <v>0</v>
      </c>
      <c r="CQ52" s="20">
        <f t="shared" si="80"/>
        <v>0</v>
      </c>
      <c r="CR52" s="20">
        <f t="shared" si="80"/>
        <v>0</v>
      </c>
      <c r="CS52" s="20">
        <f t="shared" si="80"/>
        <v>0</v>
      </c>
      <c r="CT52" s="20">
        <f t="shared" si="80"/>
        <v>0</v>
      </c>
      <c r="CU52" s="20">
        <f t="shared" si="80"/>
        <v>0</v>
      </c>
      <c r="CV52" s="20">
        <f t="shared" si="80"/>
        <v>0</v>
      </c>
      <c r="CW52" s="20">
        <f t="shared" si="80"/>
        <v>0</v>
      </c>
      <c r="CX52" s="20">
        <f t="shared" si="80"/>
        <v>0</v>
      </c>
      <c r="CY52" s="20">
        <f t="shared" si="80"/>
        <v>0</v>
      </c>
      <c r="CZ52" s="20">
        <f>SUM(CZ47:CZ51)</f>
        <v>0</v>
      </c>
      <c r="DA52" s="20">
        <f>SUM(DA47:DA51)</f>
        <v>0</v>
      </c>
      <c r="DB52" s="20">
        <f t="shared" ref="DB52:DL52" si="81">SUM(DB47:DB51)</f>
        <v>0</v>
      </c>
      <c r="DC52" s="20">
        <f t="shared" si="81"/>
        <v>0</v>
      </c>
      <c r="DD52" s="20">
        <f t="shared" si="81"/>
        <v>0</v>
      </c>
      <c r="DE52" s="20">
        <f t="shared" si="81"/>
        <v>0</v>
      </c>
      <c r="DF52" s="20">
        <f t="shared" si="81"/>
        <v>0</v>
      </c>
      <c r="DG52" s="20">
        <f t="shared" si="81"/>
        <v>0</v>
      </c>
      <c r="DH52" s="20">
        <f t="shared" si="81"/>
        <v>0</v>
      </c>
      <c r="DI52" s="20">
        <f t="shared" si="81"/>
        <v>0</v>
      </c>
      <c r="DJ52" s="20">
        <f t="shared" si="81"/>
        <v>0</v>
      </c>
      <c r="DK52" s="20">
        <f t="shared" si="81"/>
        <v>0</v>
      </c>
      <c r="DL52" s="20">
        <f t="shared" si="81"/>
        <v>0</v>
      </c>
      <c r="DM52" s="20">
        <f>SUM(DM47:DM51)</f>
        <v>0</v>
      </c>
      <c r="DN52" s="20">
        <f>SUM(DN47:DN51)</f>
        <v>58</v>
      </c>
      <c r="DO52" s="20">
        <f t="shared" ref="DO52:DQ52" si="82">SUM(DO47:DO51)</f>
        <v>58</v>
      </c>
      <c r="DP52" s="20">
        <f t="shared" si="82"/>
        <v>0</v>
      </c>
      <c r="DQ52" s="20">
        <f t="shared" si="82"/>
        <v>0</v>
      </c>
      <c r="DR52" s="20">
        <f t="shared" ref="DR52:DW52" si="83">SUM(DR47:DR51)</f>
        <v>0</v>
      </c>
      <c r="DS52" s="20">
        <f t="shared" si="83"/>
        <v>0</v>
      </c>
      <c r="DT52" s="20">
        <f t="shared" si="83"/>
        <v>0</v>
      </c>
      <c r="DU52" s="20">
        <f t="shared" si="83"/>
        <v>0</v>
      </c>
      <c r="DV52" s="20">
        <f t="shared" si="83"/>
        <v>0</v>
      </c>
      <c r="DW52" s="20">
        <f t="shared" si="83"/>
        <v>0</v>
      </c>
      <c r="DX52" s="20">
        <f t="shared" ref="DX52:DY52" si="84">SUM(DX47:DX51)</f>
        <v>0</v>
      </c>
      <c r="DY52" s="20">
        <f t="shared" si="84"/>
        <v>0</v>
      </c>
      <c r="DZ52" s="20">
        <f t="shared" ref="DZ52:EA52" si="85">SUM(DZ47:DZ51)</f>
        <v>0</v>
      </c>
      <c r="EA52" s="20">
        <f t="shared" si="85"/>
        <v>0</v>
      </c>
      <c r="EB52" s="20">
        <f t="shared" si="73"/>
        <v>0</v>
      </c>
      <c r="EC52" s="20">
        <f t="shared" ref="EC52:EF52" si="86">SUM(EC47:EC51)</f>
        <v>0</v>
      </c>
      <c r="ED52" s="20">
        <f t="shared" si="86"/>
        <v>0</v>
      </c>
      <c r="EE52" s="20">
        <f t="shared" si="86"/>
        <v>0</v>
      </c>
      <c r="EF52" s="20">
        <f t="shared" si="86"/>
        <v>0</v>
      </c>
      <c r="EG52" s="20"/>
      <c r="EH52" s="20"/>
      <c r="EI52" s="20"/>
      <c r="EJ52" s="20"/>
      <c r="EK52" s="20"/>
      <c r="EL52" s="20"/>
      <c r="EM52" s="20"/>
      <c r="EN52" s="20"/>
      <c r="EO52" s="20">
        <f t="shared" si="74"/>
        <v>0</v>
      </c>
    </row>
    <row r="53" spans="1:145" s="50" customFormat="1" ht="15.95" customHeight="1">
      <c r="A53" s="59"/>
      <c r="B53" s="49"/>
      <c r="C53" s="48">
        <f>+C52/1000</f>
        <v>0</v>
      </c>
      <c r="D53" s="48">
        <f t="shared" ref="D53" si="87">+D52/1000</f>
        <v>0</v>
      </c>
      <c r="E53" s="48">
        <f t="shared" ref="E53" si="88">+E52/1000</f>
        <v>0</v>
      </c>
      <c r="F53" s="48">
        <f t="shared" ref="F53" si="89">+F52/1000</f>
        <v>0</v>
      </c>
      <c r="G53" s="48">
        <f t="shared" ref="G53" si="90">+G52/1000</f>
        <v>0</v>
      </c>
      <c r="H53" s="48">
        <f t="shared" ref="H53" si="91">+H52/1000</f>
        <v>0</v>
      </c>
      <c r="I53" s="48">
        <f t="shared" ref="I53" si="92">+I52/1000</f>
        <v>0</v>
      </c>
      <c r="J53" s="48">
        <f t="shared" ref="J53" si="93">+J52/1000</f>
        <v>0</v>
      </c>
      <c r="K53" s="48">
        <f t="shared" ref="K53" si="94">+K52/1000</f>
        <v>0</v>
      </c>
      <c r="L53" s="48">
        <f t="shared" ref="L53" si="95">+L52/1000</f>
        <v>0</v>
      </c>
      <c r="M53" s="48">
        <f t="shared" ref="M53" si="96">+M52/1000</f>
        <v>0</v>
      </c>
      <c r="N53" s="48">
        <f t="shared" ref="N53" si="97">+N52/1000</f>
        <v>0</v>
      </c>
      <c r="O53" s="48">
        <f t="shared" ref="O53" si="98">+O52/1000</f>
        <v>0</v>
      </c>
      <c r="P53" s="48">
        <f t="shared" ref="P53" si="99">+P52/1000</f>
        <v>0</v>
      </c>
      <c r="Q53" s="48">
        <f t="shared" ref="Q53" si="100">+Q52/1000</f>
        <v>0</v>
      </c>
      <c r="R53" s="48">
        <f t="shared" ref="R53" si="101">+R52/1000</f>
        <v>0</v>
      </c>
      <c r="S53" s="48">
        <f t="shared" ref="S53" si="102">+S52/1000</f>
        <v>0</v>
      </c>
      <c r="T53" s="48">
        <f t="shared" ref="T53" si="103">+T52/1000</f>
        <v>0</v>
      </c>
      <c r="U53" s="48">
        <f t="shared" ref="U53" si="104">+U52/1000</f>
        <v>0</v>
      </c>
      <c r="V53" s="48">
        <f t="shared" ref="V53" si="105">+V52/1000</f>
        <v>0</v>
      </c>
      <c r="W53" s="48">
        <f t="shared" ref="W53" si="106">+W52/1000</f>
        <v>0</v>
      </c>
      <c r="X53" s="48">
        <f t="shared" ref="X53" si="107">+X52/1000</f>
        <v>0</v>
      </c>
      <c r="Y53" s="48">
        <f t="shared" ref="Y53" si="108">+Y52/1000</f>
        <v>0</v>
      </c>
      <c r="Z53" s="48">
        <f t="shared" ref="Z53" si="109">+Z52/1000</f>
        <v>0</v>
      </c>
      <c r="AA53" s="48">
        <f t="shared" ref="AA53" si="110">+AA52/1000</f>
        <v>0</v>
      </c>
      <c r="AB53" s="48">
        <f t="shared" ref="AB53" si="111">+AB52/1000</f>
        <v>0</v>
      </c>
      <c r="AC53" s="48">
        <f t="shared" ref="AC53" si="112">+AC52/1000</f>
        <v>0</v>
      </c>
      <c r="AD53" s="48">
        <f t="shared" ref="AD53" si="113">+AD52/1000</f>
        <v>0</v>
      </c>
      <c r="AE53" s="48">
        <f t="shared" ref="AE53" si="114">+AE52/1000</f>
        <v>0</v>
      </c>
      <c r="AF53" s="48">
        <f t="shared" ref="AF53" si="115">+AF52/1000</f>
        <v>0</v>
      </c>
      <c r="AG53" s="48">
        <f t="shared" ref="AG53" si="116">+AG52/1000</f>
        <v>0</v>
      </c>
      <c r="AH53" s="48">
        <f t="shared" ref="AH53" si="117">+AH52/1000</f>
        <v>0.128</v>
      </c>
      <c r="AI53" s="48">
        <f t="shared" ref="AI53" si="118">+AI52/1000</f>
        <v>0</v>
      </c>
      <c r="AJ53" s="48">
        <f t="shared" ref="AJ53" si="119">+AJ52/1000</f>
        <v>0</v>
      </c>
      <c r="AK53" s="48">
        <f t="shared" ref="AK53" si="120">+AK52/1000</f>
        <v>0</v>
      </c>
      <c r="AL53" s="48">
        <f t="shared" ref="AL53" si="121">+AL52/1000</f>
        <v>0</v>
      </c>
      <c r="AM53" s="48">
        <f t="shared" ref="AM53" si="122">+AM52/1000</f>
        <v>0</v>
      </c>
      <c r="AN53" s="48">
        <f t="shared" ref="AN53" si="123">+AN52/1000</f>
        <v>0</v>
      </c>
      <c r="AO53" s="48">
        <f t="shared" ref="AO53" si="124">+AO52/1000</f>
        <v>0.128</v>
      </c>
      <c r="AP53" s="48">
        <f t="shared" ref="AP53" si="125">+AP52/1000</f>
        <v>0</v>
      </c>
      <c r="AQ53" s="48">
        <f t="shared" ref="AQ53" si="126">+AQ52/1000</f>
        <v>0</v>
      </c>
      <c r="AR53" s="48">
        <f t="shared" ref="AR53" si="127">+AR52/1000</f>
        <v>0</v>
      </c>
      <c r="AS53" s="48">
        <f t="shared" ref="AS53" si="128">+AS52/1000</f>
        <v>0</v>
      </c>
      <c r="AT53" s="48">
        <f t="shared" ref="AT53" si="129">+AT52/1000</f>
        <v>0</v>
      </c>
      <c r="AU53" s="48">
        <f t="shared" ref="AU53" si="130">+AU52/1000</f>
        <v>0</v>
      </c>
      <c r="AV53" s="48">
        <f t="shared" ref="AV53" si="131">+AV52/1000</f>
        <v>0</v>
      </c>
      <c r="AW53" s="48">
        <f t="shared" ref="AW53" si="132">+AW52/1000</f>
        <v>0</v>
      </c>
      <c r="AX53" s="48">
        <f t="shared" ref="AX53" si="133">+AX52/1000</f>
        <v>0.1198</v>
      </c>
      <c r="AY53" s="48">
        <f t="shared" ref="AY53" si="134">+AY52/1000</f>
        <v>0</v>
      </c>
      <c r="AZ53" s="48">
        <f t="shared" ref="AZ53" si="135">+AZ52/1000</f>
        <v>0</v>
      </c>
      <c r="BA53" s="48">
        <f t="shared" ref="BA53" si="136">+BA52/1000</f>
        <v>0</v>
      </c>
      <c r="BB53" s="48">
        <f t="shared" ref="BB53" si="137">+BB52/1000</f>
        <v>0.1198</v>
      </c>
      <c r="BC53" s="48">
        <f t="shared" ref="BC53" si="138">+BC52/1000</f>
        <v>0</v>
      </c>
      <c r="BD53" s="48">
        <f t="shared" ref="BD53" si="139">+BD52/1000</f>
        <v>0</v>
      </c>
      <c r="BE53" s="48">
        <f t="shared" ref="BE53" si="140">+BE52/1000</f>
        <v>0</v>
      </c>
      <c r="BF53" s="48">
        <f t="shared" ref="BF53" si="141">+BF52/1000</f>
        <v>0</v>
      </c>
      <c r="BG53" s="48">
        <f t="shared" ref="BG53" si="142">+BG52/1000</f>
        <v>0</v>
      </c>
      <c r="BH53" s="48">
        <f t="shared" ref="BH53" si="143">+BH52/1000</f>
        <v>0</v>
      </c>
      <c r="BI53" s="48">
        <f t="shared" ref="BI53" si="144">+BI52/1000</f>
        <v>0</v>
      </c>
      <c r="BJ53" s="48">
        <f t="shared" ref="BJ53" si="145">+BJ52/1000</f>
        <v>0</v>
      </c>
      <c r="BK53" s="48">
        <f t="shared" ref="BK53" si="146">+BK52/1000</f>
        <v>0</v>
      </c>
      <c r="BL53" s="48">
        <f t="shared" ref="BL53" si="147">+BL52/1000</f>
        <v>0</v>
      </c>
      <c r="BM53" s="48">
        <f t="shared" ref="BM53" si="148">+BM52/1000</f>
        <v>0</v>
      </c>
      <c r="BN53" s="48">
        <f t="shared" ref="BN53" si="149">+BN52/1000</f>
        <v>0</v>
      </c>
      <c r="BO53" s="48">
        <f t="shared" ref="BO53" si="150">+BO52/1000</f>
        <v>0</v>
      </c>
      <c r="BP53" s="48">
        <f t="shared" ref="BP53" si="151">+BP52/1000</f>
        <v>0</v>
      </c>
      <c r="BQ53" s="48">
        <f t="shared" ref="BQ53" si="152">+BQ52/1000</f>
        <v>0</v>
      </c>
      <c r="BR53" s="48">
        <f t="shared" ref="BR53" si="153">+BR52/1000</f>
        <v>0</v>
      </c>
      <c r="BS53" s="48">
        <f t="shared" ref="BS53" si="154">+BS52/1000</f>
        <v>0</v>
      </c>
      <c r="BT53" s="48">
        <f t="shared" ref="BT53" si="155">+BT52/1000</f>
        <v>0</v>
      </c>
      <c r="BU53" s="48">
        <f t="shared" ref="BU53" si="156">+BU52/1000</f>
        <v>0</v>
      </c>
      <c r="BV53" s="48">
        <f t="shared" ref="BV53" si="157">+BV52/1000</f>
        <v>0</v>
      </c>
      <c r="BW53" s="48">
        <f t="shared" ref="BW53" si="158">+BW52/1000</f>
        <v>0</v>
      </c>
      <c r="BX53" s="48">
        <f t="shared" ref="BX53" si="159">+BX52/1000</f>
        <v>0</v>
      </c>
      <c r="BY53" s="48">
        <f t="shared" ref="BY53" si="16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</row>
    <row r="54" spans="1:145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</row>
    <row r="55" spans="1:145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</row>
    <row r="56" spans="1:145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</row>
    <row r="57" spans="1:145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</row>
    <row r="58" spans="1:145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</row>
    <row r="59" spans="1:145" ht="15.95" customHeight="1">
      <c r="A59" s="86" t="s">
        <v>33</v>
      </c>
      <c r="B59" s="27"/>
      <c r="C59" s="82">
        <v>2011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4" t="s">
        <v>61</v>
      </c>
      <c r="P59" s="82">
        <v>2012</v>
      </c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4" t="s">
        <v>62</v>
      </c>
      <c r="AC59" s="82">
        <v>2013</v>
      </c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4" t="s">
        <v>63</v>
      </c>
      <c r="AP59" s="82">
        <v>2014</v>
      </c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4" t="s">
        <v>64</v>
      </c>
      <c r="BC59" s="82">
        <v>2015</v>
      </c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4" t="s">
        <v>65</v>
      </c>
      <c r="BP59" s="82">
        <v>2016</v>
      </c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3" t="s">
        <v>75</v>
      </c>
      <c r="CC59" s="82">
        <v>2017</v>
      </c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3" t="s">
        <v>76</v>
      </c>
      <c r="CP59" s="82">
        <v>2018</v>
      </c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3" t="s">
        <v>122</v>
      </c>
      <c r="DC59" s="82">
        <v>2019</v>
      </c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3" t="s">
        <v>124</v>
      </c>
      <c r="DP59" s="82">
        <v>2020</v>
      </c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3" t="s">
        <v>130</v>
      </c>
      <c r="EC59" s="82">
        <v>2021</v>
      </c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3" t="s">
        <v>131</v>
      </c>
    </row>
    <row r="60" spans="1:145" ht="15.95" customHeight="1">
      <c r="A60" s="87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5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5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5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5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5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3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3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3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3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3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3"/>
    </row>
    <row r="61" spans="1:145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/>
      <c r="EH61" s="75"/>
      <c r="EI61" s="75"/>
      <c r="EJ61" s="75"/>
      <c r="EK61" s="75"/>
      <c r="EL61" s="75"/>
      <c r="EM61" s="75"/>
      <c r="EN61" s="75"/>
      <c r="EO61" s="75">
        <f>SUM(EC61:EN61)</f>
        <v>2032</v>
      </c>
    </row>
    <row r="62" spans="1:145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6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6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6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6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6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6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6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6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6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70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/>
      <c r="EH62" s="75"/>
      <c r="EI62" s="75"/>
      <c r="EJ62" s="75"/>
      <c r="EK62" s="75"/>
      <c r="EL62" s="75"/>
      <c r="EM62" s="75"/>
      <c r="EN62" s="75"/>
      <c r="EO62" s="75">
        <f t="shared" ref="EO62:EO66" si="171">SUM(EC62:EN62)</f>
        <v>714</v>
      </c>
    </row>
    <row r="63" spans="1:145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6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6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6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6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6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6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6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6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6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70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/>
      <c r="EH63" s="75"/>
      <c r="EI63" s="75"/>
      <c r="EJ63" s="75"/>
      <c r="EK63" s="75"/>
      <c r="EL63" s="75"/>
      <c r="EM63" s="75"/>
      <c r="EN63" s="75"/>
      <c r="EO63" s="75">
        <f t="shared" si="171"/>
        <v>798</v>
      </c>
    </row>
    <row r="64" spans="1:145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6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6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6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6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6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6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6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6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6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70"/>
        <v>1179</v>
      </c>
      <c r="EC64" s="75">
        <v>122</v>
      </c>
      <c r="ED64" s="75">
        <v>86</v>
      </c>
      <c r="EE64" s="75">
        <v>127</v>
      </c>
      <c r="EF64" s="75">
        <v>68</v>
      </c>
      <c r="EG64" s="75"/>
      <c r="EH64" s="75"/>
      <c r="EI64" s="75"/>
      <c r="EJ64" s="75"/>
      <c r="EK64" s="75"/>
      <c r="EL64" s="75"/>
      <c r="EM64" s="75"/>
      <c r="EN64" s="75"/>
      <c r="EO64" s="75">
        <f t="shared" si="171"/>
        <v>403</v>
      </c>
    </row>
    <row r="65" spans="1:145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6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6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6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6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6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6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6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6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6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70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/>
      <c r="EH65" s="75"/>
      <c r="EI65" s="75"/>
      <c r="EJ65" s="75"/>
      <c r="EK65" s="75"/>
      <c r="EL65" s="75"/>
      <c r="EM65" s="75"/>
      <c r="EN65" s="75"/>
      <c r="EO65" s="75">
        <f t="shared" si="171"/>
        <v>653</v>
      </c>
    </row>
    <row r="66" spans="1:145" s="21" customFormat="1" ht="15.95" customHeight="1">
      <c r="A66" s="19" t="s">
        <v>24</v>
      </c>
      <c r="B66" s="19"/>
      <c r="C66" s="20">
        <f t="shared" ref="C66:BS66" si="172">SUM(C61:C65)</f>
        <v>1880</v>
      </c>
      <c r="D66" s="20">
        <f t="shared" si="172"/>
        <v>2117</v>
      </c>
      <c r="E66" s="20">
        <f t="shared" si="172"/>
        <v>2159</v>
      </c>
      <c r="F66" s="20">
        <f t="shared" si="172"/>
        <v>2207</v>
      </c>
      <c r="G66" s="20">
        <f t="shared" si="172"/>
        <v>2298</v>
      </c>
      <c r="H66" s="20">
        <f t="shared" si="172"/>
        <v>2121</v>
      </c>
      <c r="I66" s="20">
        <f t="shared" si="172"/>
        <v>2102</v>
      </c>
      <c r="J66" s="20">
        <f t="shared" si="172"/>
        <v>2190</v>
      </c>
      <c r="K66" s="20">
        <f t="shared" si="172"/>
        <v>2165</v>
      </c>
      <c r="L66" s="20">
        <f t="shared" si="172"/>
        <v>2309</v>
      </c>
      <c r="M66" s="20">
        <f t="shared" si="172"/>
        <v>2573</v>
      </c>
      <c r="N66" s="20">
        <f t="shared" si="172"/>
        <v>2174</v>
      </c>
      <c r="O66" s="20">
        <f t="shared" si="172"/>
        <v>26295</v>
      </c>
      <c r="P66" s="20">
        <f t="shared" si="172"/>
        <v>2184</v>
      </c>
      <c r="Q66" s="20">
        <f t="shared" si="172"/>
        <v>2176</v>
      </c>
      <c r="R66" s="20">
        <f t="shared" si="172"/>
        <v>2408</v>
      </c>
      <c r="S66" s="20">
        <f t="shared" si="172"/>
        <v>2276</v>
      </c>
      <c r="T66" s="20">
        <f t="shared" si="172"/>
        <v>2410</v>
      </c>
      <c r="U66" s="20">
        <f t="shared" si="172"/>
        <v>2294</v>
      </c>
      <c r="V66" s="20">
        <f t="shared" si="172"/>
        <v>2394</v>
      </c>
      <c r="W66" s="20">
        <f t="shared" si="172"/>
        <v>2690</v>
      </c>
      <c r="X66" s="20">
        <f t="shared" si="172"/>
        <v>2188</v>
      </c>
      <c r="Y66" s="20">
        <f t="shared" si="172"/>
        <v>2336</v>
      </c>
      <c r="Z66" s="20">
        <f t="shared" si="172"/>
        <v>2179</v>
      </c>
      <c r="AA66" s="20">
        <f t="shared" si="172"/>
        <v>2273</v>
      </c>
      <c r="AB66" s="20">
        <f t="shared" ref="AB66" si="173">SUM(AB61:AB65)</f>
        <v>27808</v>
      </c>
      <c r="AC66" s="20">
        <f t="shared" si="172"/>
        <v>2304</v>
      </c>
      <c r="AD66" s="20">
        <f t="shared" si="172"/>
        <v>2032</v>
      </c>
      <c r="AE66" s="20">
        <f t="shared" si="172"/>
        <v>2152</v>
      </c>
      <c r="AF66" s="20">
        <f t="shared" si="172"/>
        <v>2150</v>
      </c>
      <c r="AG66" s="20">
        <f t="shared" si="172"/>
        <v>2269</v>
      </c>
      <c r="AH66" s="20">
        <f t="shared" si="172"/>
        <v>2117</v>
      </c>
      <c r="AI66" s="20">
        <f t="shared" si="172"/>
        <v>2426</v>
      </c>
      <c r="AJ66" s="20">
        <f t="shared" si="172"/>
        <v>2614</v>
      </c>
      <c r="AK66" s="20">
        <f t="shared" si="172"/>
        <v>2621</v>
      </c>
      <c r="AL66" s="20">
        <f t="shared" si="172"/>
        <v>2879</v>
      </c>
      <c r="AM66" s="20">
        <f t="shared" si="172"/>
        <v>2366</v>
      </c>
      <c r="AN66" s="20">
        <f t="shared" si="172"/>
        <v>2255</v>
      </c>
      <c r="AO66" s="20">
        <f t="shared" si="172"/>
        <v>28185</v>
      </c>
      <c r="AP66" s="20">
        <f t="shared" si="172"/>
        <v>2204</v>
      </c>
      <c r="AQ66" s="20">
        <f t="shared" si="172"/>
        <v>2078</v>
      </c>
      <c r="AR66" s="20">
        <f t="shared" si="172"/>
        <v>2240</v>
      </c>
      <c r="AS66" s="20">
        <f t="shared" si="172"/>
        <v>2262</v>
      </c>
      <c r="AT66" s="20">
        <f t="shared" si="172"/>
        <v>2408</v>
      </c>
      <c r="AU66" s="20">
        <f t="shared" si="172"/>
        <v>2206</v>
      </c>
      <c r="AV66" s="20">
        <f t="shared" si="172"/>
        <v>2363</v>
      </c>
      <c r="AW66" s="20">
        <f t="shared" si="172"/>
        <v>2721</v>
      </c>
      <c r="AX66" s="20">
        <f t="shared" si="172"/>
        <v>2389</v>
      </c>
      <c r="AY66" s="20">
        <f t="shared" si="172"/>
        <v>2592</v>
      </c>
      <c r="AZ66" s="20">
        <f t="shared" si="172"/>
        <v>2402</v>
      </c>
      <c r="BA66" s="20">
        <f t="shared" si="172"/>
        <v>2341</v>
      </c>
      <c r="BB66" s="20">
        <f t="shared" ref="BB66" si="174">SUM(BB61:BB65)</f>
        <v>28206</v>
      </c>
      <c r="BC66" s="20">
        <f t="shared" si="172"/>
        <v>2214</v>
      </c>
      <c r="BD66" s="20">
        <f t="shared" si="172"/>
        <v>2048</v>
      </c>
      <c r="BE66" s="20">
        <f t="shared" si="172"/>
        <v>2233</v>
      </c>
      <c r="BF66" s="20">
        <f t="shared" si="172"/>
        <v>2407</v>
      </c>
      <c r="BG66" s="20">
        <f t="shared" si="172"/>
        <v>2567</v>
      </c>
      <c r="BH66" s="20">
        <f t="shared" si="172"/>
        <v>2303</v>
      </c>
      <c r="BI66" s="20">
        <f t="shared" si="172"/>
        <v>2533</v>
      </c>
      <c r="BJ66" s="20">
        <f t="shared" si="172"/>
        <v>2715</v>
      </c>
      <c r="BK66" s="20">
        <f t="shared" si="172"/>
        <v>2586</v>
      </c>
      <c r="BL66" s="20">
        <f t="shared" si="172"/>
        <v>2629</v>
      </c>
      <c r="BM66" s="20">
        <f t="shared" si="172"/>
        <v>2443</v>
      </c>
      <c r="BN66" s="20">
        <f t="shared" si="172"/>
        <v>2507</v>
      </c>
      <c r="BO66" s="20">
        <f t="shared" si="172"/>
        <v>29185</v>
      </c>
      <c r="BP66" s="20">
        <f t="shared" si="172"/>
        <v>2386</v>
      </c>
      <c r="BQ66" s="20">
        <f t="shared" si="172"/>
        <v>2117</v>
      </c>
      <c r="BR66" s="20">
        <f t="shared" si="172"/>
        <v>2381</v>
      </c>
      <c r="BS66" s="20">
        <f t="shared" si="172"/>
        <v>2585</v>
      </c>
      <c r="BT66" s="20">
        <f t="shared" ref="BT66:BY66" si="175">SUM(BT61:BT65)</f>
        <v>2669</v>
      </c>
      <c r="BU66" s="20">
        <f t="shared" si="175"/>
        <v>2464</v>
      </c>
      <c r="BV66" s="20">
        <f t="shared" si="175"/>
        <v>2602</v>
      </c>
      <c r="BW66" s="20">
        <f t="shared" si="175"/>
        <v>2720</v>
      </c>
      <c r="BX66" s="20">
        <f t="shared" si="175"/>
        <v>2290</v>
      </c>
      <c r="BY66" s="20">
        <f t="shared" si="175"/>
        <v>2350</v>
      </c>
      <c r="BZ66" s="20">
        <f t="shared" ref="BZ66:CL66" si="176">SUM(BZ61:BZ65)</f>
        <v>2253</v>
      </c>
      <c r="CA66" s="20">
        <f t="shared" si="176"/>
        <v>2382</v>
      </c>
      <c r="CB66" s="20">
        <f t="shared" si="176"/>
        <v>29199</v>
      </c>
      <c r="CC66" s="20">
        <f t="shared" si="176"/>
        <v>2125</v>
      </c>
      <c r="CD66" s="20">
        <f t="shared" si="176"/>
        <v>1989</v>
      </c>
      <c r="CE66" s="20">
        <f t="shared" si="176"/>
        <v>2120</v>
      </c>
      <c r="CF66" s="20">
        <f t="shared" si="176"/>
        <v>2067</v>
      </c>
      <c r="CG66" s="20">
        <f t="shared" si="176"/>
        <v>2310</v>
      </c>
      <c r="CH66" s="20">
        <f t="shared" si="176"/>
        <v>2408</v>
      </c>
      <c r="CI66" s="20">
        <f t="shared" si="176"/>
        <v>2588</v>
      </c>
      <c r="CJ66" s="20">
        <f t="shared" si="176"/>
        <v>2627</v>
      </c>
      <c r="CK66" s="20">
        <f t="shared" si="176"/>
        <v>2678</v>
      </c>
      <c r="CL66" s="20">
        <f t="shared" si="176"/>
        <v>2782</v>
      </c>
      <c r="CM66" s="20">
        <f t="shared" ref="CM66:CY66" si="177">SUM(CM61:CM65)</f>
        <v>2458</v>
      </c>
      <c r="CN66" s="20">
        <f t="shared" si="177"/>
        <v>2690</v>
      </c>
      <c r="CO66" s="20">
        <f t="shared" si="177"/>
        <v>28842</v>
      </c>
      <c r="CP66" s="20">
        <f t="shared" si="177"/>
        <v>2571</v>
      </c>
      <c r="CQ66" s="20">
        <f t="shared" si="177"/>
        <v>2267</v>
      </c>
      <c r="CR66" s="20">
        <f t="shared" si="177"/>
        <v>2561</v>
      </c>
      <c r="CS66" s="20">
        <f t="shared" si="177"/>
        <v>2504</v>
      </c>
      <c r="CT66" s="20">
        <f t="shared" si="177"/>
        <v>2703</v>
      </c>
      <c r="CU66" s="20">
        <f t="shared" si="177"/>
        <v>2763</v>
      </c>
      <c r="CV66" s="20">
        <f t="shared" si="177"/>
        <v>3073</v>
      </c>
      <c r="CW66" s="20">
        <f t="shared" si="177"/>
        <v>3129</v>
      </c>
      <c r="CX66" s="20">
        <f t="shared" si="177"/>
        <v>2605</v>
      </c>
      <c r="CY66" s="20">
        <f t="shared" si="177"/>
        <v>2560</v>
      </c>
      <c r="CZ66" s="20">
        <f t="shared" ref="CZ66:DL66" si="178">SUM(CZ61:CZ65)</f>
        <v>2429</v>
      </c>
      <c r="DA66" s="20">
        <f t="shared" si="178"/>
        <v>2311</v>
      </c>
      <c r="DB66" s="20">
        <f t="shared" si="178"/>
        <v>31476</v>
      </c>
      <c r="DC66" s="20">
        <f t="shared" si="178"/>
        <v>2149</v>
      </c>
      <c r="DD66" s="20">
        <f t="shared" si="178"/>
        <v>2162</v>
      </c>
      <c r="DE66" s="20">
        <f t="shared" si="178"/>
        <v>2287</v>
      </c>
      <c r="DF66" s="20">
        <f t="shared" si="178"/>
        <v>2440</v>
      </c>
      <c r="DG66" s="20">
        <f t="shared" si="178"/>
        <v>2766</v>
      </c>
      <c r="DH66" s="20">
        <f t="shared" si="178"/>
        <v>2447</v>
      </c>
      <c r="DI66" s="20">
        <f t="shared" si="178"/>
        <v>2698</v>
      </c>
      <c r="DJ66" s="20">
        <f t="shared" si="178"/>
        <v>2871</v>
      </c>
      <c r="DK66" s="20">
        <f t="shared" si="178"/>
        <v>2734</v>
      </c>
      <c r="DL66" s="20">
        <f t="shared" si="178"/>
        <v>2490</v>
      </c>
      <c r="DM66" s="20">
        <f t="shared" ref="DM66:EA66" si="179">SUM(DM61:DM65)</f>
        <v>2423</v>
      </c>
      <c r="DN66" s="20">
        <f t="shared" si="179"/>
        <v>2151</v>
      </c>
      <c r="DO66" s="20">
        <f t="shared" si="179"/>
        <v>29618</v>
      </c>
      <c r="DP66" s="20">
        <f t="shared" si="179"/>
        <v>2572</v>
      </c>
      <c r="DQ66" s="20">
        <f t="shared" si="179"/>
        <v>2376</v>
      </c>
      <c r="DR66" s="20">
        <f t="shared" si="179"/>
        <v>1471</v>
      </c>
      <c r="DS66" s="20">
        <f t="shared" si="179"/>
        <v>294</v>
      </c>
      <c r="DT66" s="20">
        <f t="shared" si="179"/>
        <v>297</v>
      </c>
      <c r="DU66" s="20">
        <f t="shared" si="179"/>
        <v>323</v>
      </c>
      <c r="DV66" s="20">
        <f t="shared" si="179"/>
        <v>505</v>
      </c>
      <c r="DW66" s="20">
        <f t="shared" si="179"/>
        <v>688</v>
      </c>
      <c r="DX66" s="20">
        <f t="shared" si="179"/>
        <v>501</v>
      </c>
      <c r="DY66" s="20">
        <f t="shared" si="179"/>
        <v>1062</v>
      </c>
      <c r="DZ66" s="20">
        <f t="shared" si="179"/>
        <v>1127</v>
      </c>
      <c r="EA66" s="20">
        <f t="shared" si="179"/>
        <v>1457</v>
      </c>
      <c r="EB66" s="20">
        <f t="shared" si="170"/>
        <v>12673</v>
      </c>
      <c r="EC66" s="20">
        <f t="shared" ref="EC66:EF66" si="180">SUM(EC61:EC65)</f>
        <v>1414</v>
      </c>
      <c r="ED66" s="20">
        <f t="shared" si="180"/>
        <v>771</v>
      </c>
      <c r="EE66" s="20">
        <f t="shared" si="180"/>
        <v>1193</v>
      </c>
      <c r="EF66" s="20">
        <f t="shared" si="180"/>
        <v>1222</v>
      </c>
      <c r="EG66" s="20"/>
      <c r="EH66" s="20"/>
      <c r="EI66" s="20"/>
      <c r="EJ66" s="20"/>
      <c r="EK66" s="20"/>
      <c r="EL66" s="20"/>
      <c r="EM66" s="20"/>
      <c r="EN66" s="20"/>
      <c r="EO66" s="20">
        <f t="shared" si="171"/>
        <v>4600</v>
      </c>
    </row>
    <row r="67" spans="1:145" s="25" customFormat="1" ht="15.95" customHeight="1">
      <c r="A67" s="59"/>
      <c r="B67" s="40"/>
      <c r="C67" s="41">
        <f>+C66+C77</f>
        <v>1901</v>
      </c>
      <c r="D67" s="41">
        <f t="shared" ref="D67:BO67" si="181">+D66+D77</f>
        <v>2149</v>
      </c>
      <c r="E67" s="41">
        <f t="shared" si="181"/>
        <v>2186</v>
      </c>
      <c r="F67" s="41">
        <f t="shared" si="181"/>
        <v>2232</v>
      </c>
      <c r="G67" s="41">
        <f t="shared" si="181"/>
        <v>2321</v>
      </c>
      <c r="H67" s="41">
        <f t="shared" si="181"/>
        <v>2143</v>
      </c>
      <c r="I67" s="41">
        <f t="shared" si="181"/>
        <v>2134</v>
      </c>
      <c r="J67" s="41">
        <f t="shared" si="181"/>
        <v>2224</v>
      </c>
      <c r="K67" s="41">
        <f t="shared" si="181"/>
        <v>2183</v>
      </c>
      <c r="L67" s="41">
        <f t="shared" si="181"/>
        <v>2331</v>
      </c>
      <c r="M67" s="41">
        <f t="shared" si="181"/>
        <v>2599</v>
      </c>
      <c r="N67" s="41">
        <f t="shared" si="181"/>
        <v>2201</v>
      </c>
      <c r="O67" s="41">
        <f t="shared" si="181"/>
        <v>26604</v>
      </c>
      <c r="P67" s="41">
        <f t="shared" si="181"/>
        <v>2247</v>
      </c>
      <c r="Q67" s="41">
        <f t="shared" si="181"/>
        <v>2205</v>
      </c>
      <c r="R67" s="41">
        <f t="shared" si="181"/>
        <v>2430</v>
      </c>
      <c r="S67" s="41">
        <f t="shared" si="181"/>
        <v>2301</v>
      </c>
      <c r="T67" s="41">
        <f t="shared" si="181"/>
        <v>2435</v>
      </c>
      <c r="U67" s="41">
        <f t="shared" si="181"/>
        <v>2316</v>
      </c>
      <c r="V67" s="41">
        <f t="shared" si="181"/>
        <v>2422</v>
      </c>
      <c r="W67" s="41">
        <f t="shared" si="181"/>
        <v>2722</v>
      </c>
      <c r="X67" s="41">
        <f t="shared" si="181"/>
        <v>2219</v>
      </c>
      <c r="Y67" s="41">
        <f t="shared" si="181"/>
        <v>2365</v>
      </c>
      <c r="Z67" s="41">
        <f t="shared" si="181"/>
        <v>2211</v>
      </c>
      <c r="AA67" s="41">
        <f t="shared" si="181"/>
        <v>2305</v>
      </c>
      <c r="AB67" s="41">
        <f t="shared" si="181"/>
        <v>28178</v>
      </c>
      <c r="AC67" s="41">
        <f t="shared" si="181"/>
        <v>2347</v>
      </c>
      <c r="AD67" s="41">
        <f t="shared" si="181"/>
        <v>2056</v>
      </c>
      <c r="AE67" s="41">
        <f t="shared" si="181"/>
        <v>2188</v>
      </c>
      <c r="AF67" s="41">
        <f t="shared" si="181"/>
        <v>2170</v>
      </c>
      <c r="AG67" s="41">
        <f t="shared" si="181"/>
        <v>2298</v>
      </c>
      <c r="AH67" s="41">
        <f t="shared" si="181"/>
        <v>2143</v>
      </c>
      <c r="AI67" s="41">
        <f t="shared" si="181"/>
        <v>2443</v>
      </c>
      <c r="AJ67" s="41">
        <f t="shared" si="181"/>
        <v>2623</v>
      </c>
      <c r="AK67" s="41">
        <f t="shared" si="181"/>
        <v>2636</v>
      </c>
      <c r="AL67" s="41">
        <f t="shared" si="181"/>
        <v>2910</v>
      </c>
      <c r="AM67" s="41">
        <f t="shared" si="181"/>
        <v>2396</v>
      </c>
      <c r="AN67" s="41">
        <f t="shared" si="181"/>
        <v>2287</v>
      </c>
      <c r="AO67" s="41">
        <f t="shared" si="181"/>
        <v>28497</v>
      </c>
      <c r="AP67" s="41">
        <f t="shared" si="181"/>
        <v>2234</v>
      </c>
      <c r="AQ67" s="41">
        <f t="shared" si="181"/>
        <v>2114</v>
      </c>
      <c r="AR67" s="41">
        <f t="shared" si="181"/>
        <v>2276</v>
      </c>
      <c r="AS67" s="41">
        <f t="shared" si="181"/>
        <v>2296</v>
      </c>
      <c r="AT67" s="41">
        <f t="shared" si="181"/>
        <v>2439</v>
      </c>
      <c r="AU67" s="41">
        <f t="shared" si="181"/>
        <v>2234</v>
      </c>
      <c r="AV67" s="41">
        <f t="shared" si="181"/>
        <v>2400</v>
      </c>
      <c r="AW67" s="41">
        <f t="shared" si="181"/>
        <v>2761</v>
      </c>
      <c r="AX67" s="41">
        <f t="shared" si="181"/>
        <v>2431</v>
      </c>
      <c r="AY67" s="41">
        <f t="shared" si="181"/>
        <v>2649</v>
      </c>
      <c r="AZ67" s="41">
        <f t="shared" si="181"/>
        <v>2427</v>
      </c>
      <c r="BA67" s="41">
        <f t="shared" si="181"/>
        <v>2377</v>
      </c>
      <c r="BB67" s="41">
        <f t="shared" si="181"/>
        <v>28638</v>
      </c>
      <c r="BC67" s="41">
        <f t="shared" si="181"/>
        <v>2247</v>
      </c>
      <c r="BD67" s="41">
        <f t="shared" si="181"/>
        <v>2075</v>
      </c>
      <c r="BE67" s="41">
        <f t="shared" si="181"/>
        <v>2266</v>
      </c>
      <c r="BF67" s="41">
        <f t="shared" si="181"/>
        <v>2436</v>
      </c>
      <c r="BG67" s="41">
        <f t="shared" si="181"/>
        <v>2597</v>
      </c>
      <c r="BH67" s="41">
        <f t="shared" si="181"/>
        <v>2336</v>
      </c>
      <c r="BI67" s="41">
        <f t="shared" si="181"/>
        <v>2541</v>
      </c>
      <c r="BJ67" s="41">
        <f t="shared" si="181"/>
        <v>2723</v>
      </c>
      <c r="BK67" s="41">
        <f t="shared" si="181"/>
        <v>2594</v>
      </c>
      <c r="BL67" s="41">
        <f t="shared" si="181"/>
        <v>2645</v>
      </c>
      <c r="BM67" s="41">
        <f t="shared" si="181"/>
        <v>2452</v>
      </c>
      <c r="BN67" s="41">
        <f t="shared" si="181"/>
        <v>2518</v>
      </c>
      <c r="BO67" s="41">
        <f t="shared" si="181"/>
        <v>29430</v>
      </c>
      <c r="BP67" s="41">
        <f t="shared" ref="BP67:BW67" si="182">+BP66+BP77</f>
        <v>2394</v>
      </c>
      <c r="BQ67" s="41">
        <f t="shared" si="182"/>
        <v>2128</v>
      </c>
      <c r="BR67" s="41">
        <f t="shared" si="182"/>
        <v>2388</v>
      </c>
      <c r="BS67" s="41">
        <f t="shared" si="182"/>
        <v>2606</v>
      </c>
      <c r="BT67" s="41">
        <f t="shared" si="182"/>
        <v>2680</v>
      </c>
      <c r="BU67" s="41">
        <f t="shared" si="182"/>
        <v>2467</v>
      </c>
      <c r="BV67" s="41">
        <f t="shared" si="182"/>
        <v>2610</v>
      </c>
      <c r="BW67" s="41">
        <f t="shared" si="182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</row>
    <row r="68" spans="1:145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</row>
    <row r="69" spans="1:145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</row>
    <row r="70" spans="1:145" ht="15.95" customHeight="1">
      <c r="A70" s="86" t="s">
        <v>33</v>
      </c>
      <c r="B70" s="27"/>
      <c r="C70" s="82">
        <v>2011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4" t="s">
        <v>61</v>
      </c>
      <c r="P70" s="82">
        <v>2012</v>
      </c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4" t="s">
        <v>62</v>
      </c>
      <c r="AC70" s="82">
        <v>2013</v>
      </c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4" t="s">
        <v>63</v>
      </c>
      <c r="AP70" s="82">
        <v>2014</v>
      </c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4" t="s">
        <v>64</v>
      </c>
      <c r="BC70" s="82">
        <v>2015</v>
      </c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4" t="s">
        <v>65</v>
      </c>
      <c r="BP70" s="82">
        <v>2016</v>
      </c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3" t="s">
        <v>75</v>
      </c>
      <c r="CC70" s="82">
        <v>2017</v>
      </c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3" t="s">
        <v>76</v>
      </c>
      <c r="CP70" s="82">
        <v>2018</v>
      </c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3" t="s">
        <v>122</v>
      </c>
      <c r="DC70" s="82">
        <v>2019</v>
      </c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3" t="s">
        <v>124</v>
      </c>
      <c r="DP70" s="82">
        <v>2020</v>
      </c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3" t="s">
        <v>130</v>
      </c>
      <c r="EC70" s="82">
        <v>2021</v>
      </c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3" t="s">
        <v>131</v>
      </c>
    </row>
    <row r="71" spans="1:145" ht="15.95" customHeight="1">
      <c r="A71" s="87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5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5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5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5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5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3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3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3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3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3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3"/>
    </row>
    <row r="72" spans="1:145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/>
      <c r="EH72" s="75"/>
      <c r="EI72" s="75"/>
      <c r="EJ72" s="75"/>
      <c r="EK72" s="75"/>
      <c r="EL72" s="75"/>
      <c r="EM72" s="75"/>
      <c r="EN72" s="75"/>
      <c r="EO72" s="75">
        <f>SUM(EC72:EN72)</f>
        <v>31</v>
      </c>
    </row>
    <row r="73" spans="1:145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83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84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85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86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87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88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89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90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91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192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/>
      <c r="EH73" s="75"/>
      <c r="EI73" s="75"/>
      <c r="EJ73" s="75"/>
      <c r="EK73" s="75"/>
      <c r="EL73" s="75"/>
      <c r="EM73" s="75"/>
      <c r="EN73" s="75"/>
      <c r="EO73" s="75">
        <f t="shared" ref="EO73:EO77" si="193">SUM(EC73:EN73)</f>
        <v>3</v>
      </c>
    </row>
    <row r="74" spans="1:145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83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84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85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86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87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88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89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90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91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92"/>
        <v>7</v>
      </c>
      <c r="EC74" s="75">
        <v>0</v>
      </c>
      <c r="ED74" s="75">
        <v>0</v>
      </c>
      <c r="EE74" s="75">
        <v>0</v>
      </c>
      <c r="EF74" s="75">
        <v>0</v>
      </c>
      <c r="EG74" s="75"/>
      <c r="EH74" s="75"/>
      <c r="EI74" s="75"/>
      <c r="EJ74" s="75"/>
      <c r="EK74" s="75"/>
      <c r="EL74" s="75"/>
      <c r="EM74" s="75"/>
      <c r="EN74" s="75"/>
      <c r="EO74" s="75">
        <f t="shared" si="193"/>
        <v>0</v>
      </c>
    </row>
    <row r="75" spans="1:145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83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84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85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86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87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88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89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90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91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192"/>
        <v>16</v>
      </c>
      <c r="EC75" s="75">
        <v>0</v>
      </c>
      <c r="ED75" s="75">
        <v>0</v>
      </c>
      <c r="EE75" s="75">
        <v>0</v>
      </c>
      <c r="EF75" s="75">
        <v>0</v>
      </c>
      <c r="EG75" s="75"/>
      <c r="EH75" s="75"/>
      <c r="EI75" s="75"/>
      <c r="EJ75" s="75"/>
      <c r="EK75" s="75"/>
      <c r="EL75" s="75"/>
      <c r="EM75" s="75"/>
      <c r="EN75" s="75"/>
      <c r="EO75" s="75">
        <f t="shared" si="193"/>
        <v>0</v>
      </c>
    </row>
    <row r="76" spans="1:145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83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84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85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86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87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88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89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90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91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192"/>
        <v>25</v>
      </c>
      <c r="EC76" s="75">
        <v>0</v>
      </c>
      <c r="ED76" s="75">
        <v>3</v>
      </c>
      <c r="EE76" s="75">
        <v>2</v>
      </c>
      <c r="EF76" s="75">
        <v>0</v>
      </c>
      <c r="EG76" s="75"/>
      <c r="EH76" s="75"/>
      <c r="EI76" s="75"/>
      <c r="EJ76" s="75"/>
      <c r="EK76" s="75"/>
      <c r="EL76" s="75"/>
      <c r="EM76" s="75"/>
      <c r="EN76" s="75"/>
      <c r="EO76" s="75">
        <f t="shared" si="193"/>
        <v>5</v>
      </c>
    </row>
    <row r="77" spans="1:145" s="21" customFormat="1" ht="15.95" customHeight="1">
      <c r="A77" s="19" t="s">
        <v>24</v>
      </c>
      <c r="B77" s="19"/>
      <c r="C77" s="20">
        <f t="shared" ref="C77:BS77" si="194">SUM(C72:C76)</f>
        <v>21</v>
      </c>
      <c r="D77" s="20">
        <f t="shared" si="194"/>
        <v>32</v>
      </c>
      <c r="E77" s="20">
        <f t="shared" si="194"/>
        <v>27</v>
      </c>
      <c r="F77" s="20">
        <f t="shared" si="194"/>
        <v>25</v>
      </c>
      <c r="G77" s="20">
        <f t="shared" si="194"/>
        <v>23</v>
      </c>
      <c r="H77" s="20">
        <f t="shared" si="194"/>
        <v>22</v>
      </c>
      <c r="I77" s="20">
        <f t="shared" si="194"/>
        <v>32</v>
      </c>
      <c r="J77" s="20">
        <f t="shared" si="194"/>
        <v>34</v>
      </c>
      <c r="K77" s="20">
        <f t="shared" si="194"/>
        <v>18</v>
      </c>
      <c r="L77" s="20">
        <f t="shared" si="194"/>
        <v>22</v>
      </c>
      <c r="M77" s="20">
        <f t="shared" si="194"/>
        <v>26</v>
      </c>
      <c r="N77" s="20">
        <f t="shared" si="194"/>
        <v>27</v>
      </c>
      <c r="O77" s="20">
        <f t="shared" si="194"/>
        <v>309</v>
      </c>
      <c r="P77" s="20">
        <f t="shared" si="194"/>
        <v>63</v>
      </c>
      <c r="Q77" s="20">
        <f t="shared" si="194"/>
        <v>29</v>
      </c>
      <c r="R77" s="20">
        <f t="shared" si="194"/>
        <v>22</v>
      </c>
      <c r="S77" s="20">
        <f t="shared" si="194"/>
        <v>25</v>
      </c>
      <c r="T77" s="20">
        <f t="shared" si="194"/>
        <v>25</v>
      </c>
      <c r="U77" s="20">
        <f t="shared" si="194"/>
        <v>22</v>
      </c>
      <c r="V77" s="20">
        <f t="shared" si="194"/>
        <v>28</v>
      </c>
      <c r="W77" s="20">
        <f t="shared" si="194"/>
        <v>32</v>
      </c>
      <c r="X77" s="20">
        <f t="shared" si="194"/>
        <v>31</v>
      </c>
      <c r="Y77" s="20">
        <f t="shared" si="194"/>
        <v>29</v>
      </c>
      <c r="Z77" s="20">
        <f t="shared" si="194"/>
        <v>32</v>
      </c>
      <c r="AA77" s="20">
        <f t="shared" si="194"/>
        <v>32</v>
      </c>
      <c r="AB77" s="20">
        <f t="shared" ref="AB77" si="195">SUM(AB72:AB76)</f>
        <v>370</v>
      </c>
      <c r="AC77" s="20">
        <f t="shared" si="194"/>
        <v>43</v>
      </c>
      <c r="AD77" s="20">
        <f t="shared" si="194"/>
        <v>24</v>
      </c>
      <c r="AE77" s="20">
        <f t="shared" si="194"/>
        <v>36</v>
      </c>
      <c r="AF77" s="20">
        <f t="shared" si="194"/>
        <v>20</v>
      </c>
      <c r="AG77" s="20">
        <f t="shared" si="194"/>
        <v>29</v>
      </c>
      <c r="AH77" s="20">
        <f t="shared" si="194"/>
        <v>26</v>
      </c>
      <c r="AI77" s="20">
        <f t="shared" si="194"/>
        <v>17</v>
      </c>
      <c r="AJ77" s="20">
        <f t="shared" si="194"/>
        <v>9</v>
      </c>
      <c r="AK77" s="20">
        <f t="shared" si="194"/>
        <v>15</v>
      </c>
      <c r="AL77" s="20">
        <f t="shared" si="194"/>
        <v>31</v>
      </c>
      <c r="AM77" s="20">
        <f t="shared" si="194"/>
        <v>30</v>
      </c>
      <c r="AN77" s="20">
        <f t="shared" si="194"/>
        <v>32</v>
      </c>
      <c r="AO77" s="20">
        <f t="shared" si="194"/>
        <v>312</v>
      </c>
      <c r="AP77" s="20">
        <f t="shared" si="194"/>
        <v>30</v>
      </c>
      <c r="AQ77" s="20">
        <f t="shared" si="194"/>
        <v>36</v>
      </c>
      <c r="AR77" s="20">
        <f t="shared" si="194"/>
        <v>36</v>
      </c>
      <c r="AS77" s="20">
        <f t="shared" si="194"/>
        <v>34</v>
      </c>
      <c r="AT77" s="20">
        <f t="shared" si="194"/>
        <v>31</v>
      </c>
      <c r="AU77" s="20">
        <f t="shared" si="194"/>
        <v>28</v>
      </c>
      <c r="AV77" s="20">
        <f t="shared" si="194"/>
        <v>37</v>
      </c>
      <c r="AW77" s="20">
        <f t="shared" si="194"/>
        <v>40</v>
      </c>
      <c r="AX77" s="20">
        <f t="shared" si="194"/>
        <v>42</v>
      </c>
      <c r="AY77" s="20">
        <f t="shared" si="194"/>
        <v>57</v>
      </c>
      <c r="AZ77" s="20">
        <f t="shared" si="194"/>
        <v>25</v>
      </c>
      <c r="BA77" s="20">
        <f t="shared" si="194"/>
        <v>36</v>
      </c>
      <c r="BB77" s="20">
        <f t="shared" ref="BB77" si="196">SUM(BB72:BB76)</f>
        <v>432</v>
      </c>
      <c r="BC77" s="20">
        <f t="shared" si="194"/>
        <v>33</v>
      </c>
      <c r="BD77" s="20">
        <f t="shared" si="194"/>
        <v>27</v>
      </c>
      <c r="BE77" s="20">
        <f t="shared" si="194"/>
        <v>33</v>
      </c>
      <c r="BF77" s="20">
        <f t="shared" si="194"/>
        <v>29</v>
      </c>
      <c r="BG77" s="20">
        <f t="shared" si="194"/>
        <v>30</v>
      </c>
      <c r="BH77" s="20">
        <f t="shared" si="194"/>
        <v>33</v>
      </c>
      <c r="BI77" s="20">
        <f t="shared" si="194"/>
        <v>8</v>
      </c>
      <c r="BJ77" s="20">
        <f t="shared" si="194"/>
        <v>8</v>
      </c>
      <c r="BK77" s="20">
        <f t="shared" si="194"/>
        <v>8</v>
      </c>
      <c r="BL77" s="20">
        <f t="shared" si="194"/>
        <v>16</v>
      </c>
      <c r="BM77" s="20">
        <f t="shared" si="194"/>
        <v>9</v>
      </c>
      <c r="BN77" s="20">
        <f t="shared" si="194"/>
        <v>11</v>
      </c>
      <c r="BO77" s="20">
        <f t="shared" si="194"/>
        <v>245</v>
      </c>
      <c r="BP77" s="20">
        <f t="shared" si="194"/>
        <v>8</v>
      </c>
      <c r="BQ77" s="20">
        <f t="shared" si="194"/>
        <v>11</v>
      </c>
      <c r="BR77" s="20">
        <f t="shared" si="194"/>
        <v>7</v>
      </c>
      <c r="BS77" s="20">
        <f t="shared" si="194"/>
        <v>21</v>
      </c>
      <c r="BT77" s="20">
        <f t="shared" ref="BT77:BY77" si="197">SUM(BT72:BT76)</f>
        <v>11</v>
      </c>
      <c r="BU77" s="20">
        <f t="shared" si="197"/>
        <v>3</v>
      </c>
      <c r="BV77" s="20">
        <f t="shared" si="197"/>
        <v>8</v>
      </c>
      <c r="BW77" s="20">
        <f t="shared" si="197"/>
        <v>17</v>
      </c>
      <c r="BX77" s="20">
        <f t="shared" si="197"/>
        <v>7</v>
      </c>
      <c r="BY77" s="20">
        <f t="shared" si="197"/>
        <v>10</v>
      </c>
      <c r="BZ77" s="20">
        <f t="shared" ref="BZ77:CL77" si="198">SUM(BZ72:BZ76)</f>
        <v>12</v>
      </c>
      <c r="CA77" s="20">
        <f t="shared" si="198"/>
        <v>6</v>
      </c>
      <c r="CB77" s="20">
        <f t="shared" si="198"/>
        <v>121</v>
      </c>
      <c r="CC77" s="20">
        <f t="shared" si="198"/>
        <v>7</v>
      </c>
      <c r="CD77" s="20">
        <f t="shared" si="198"/>
        <v>18</v>
      </c>
      <c r="CE77" s="20">
        <f t="shared" si="198"/>
        <v>9</v>
      </c>
      <c r="CF77" s="20">
        <f t="shared" si="198"/>
        <v>10</v>
      </c>
      <c r="CG77" s="20">
        <f t="shared" si="198"/>
        <v>13</v>
      </c>
      <c r="CH77" s="20">
        <f t="shared" si="198"/>
        <v>5</v>
      </c>
      <c r="CI77" s="20">
        <f t="shared" si="198"/>
        <v>6</v>
      </c>
      <c r="CJ77" s="20">
        <f t="shared" si="198"/>
        <v>5</v>
      </c>
      <c r="CK77" s="20">
        <f t="shared" si="198"/>
        <v>2</v>
      </c>
      <c r="CL77" s="20">
        <f t="shared" si="198"/>
        <v>9</v>
      </c>
      <c r="CM77" s="20">
        <f t="shared" ref="CM77:CY77" si="199">SUM(CM72:CM76)</f>
        <v>7</v>
      </c>
      <c r="CN77" s="20">
        <f t="shared" si="199"/>
        <v>13</v>
      </c>
      <c r="CO77" s="20">
        <f t="shared" si="199"/>
        <v>104</v>
      </c>
      <c r="CP77" s="20">
        <f t="shared" si="199"/>
        <v>38</v>
      </c>
      <c r="CQ77" s="20">
        <f t="shared" si="199"/>
        <v>12</v>
      </c>
      <c r="CR77" s="20">
        <f t="shared" si="199"/>
        <v>18</v>
      </c>
      <c r="CS77" s="20">
        <f t="shared" si="199"/>
        <v>16</v>
      </c>
      <c r="CT77" s="20">
        <f t="shared" si="199"/>
        <v>19</v>
      </c>
      <c r="CU77" s="20">
        <f t="shared" si="199"/>
        <v>16</v>
      </c>
      <c r="CV77" s="20">
        <f t="shared" si="199"/>
        <v>10</v>
      </c>
      <c r="CW77" s="20">
        <f t="shared" si="199"/>
        <v>12</v>
      </c>
      <c r="CX77" s="20">
        <f t="shared" si="199"/>
        <v>8</v>
      </c>
      <c r="CY77" s="20">
        <f t="shared" si="199"/>
        <v>8</v>
      </c>
      <c r="CZ77" s="20">
        <f t="shared" ref="CZ77:DL77" si="200">SUM(CZ72:CZ76)</f>
        <v>15</v>
      </c>
      <c r="DA77" s="20">
        <f t="shared" si="200"/>
        <v>24</v>
      </c>
      <c r="DB77" s="20">
        <f t="shared" si="200"/>
        <v>196</v>
      </c>
      <c r="DC77" s="20">
        <f t="shared" si="200"/>
        <v>15</v>
      </c>
      <c r="DD77" s="20">
        <f t="shared" si="200"/>
        <v>12</v>
      </c>
      <c r="DE77" s="20">
        <f t="shared" si="200"/>
        <v>21</v>
      </c>
      <c r="DF77" s="20">
        <f t="shared" si="200"/>
        <v>30</v>
      </c>
      <c r="DG77" s="20">
        <f t="shared" si="200"/>
        <v>32</v>
      </c>
      <c r="DH77" s="20">
        <f t="shared" si="200"/>
        <v>24</v>
      </c>
      <c r="DI77" s="20">
        <f t="shared" si="200"/>
        <v>38</v>
      </c>
      <c r="DJ77" s="20">
        <f t="shared" si="200"/>
        <v>23</v>
      </c>
      <c r="DK77" s="20">
        <f t="shared" si="200"/>
        <v>38</v>
      </c>
      <c r="DL77" s="20">
        <f t="shared" si="200"/>
        <v>24</v>
      </c>
      <c r="DM77" s="20">
        <f t="shared" ref="DM77:EA77" si="201">SUM(DM72:DM76)</f>
        <v>27</v>
      </c>
      <c r="DN77" s="20">
        <f t="shared" si="201"/>
        <v>32</v>
      </c>
      <c r="DO77" s="20">
        <f t="shared" si="201"/>
        <v>316</v>
      </c>
      <c r="DP77" s="20">
        <f t="shared" si="201"/>
        <v>22</v>
      </c>
      <c r="DQ77" s="20">
        <f t="shared" si="201"/>
        <v>24</v>
      </c>
      <c r="DR77" s="20">
        <f t="shared" si="201"/>
        <v>35</v>
      </c>
      <c r="DS77" s="20">
        <f t="shared" si="201"/>
        <v>10</v>
      </c>
      <c r="DT77" s="20">
        <f t="shared" si="201"/>
        <v>5</v>
      </c>
      <c r="DU77" s="20">
        <f t="shared" si="201"/>
        <v>5</v>
      </c>
      <c r="DV77" s="20">
        <f t="shared" si="201"/>
        <v>2</v>
      </c>
      <c r="DW77" s="20">
        <f t="shared" si="201"/>
        <v>4</v>
      </c>
      <c r="DX77" s="20">
        <f t="shared" si="201"/>
        <v>3</v>
      </c>
      <c r="DY77" s="20">
        <f t="shared" si="201"/>
        <v>10</v>
      </c>
      <c r="DZ77" s="20">
        <f t="shared" si="201"/>
        <v>11</v>
      </c>
      <c r="EA77" s="20">
        <f t="shared" si="201"/>
        <v>12</v>
      </c>
      <c r="EB77" s="20">
        <f t="shared" si="192"/>
        <v>143</v>
      </c>
      <c r="EC77" s="20">
        <f t="shared" ref="EC77" si="202">SUM(EC72:EC76)</f>
        <v>8</v>
      </c>
      <c r="ED77" s="20">
        <v>14</v>
      </c>
      <c r="EE77" s="20">
        <v>14</v>
      </c>
      <c r="EF77" s="20">
        <v>14</v>
      </c>
      <c r="EG77" s="20"/>
      <c r="EH77" s="20"/>
      <c r="EI77" s="20"/>
      <c r="EJ77" s="20"/>
      <c r="EK77" s="20"/>
      <c r="EL77" s="20"/>
      <c r="EM77" s="20"/>
      <c r="EN77" s="20"/>
      <c r="EO77" s="20">
        <f t="shared" si="193"/>
        <v>50</v>
      </c>
    </row>
    <row r="78" spans="1:145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</row>
    <row r="79" spans="1:145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</row>
    <row r="80" spans="1:145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</row>
    <row r="81" spans="1:145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</row>
    <row r="82" spans="1:145" ht="15.95" customHeight="1">
      <c r="A82" s="86" t="s">
        <v>127</v>
      </c>
      <c r="B82" s="27"/>
      <c r="C82" s="82">
        <v>2011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4" t="s">
        <v>61</v>
      </c>
      <c r="P82" s="82">
        <v>2012</v>
      </c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4" t="s">
        <v>62</v>
      </c>
      <c r="AC82" s="82">
        <v>2013</v>
      </c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4" t="s">
        <v>63</v>
      </c>
      <c r="AP82" s="82">
        <v>2014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4" t="s">
        <v>64</v>
      </c>
      <c r="BC82" s="82">
        <v>2015</v>
      </c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4" t="s">
        <v>65</v>
      </c>
      <c r="BP82" s="82">
        <v>2016</v>
      </c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3" t="s">
        <v>75</v>
      </c>
      <c r="CC82" s="82">
        <v>2017</v>
      </c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3" t="s">
        <v>76</v>
      </c>
      <c r="CP82" s="82">
        <v>2018</v>
      </c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3" t="s">
        <v>122</v>
      </c>
      <c r="DC82" s="82">
        <v>2019</v>
      </c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3" t="s">
        <v>124</v>
      </c>
      <c r="DP82" s="82">
        <v>2020</v>
      </c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3" t="s">
        <v>130</v>
      </c>
      <c r="EC82" s="82">
        <v>2021</v>
      </c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3" t="s">
        <v>131</v>
      </c>
    </row>
    <row r="83" spans="1:145" ht="15.95" customHeight="1">
      <c r="A83" s="87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5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5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5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5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5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3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3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3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3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3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3"/>
    </row>
    <row r="84" spans="1:145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03">SUM(DP84:EA84)</f>
        <v>4448450.2299999995</v>
      </c>
      <c r="EC84" s="75">
        <v>549348.8559999998</v>
      </c>
      <c r="ED84" s="75">
        <v>242454.726</v>
      </c>
      <c r="EE84" s="75">
        <v>407686.40800000005</v>
      </c>
      <c r="EF84" s="75">
        <v>408283.69999999995</v>
      </c>
      <c r="EG84" s="75"/>
      <c r="EH84" s="75"/>
      <c r="EI84" s="75"/>
      <c r="EJ84" s="75"/>
      <c r="EK84" s="75"/>
      <c r="EL84" s="75"/>
      <c r="EM84" s="75"/>
      <c r="EN84" s="75"/>
      <c r="EO84" s="75">
        <f t="shared" ref="EO84:EO86" si="204">SUM(EC84:EN84)</f>
        <v>1607773.6899999997</v>
      </c>
    </row>
    <row r="85" spans="1:145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03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/>
      <c r="EH85" s="75"/>
      <c r="EI85" s="75"/>
      <c r="EJ85" s="75"/>
      <c r="EK85" s="75"/>
      <c r="EL85" s="75"/>
      <c r="EM85" s="75"/>
      <c r="EN85" s="75"/>
      <c r="EO85" s="75">
        <f t="shared" si="204"/>
        <v>851925.26417192689</v>
      </c>
    </row>
    <row r="86" spans="1:145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05">SUM(D84:D85)</f>
        <v>461433.3</v>
      </c>
      <c r="E86" s="20">
        <f t="shared" si="205"/>
        <v>462338.39999999997</v>
      </c>
      <c r="F86" s="20">
        <f t="shared" si="205"/>
        <v>452909.6</v>
      </c>
      <c r="G86" s="20">
        <f t="shared" si="205"/>
        <v>441959.3</v>
      </c>
      <c r="H86" s="20">
        <f t="shared" si="205"/>
        <v>406401.4</v>
      </c>
      <c r="I86" s="20">
        <f t="shared" si="205"/>
        <v>444329.39999999997</v>
      </c>
      <c r="J86" s="20">
        <f t="shared" si="205"/>
        <v>491544.69999999995</v>
      </c>
      <c r="K86" s="20">
        <f t="shared" si="205"/>
        <v>529857.6</v>
      </c>
      <c r="L86" s="20">
        <f t="shared" si="205"/>
        <v>500810.5</v>
      </c>
      <c r="M86" s="20">
        <f t="shared" ref="M86" si="206">SUM(M84:M85)</f>
        <v>487446.10000000003</v>
      </c>
      <c r="N86" s="20">
        <f t="shared" ref="N86:O86" si="207">SUM(N84:N85)</f>
        <v>504365.1</v>
      </c>
      <c r="O86" s="20">
        <f t="shared" si="207"/>
        <v>5541639.9000000004</v>
      </c>
      <c r="P86" s="20">
        <f t="shared" ref="P86" si="208">SUM(P84:P85)</f>
        <v>513206.00000000006</v>
      </c>
      <c r="Q86" s="20">
        <f t="shared" ref="Q86" si="209">SUM(Q84:Q85)</f>
        <v>514794.4</v>
      </c>
      <c r="R86" s="20">
        <f t="shared" ref="R86" si="210">SUM(R84:R85)</f>
        <v>505419.4</v>
      </c>
      <c r="S86" s="20">
        <f t="shared" ref="S86" si="211">SUM(S84:S85)</f>
        <v>523560.19999999995</v>
      </c>
      <c r="T86" s="20">
        <f t="shared" ref="T86" si="212">SUM(T84:T85)</f>
        <v>595933.39999999991</v>
      </c>
      <c r="U86" s="20">
        <f t="shared" ref="U86:V86" si="213">SUM(U84:U85)</f>
        <v>584121</v>
      </c>
      <c r="V86" s="20">
        <f t="shared" si="213"/>
        <v>657306.80000000005</v>
      </c>
      <c r="W86" s="20">
        <f t="shared" ref="W86" si="214">SUM(W84:W85)</f>
        <v>707333.70000000007</v>
      </c>
      <c r="X86" s="20">
        <f t="shared" ref="X86" si="215">SUM(X84:X85)</f>
        <v>660391.69999999995</v>
      </c>
      <c r="Y86" s="20">
        <f t="shared" ref="Y86" si="216">SUM(Y84:Y85)</f>
        <v>715843.5</v>
      </c>
      <c r="Z86" s="20">
        <f t="shared" ref="Z86" si="217">SUM(Z84:Z85)</f>
        <v>661228.69999999995</v>
      </c>
      <c r="AA86" s="20">
        <f t="shared" ref="AA86:AB86" si="218">SUM(AA84:AA85)</f>
        <v>641881.4</v>
      </c>
      <c r="AB86" s="20">
        <f t="shared" si="218"/>
        <v>7281020.2000000002</v>
      </c>
      <c r="AC86" s="20">
        <f t="shared" ref="AC86" si="219">SUM(AC84:AC85)</f>
        <v>694532.29856835888</v>
      </c>
      <c r="AD86" s="20">
        <f t="shared" ref="AD86" si="220">SUM(AD84:AD85)</f>
        <v>664342.55590124475</v>
      </c>
      <c r="AE86" s="20">
        <f t="shared" ref="AE86:AF86" si="221">SUM(AE84:AE85)</f>
        <v>699830.1221107489</v>
      </c>
      <c r="AF86" s="20">
        <f t="shared" si="221"/>
        <v>652331.28637026111</v>
      </c>
      <c r="AG86" s="20">
        <f t="shared" ref="AG86" si="222">SUM(AG84:AG85)</f>
        <v>685563.70533289399</v>
      </c>
      <c r="AH86" s="20">
        <f t="shared" ref="AH86" si="223">SUM(AH84:AH85)</f>
        <v>663402.11059378833</v>
      </c>
      <c r="AI86" s="20">
        <f t="shared" ref="AI86" si="224">SUM(AI84:AI85)</f>
        <v>725339.50427474978</v>
      </c>
      <c r="AJ86" s="20">
        <f t="shared" ref="AJ86" si="225">SUM(AJ84:AJ85)</f>
        <v>754633.17988184502</v>
      </c>
      <c r="AK86" s="20">
        <f t="shared" ref="AK86" si="226">SUM(AK84:AK85)</f>
        <v>728539.69394981978</v>
      </c>
      <c r="AL86" s="20">
        <f t="shared" ref="AL86" si="227">SUM(AL84:AL85)</f>
        <v>772242.33571274951</v>
      </c>
      <c r="AM86" s="20">
        <f t="shared" ref="AM86" si="228">SUM(AM84:AM85)</f>
        <v>696167.15663081</v>
      </c>
      <c r="AN86" s="20">
        <f t="shared" ref="AN86:AP86" si="229">SUM(AN84:AN85)</f>
        <v>684367.61544034909</v>
      </c>
      <c r="AO86" s="20">
        <f t="shared" si="229"/>
        <v>8421291.5647676196</v>
      </c>
      <c r="AP86" s="20">
        <f t="shared" si="229"/>
        <v>739864.63119307358</v>
      </c>
      <c r="AQ86" s="20">
        <f t="shared" ref="AQ86" si="230">SUM(AQ84:AQ85)</f>
        <v>709333.70245788759</v>
      </c>
      <c r="AR86" s="20">
        <f t="shared" ref="AR86" si="231">SUM(AR84:AR85)</f>
        <v>757312.10586468061</v>
      </c>
      <c r="AS86" s="20">
        <f t="shared" ref="AS86" si="232">SUM(AS84:AS85)</f>
        <v>740377.40995074587</v>
      </c>
      <c r="AT86" s="20">
        <f t="shared" ref="AT86" si="233">SUM(AT84:AT85)</f>
        <v>783266.95656428719</v>
      </c>
      <c r="AU86" s="20">
        <f t="shared" ref="AU86" si="234">SUM(AU84:AU85)</f>
        <v>753778.89298306999</v>
      </c>
      <c r="AV86" s="20">
        <f t="shared" ref="AV86" si="235">SUM(AV84:AV85)</f>
        <v>840930.71935779857</v>
      </c>
      <c r="AW86" s="20">
        <f t="shared" ref="AW86" si="236">SUM(AW84:AW85)</f>
        <v>918404.68372261908</v>
      </c>
      <c r="AX86" s="20">
        <f t="shared" ref="AX86:AY86" si="237">SUM(AX84:AX85)</f>
        <v>888555.79499803868</v>
      </c>
      <c r="AY86" s="20">
        <f t="shared" si="237"/>
        <v>920797.82646086812</v>
      </c>
      <c r="AZ86" s="20">
        <f t="shared" ref="AZ86" si="238">SUM(AZ84:AZ85)</f>
        <v>878334.58379624947</v>
      </c>
      <c r="BA86" s="20">
        <f t="shared" ref="BA86:BB86" si="239">SUM(BA84:BA85)</f>
        <v>890995.95842891571</v>
      </c>
      <c r="BB86" s="20">
        <f t="shared" si="239"/>
        <v>9821953.2657782361</v>
      </c>
      <c r="BC86" s="20">
        <f t="shared" ref="BC86" si="240">SUM(BC84:BC85)</f>
        <v>858714.6138928883</v>
      </c>
      <c r="BD86" s="20">
        <f t="shared" ref="BD86" si="241">SUM(BD84:BD85)</f>
        <v>876942.73118322017</v>
      </c>
      <c r="BE86" s="20">
        <f t="shared" ref="BE86" si="242">SUM(BE84:BE85)</f>
        <v>816205.40037288098</v>
      </c>
      <c r="BF86" s="20">
        <f t="shared" ref="BF86" si="243">SUM(BF84:BF85)</f>
        <v>835117.9329951175</v>
      </c>
      <c r="BG86" s="20">
        <f>SUM(BG84:BG85)</f>
        <v>949855.63625354599</v>
      </c>
      <c r="BH86" s="20">
        <f t="shared" ref="BH86:BI86" si="244">SUM(BH84:BH85)</f>
        <v>897770.82268653717</v>
      </c>
      <c r="BI86" s="20">
        <f t="shared" si="244"/>
        <v>1011531.7482354385</v>
      </c>
      <c r="BJ86" s="20">
        <f t="shared" ref="BJ86" si="245">SUM(BJ84:BJ85)</f>
        <v>1102003.9770500362</v>
      </c>
      <c r="BK86" s="20">
        <f t="shared" ref="BK86" si="246">SUM(BK84:BK85)</f>
        <v>1043428.7209420212</v>
      </c>
      <c r="BL86" s="20">
        <f t="shared" ref="BL86" si="247">SUM(BL84:BL85)</f>
        <v>1101560.7633676447</v>
      </c>
      <c r="BM86" s="20">
        <f t="shared" ref="BM86" si="248">SUM(BM84:BM85)</f>
        <v>1018485.1693499513</v>
      </c>
      <c r="BN86" s="20">
        <f t="shared" ref="BN86:BY86" si="249">SUM(BN84:BN85)</f>
        <v>968877.82392092014</v>
      </c>
      <c r="BO86" s="20">
        <f t="shared" si="249"/>
        <v>11480495.340250202</v>
      </c>
      <c r="BP86" s="20">
        <f t="shared" si="249"/>
        <v>1004632.9347193572</v>
      </c>
      <c r="BQ86" s="20">
        <f t="shared" si="249"/>
        <v>1036253.982</v>
      </c>
      <c r="BR86" s="20">
        <f t="shared" si="249"/>
        <v>1052396.7820000001</v>
      </c>
      <c r="BS86" s="20">
        <f t="shared" si="249"/>
        <v>1047598.7719999999</v>
      </c>
      <c r="BT86" s="20">
        <f t="shared" si="249"/>
        <v>1167382.1591722665</v>
      </c>
      <c r="BU86" s="20">
        <f t="shared" si="249"/>
        <v>1132772.1620989922</v>
      </c>
      <c r="BV86" s="20">
        <f t="shared" si="249"/>
        <v>1157433.3561640342</v>
      </c>
      <c r="BW86" s="20">
        <f t="shared" si="249"/>
        <v>1265904.4398757592</v>
      </c>
      <c r="BX86" s="20">
        <f t="shared" si="249"/>
        <v>1136381.7965279224</v>
      </c>
      <c r="BY86" s="20">
        <f t="shared" si="249"/>
        <v>1204418.1627902763</v>
      </c>
      <c r="BZ86" s="20">
        <f t="shared" ref="BZ86:CL86" si="250">SUM(BZ84:BZ85)</f>
        <v>1140634.8531284642</v>
      </c>
      <c r="CA86" s="20">
        <f t="shared" si="250"/>
        <v>1164242.2379999999</v>
      </c>
      <c r="CB86" s="20">
        <f t="shared" si="250"/>
        <v>13510051.638477072</v>
      </c>
      <c r="CC86" s="20">
        <f t="shared" si="250"/>
        <v>1065131.7343059294</v>
      </c>
      <c r="CD86" s="20">
        <f t="shared" si="250"/>
        <v>1036253.982</v>
      </c>
      <c r="CE86" s="20">
        <f t="shared" si="250"/>
        <v>1044747.405</v>
      </c>
      <c r="CF86" s="20">
        <f t="shared" si="250"/>
        <v>1039235.0560000002</v>
      </c>
      <c r="CG86" s="20">
        <f t="shared" si="250"/>
        <v>1142782.6069999998</v>
      </c>
      <c r="CH86" s="20">
        <f t="shared" si="250"/>
        <v>1112073.3445796319</v>
      </c>
      <c r="CI86" s="20">
        <f t="shared" si="250"/>
        <v>1260696.574</v>
      </c>
      <c r="CJ86" s="20">
        <f t="shared" si="250"/>
        <v>1346545.4257701621</v>
      </c>
      <c r="CK86" s="20">
        <f t="shared" si="250"/>
        <v>1299663.6948823838</v>
      </c>
      <c r="CL86" s="20">
        <f t="shared" si="250"/>
        <v>1321854.4569390728</v>
      </c>
      <c r="CM86" s="20">
        <f t="shared" ref="CM86:CY86" si="251">SUM(CM84:CM85)</f>
        <v>1216959.0439891778</v>
      </c>
      <c r="CN86" s="20">
        <f t="shared" si="251"/>
        <v>1644189.5281996969</v>
      </c>
      <c r="CO86" s="20">
        <f t="shared" si="251"/>
        <v>14530132.852666056</v>
      </c>
      <c r="CP86" s="20">
        <f t="shared" si="251"/>
        <v>1302612.4875863655</v>
      </c>
      <c r="CQ86" s="20">
        <f t="shared" si="251"/>
        <v>1226710.550870755</v>
      </c>
      <c r="CR86" s="20">
        <f t="shared" si="251"/>
        <v>1264224</v>
      </c>
      <c r="CS86" s="20">
        <f t="shared" si="251"/>
        <v>1261953.5482254734</v>
      </c>
      <c r="CT86" s="20">
        <f t="shared" si="251"/>
        <v>1388917.7260554684</v>
      </c>
      <c r="CU86" s="20">
        <f t="shared" si="251"/>
        <v>1360302.0851714308</v>
      </c>
      <c r="CV86" s="20">
        <f t="shared" si="251"/>
        <v>1472081.4525966404</v>
      </c>
      <c r="CW86" s="20">
        <f t="shared" si="251"/>
        <v>1605032.3326450763</v>
      </c>
      <c r="CX86" s="20">
        <f t="shared" si="251"/>
        <v>1390101.6445586202</v>
      </c>
      <c r="CY86" s="20">
        <f t="shared" si="251"/>
        <v>1396339.9775517716</v>
      </c>
      <c r="CZ86" s="20">
        <f t="shared" ref="CZ86:DL86" si="252">SUM(CZ84:CZ85)</f>
        <v>1386830.6941873664</v>
      </c>
      <c r="DA86" s="20">
        <f t="shared" si="252"/>
        <v>1279451.9218563184</v>
      </c>
      <c r="DB86" s="20">
        <f t="shared" si="252"/>
        <v>16334558.421305286</v>
      </c>
      <c r="DC86" s="20">
        <f t="shared" si="252"/>
        <v>1271451.5619737818</v>
      </c>
      <c r="DD86" s="20">
        <f t="shared" si="252"/>
        <v>1196301.1619999998</v>
      </c>
      <c r="DE86" s="20">
        <f t="shared" si="252"/>
        <v>1291604.9144594001</v>
      </c>
      <c r="DF86" s="20">
        <f t="shared" si="252"/>
        <v>1362734.9500210404</v>
      </c>
      <c r="DG86" s="20">
        <f t="shared" si="252"/>
        <v>1517641.8994856123</v>
      </c>
      <c r="DH86" s="20">
        <f t="shared" si="252"/>
        <v>1400519.2429999146</v>
      </c>
      <c r="DI86" s="20">
        <f t="shared" si="252"/>
        <v>1524368.8777291803</v>
      </c>
      <c r="DJ86" s="20">
        <f t="shared" si="252"/>
        <v>1694662.2693752435</v>
      </c>
      <c r="DK86" s="20">
        <f t="shared" si="252"/>
        <v>1706297.2107857901</v>
      </c>
      <c r="DL86" s="20">
        <f t="shared" si="252"/>
        <v>1552733.4094256477</v>
      </c>
      <c r="DM86" s="20">
        <f t="shared" ref="DM86:DO86" si="253">SUM(DM84:DM85)</f>
        <v>1497477.9778695202</v>
      </c>
      <c r="DN86" s="20">
        <f t="shared" si="253"/>
        <v>1476731.960963656</v>
      </c>
      <c r="DO86" s="20">
        <f t="shared" si="253"/>
        <v>17492525.437088788</v>
      </c>
      <c r="DP86" s="20">
        <f t="shared" ref="DP86:DR86" si="254">+DP84+DP85</f>
        <v>1561519.7989064704</v>
      </c>
      <c r="DQ86" s="20">
        <f t="shared" si="254"/>
        <v>1443018.4239969926</v>
      </c>
      <c r="DR86" s="20">
        <f t="shared" si="254"/>
        <v>872383.41792632779</v>
      </c>
      <c r="DS86" s="20">
        <f>+DS84+DS85</f>
        <v>55075.155758344816</v>
      </c>
      <c r="DT86" s="20">
        <f t="shared" ref="DT86:EA86" si="255">+DT84+DT85</f>
        <v>66580.893036115245</v>
      </c>
      <c r="DU86" s="20">
        <f t="shared" si="255"/>
        <v>49018.872151521238</v>
      </c>
      <c r="DV86" s="20">
        <f t="shared" si="255"/>
        <v>108330.5725905454</v>
      </c>
      <c r="DW86" s="20">
        <f t="shared" si="255"/>
        <v>152509.9271270684</v>
      </c>
      <c r="DX86" s="20">
        <f t="shared" si="255"/>
        <v>217519.34825410857</v>
      </c>
      <c r="DY86" s="20">
        <f t="shared" si="255"/>
        <v>489490.84267339425</v>
      </c>
      <c r="DZ86" s="20">
        <f t="shared" si="255"/>
        <v>662613.54850419005</v>
      </c>
      <c r="EA86" s="20">
        <f t="shared" si="255"/>
        <v>806246.30247493519</v>
      </c>
      <c r="EB86" s="20">
        <f t="shared" si="203"/>
        <v>6484307.1034000134</v>
      </c>
      <c r="EC86" s="20">
        <f t="shared" ref="EC86:EF86" si="256">+EC84+EC85</f>
        <v>765419.54950613261</v>
      </c>
      <c r="ED86" s="20">
        <f t="shared" si="256"/>
        <v>536725.95669948414</v>
      </c>
      <c r="EE86" s="20">
        <f t="shared" si="256"/>
        <v>580892.16305856104</v>
      </c>
      <c r="EF86" s="20">
        <f t="shared" si="256"/>
        <v>576661.28490774904</v>
      </c>
      <c r="EG86" s="20"/>
      <c r="EH86" s="20"/>
      <c r="EI86" s="20"/>
      <c r="EJ86" s="20"/>
      <c r="EK86" s="20"/>
      <c r="EL86" s="20"/>
      <c r="EM86" s="20"/>
      <c r="EN86" s="20"/>
      <c r="EO86" s="20">
        <f t="shared" si="204"/>
        <v>2459698.9541719267</v>
      </c>
    </row>
    <row r="88" spans="1:145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45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45">
      <c r="CA90" s="53"/>
    </row>
    <row r="91" spans="1:145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45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45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45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45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45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61"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28"/>
  <sheetViews>
    <sheetView showGridLines="0" tabSelected="1" zoomScale="90" zoomScaleNormal="90" workbookViewId="0">
      <pane xSplit="1" topLeftCell="IP1" activePane="topRight" state="frozen"/>
      <selection pane="topRight" activeCell="IQ19" sqref="IQ19:IR19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6" t="s">
        <v>33</v>
      </c>
      <c r="B7" s="82">
        <v>2002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4" t="s">
        <v>67</v>
      </c>
      <c r="O7" s="82">
        <v>2003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4" t="s">
        <v>68</v>
      </c>
      <c r="AB7" s="82">
        <v>2004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4" t="s">
        <v>69</v>
      </c>
      <c r="AO7" s="82">
        <v>2005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4" t="s">
        <v>70</v>
      </c>
      <c r="BB7" s="82">
        <v>2006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4" t="s">
        <v>56</v>
      </c>
      <c r="BO7" s="82">
        <v>2007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4" t="s">
        <v>57</v>
      </c>
      <c r="CB7" s="82">
        <v>2008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4" t="s">
        <v>58</v>
      </c>
      <c r="CO7" s="82">
        <v>2009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4" t="s">
        <v>59</v>
      </c>
      <c r="DB7" s="82">
        <v>2010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4" t="s">
        <v>60</v>
      </c>
      <c r="DO7" s="82">
        <v>2011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4" t="s">
        <v>61</v>
      </c>
      <c r="EB7" s="82">
        <v>2012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4" t="s">
        <v>62</v>
      </c>
      <c r="EO7" s="82">
        <v>2013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4" t="s">
        <v>63</v>
      </c>
      <c r="FB7" s="82">
        <v>2014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4" t="s">
        <v>64</v>
      </c>
      <c r="FO7" s="82">
        <v>2015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4" t="s">
        <v>65</v>
      </c>
      <c r="GB7" s="82">
        <v>2016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4" t="s">
        <v>75</v>
      </c>
      <c r="GO7" s="82">
        <v>2017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4" t="s">
        <v>76</v>
      </c>
      <c r="HB7" s="82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4" t="s">
        <v>122</v>
      </c>
      <c r="HO7" s="82">
        <v>2019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4" t="s">
        <v>124</v>
      </c>
      <c r="IB7" s="82">
        <v>2020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4" t="s">
        <v>130</v>
      </c>
      <c r="IO7" s="82">
        <v>2021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4" t="s">
        <v>131</v>
      </c>
    </row>
    <row r="8" spans="1:261" ht="15">
      <c r="A8" s="87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5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5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5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5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5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5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5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5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5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5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5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5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5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5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5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5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5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5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5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5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129038</v>
      </c>
      <c r="IP9" s="75">
        <v>42125</v>
      </c>
      <c r="IQ9" s="75">
        <v>88894</v>
      </c>
      <c r="IR9" s="75">
        <v>96940</v>
      </c>
      <c r="IS9" s="75"/>
      <c r="IT9" s="75"/>
      <c r="IU9" s="75"/>
      <c r="IV9" s="75"/>
      <c r="IW9" s="75"/>
      <c r="IX9" s="75"/>
      <c r="IY9" s="75"/>
      <c r="IZ9" s="75"/>
      <c r="JA9" s="75">
        <f>SUM(IO9:IZ9)</f>
        <v>356997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41</v>
      </c>
      <c r="IQ10" s="75">
        <v>30</v>
      </c>
      <c r="IR10" s="75">
        <v>10</v>
      </c>
      <c r="IS10" s="75"/>
      <c r="IT10" s="75"/>
      <c r="IU10" s="75"/>
      <c r="IV10" s="75"/>
      <c r="IW10" s="75"/>
      <c r="IX10" s="75"/>
      <c r="IY10" s="75"/>
      <c r="IZ10" s="75"/>
      <c r="JA10" s="75">
        <f t="shared" ref="JA10:JA11" si="1">SUM(IO10:IZ10)</f>
        <v>81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129038</v>
      </c>
      <c r="IP11" s="20">
        <f t="shared" ref="IP11:IR11" si="10">SUM(IP9,IP10)</f>
        <v>42166</v>
      </c>
      <c r="IQ11" s="20">
        <f t="shared" si="10"/>
        <v>88924</v>
      </c>
      <c r="IR11" s="20">
        <f t="shared" si="10"/>
        <v>96950</v>
      </c>
      <c r="IS11" s="20"/>
      <c r="IT11" s="20"/>
      <c r="IU11" s="20"/>
      <c r="IV11" s="20"/>
      <c r="IW11" s="20"/>
      <c r="IX11" s="20"/>
      <c r="IY11" s="20"/>
      <c r="IZ11" s="20"/>
      <c r="JA11" s="20">
        <f t="shared" si="1"/>
        <v>357078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>
      <c r="A15" s="86" t="s">
        <v>33</v>
      </c>
      <c r="B15" s="82">
        <v>2002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4" t="s">
        <v>67</v>
      </c>
      <c r="O15" s="82">
        <v>2003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4" t="s">
        <v>68</v>
      </c>
      <c r="AB15" s="82">
        <v>2004</v>
      </c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4" t="s">
        <v>69</v>
      </c>
      <c r="AO15" s="82">
        <v>2005</v>
      </c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4" t="s">
        <v>70</v>
      </c>
      <c r="BB15" s="82">
        <v>2006</v>
      </c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4" t="s">
        <v>56</v>
      </c>
      <c r="BO15" s="82">
        <v>2007</v>
      </c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4" t="s">
        <v>57</v>
      </c>
      <c r="CB15" s="82">
        <v>2008</v>
      </c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4" t="s">
        <v>58</v>
      </c>
      <c r="CO15" s="82">
        <v>2009</v>
      </c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4" t="s">
        <v>59</v>
      </c>
      <c r="DB15" s="82">
        <v>2010</v>
      </c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4" t="s">
        <v>60</v>
      </c>
      <c r="DO15" s="82">
        <v>2011</v>
      </c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4" t="s">
        <v>61</v>
      </c>
      <c r="EB15" s="82">
        <v>2012</v>
      </c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4" t="s">
        <v>62</v>
      </c>
      <c r="EO15" s="82">
        <v>2013</v>
      </c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4" t="s">
        <v>63</v>
      </c>
      <c r="FB15" s="82">
        <v>2014</v>
      </c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4" t="s">
        <v>64</v>
      </c>
      <c r="FO15" s="82">
        <v>2015</v>
      </c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4" t="s">
        <v>65</v>
      </c>
      <c r="GB15" s="82">
        <v>2016</v>
      </c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4" t="s">
        <v>75</v>
      </c>
      <c r="GO15" s="82">
        <v>2017</v>
      </c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4" t="s">
        <v>76</v>
      </c>
      <c r="HB15" s="82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4" t="s">
        <v>122</v>
      </c>
      <c r="HO15" s="82">
        <v>2019</v>
      </c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4" t="s">
        <v>124</v>
      </c>
      <c r="IB15" s="82">
        <v>2020</v>
      </c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4" t="s">
        <v>130</v>
      </c>
      <c r="IO15" s="82">
        <v>2021</v>
      </c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4" t="s">
        <v>131</v>
      </c>
    </row>
    <row r="16" spans="1:261" ht="15">
      <c r="A16" s="87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5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5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5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5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5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5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5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5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5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5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5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5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5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5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5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5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5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5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5"/>
      <c r="IO16" s="74" t="s">
        <v>12</v>
      </c>
      <c r="IP16" s="74" t="s">
        <v>13</v>
      </c>
      <c r="IQ16" s="74" t="s">
        <v>14</v>
      </c>
      <c r="IR16" s="74" t="s">
        <v>15</v>
      </c>
      <c r="IS16" s="74" t="s">
        <v>16</v>
      </c>
      <c r="IT16" s="74" t="s">
        <v>17</v>
      </c>
      <c r="IU16" s="74" t="s">
        <v>18</v>
      </c>
      <c r="IV16" s="74" t="s">
        <v>19</v>
      </c>
      <c r="IW16" s="74" t="s">
        <v>20</v>
      </c>
      <c r="IX16" s="74" t="s">
        <v>21</v>
      </c>
      <c r="IY16" s="74" t="s">
        <v>22</v>
      </c>
      <c r="IZ16" s="74" t="s">
        <v>23</v>
      </c>
      <c r="JA16" s="85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110059</v>
      </c>
      <c r="IP17" s="75">
        <v>85974.779999999795</v>
      </c>
      <c r="IQ17" s="75">
        <v>139251.40000000008</v>
      </c>
      <c r="IR17" s="75">
        <v>135543.60000000033</v>
      </c>
      <c r="IS17" s="75"/>
      <c r="IT17" s="75"/>
      <c r="IU17" s="75"/>
      <c r="IV17" s="75"/>
      <c r="IW17" s="75"/>
      <c r="IX17" s="75"/>
      <c r="IY17" s="75"/>
      <c r="IZ17" s="75"/>
      <c r="JA17" s="75">
        <f>SUM(IO17:IZ17)</f>
        <v>470828.7800000002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/>
      <c r="IT18" s="75"/>
      <c r="IU18" s="75"/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SUM(IO17:IO18)</f>
        <v>110059</v>
      </c>
      <c r="IP19" s="20">
        <f t="shared" ref="IP19:IR19" si="207">SUM(IP17:IP18)</f>
        <v>85974.779999999795</v>
      </c>
      <c r="IQ19" s="20">
        <f t="shared" si="207"/>
        <v>139251.40000000008</v>
      </c>
      <c r="IR19" s="20">
        <f t="shared" si="207"/>
        <v>135543.60000000033</v>
      </c>
      <c r="IS19" s="20"/>
      <c r="IT19" s="20"/>
      <c r="IU19" s="20"/>
      <c r="IV19" s="20"/>
      <c r="IW19" s="20"/>
      <c r="IX19" s="20"/>
      <c r="IY19" s="20"/>
      <c r="IZ19" s="20"/>
      <c r="JA19" s="20">
        <f t="shared" si="12"/>
        <v>470828.7800000002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>
      <c r="A23" s="86" t="s">
        <v>33</v>
      </c>
      <c r="B23" s="82">
        <v>2002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4" t="s">
        <v>67</v>
      </c>
      <c r="O23" s="82">
        <v>2003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4" t="s">
        <v>68</v>
      </c>
      <c r="AB23" s="82">
        <v>2004</v>
      </c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4" t="s">
        <v>69</v>
      </c>
      <c r="AO23" s="82">
        <v>2005</v>
      </c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4" t="s">
        <v>70</v>
      </c>
      <c r="BB23" s="82">
        <v>2006</v>
      </c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4" t="s">
        <v>56</v>
      </c>
      <c r="BO23" s="82">
        <v>2007</v>
      </c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4" t="s">
        <v>57</v>
      </c>
      <c r="CB23" s="82">
        <v>2008</v>
      </c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4" t="s">
        <v>58</v>
      </c>
      <c r="CO23" s="82">
        <v>2009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4" t="s">
        <v>59</v>
      </c>
      <c r="DB23" s="82">
        <v>2010</v>
      </c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4" t="s">
        <v>60</v>
      </c>
      <c r="DO23" s="82">
        <v>2011</v>
      </c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4" t="s">
        <v>61</v>
      </c>
      <c r="EB23" s="82">
        <v>2012</v>
      </c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4" t="s">
        <v>62</v>
      </c>
      <c r="EO23" s="82">
        <v>2013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4" t="s">
        <v>63</v>
      </c>
      <c r="FB23" s="82">
        <v>2014</v>
      </c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4" t="s">
        <v>64</v>
      </c>
      <c r="FO23" s="82">
        <v>2015</v>
      </c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4" t="s">
        <v>65</v>
      </c>
      <c r="GB23" s="82">
        <v>2016</v>
      </c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4" t="s">
        <v>75</v>
      </c>
      <c r="GO23" s="82">
        <v>2017</v>
      </c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4" t="s">
        <v>76</v>
      </c>
      <c r="HB23" s="82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4" t="s">
        <v>122</v>
      </c>
      <c r="HO23" s="82">
        <v>2019</v>
      </c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4" t="s">
        <v>124</v>
      </c>
      <c r="IB23" s="82">
        <v>2020</v>
      </c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4" t="s">
        <v>130</v>
      </c>
      <c r="IO23" s="82">
        <v>2021</v>
      </c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4" t="s">
        <v>131</v>
      </c>
    </row>
    <row r="24" spans="1:261" ht="15">
      <c r="A24" s="87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5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5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5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5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5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5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5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5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5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5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5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5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5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5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5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5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5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5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5"/>
      <c r="IO24" s="74" t="s">
        <v>12</v>
      </c>
      <c r="IP24" s="74" t="s">
        <v>13</v>
      </c>
      <c r="IQ24" s="74" t="s">
        <v>14</v>
      </c>
      <c r="IR24" s="74" t="s">
        <v>15</v>
      </c>
      <c r="IS24" s="74" t="s">
        <v>16</v>
      </c>
      <c r="IT24" s="74" t="s">
        <v>17</v>
      </c>
      <c r="IU24" s="74" t="s">
        <v>18</v>
      </c>
      <c r="IV24" s="74" t="s">
        <v>19</v>
      </c>
      <c r="IW24" s="74" t="s">
        <v>20</v>
      </c>
      <c r="IX24" s="74" t="s">
        <v>21</v>
      </c>
      <c r="IY24" s="74" t="s">
        <v>22</v>
      </c>
      <c r="IZ24" s="74" t="s">
        <v>23</v>
      </c>
      <c r="JA24" s="85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8683</v>
      </c>
      <c r="IP25" s="75">
        <v>5012</v>
      </c>
      <c r="IQ25" s="75">
        <v>7366</v>
      </c>
      <c r="IR25" s="75">
        <v>7474</v>
      </c>
      <c r="IS25" s="75"/>
      <c r="IT25" s="75"/>
      <c r="IU25" s="75"/>
      <c r="IV25" s="75"/>
      <c r="IW25" s="75"/>
      <c r="IX25" s="75"/>
      <c r="IY25" s="75"/>
      <c r="IZ25" s="75"/>
      <c r="JA25" s="75">
        <f>SUM(IO25:IZ25)</f>
        <v>28535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2405</v>
      </c>
      <c r="IP26" s="75">
        <v>1908</v>
      </c>
      <c r="IQ26" s="75">
        <v>1870</v>
      </c>
      <c r="IR26" s="75">
        <v>1672</v>
      </c>
      <c r="IS26" s="75"/>
      <c r="IT26" s="75"/>
      <c r="IU26" s="75"/>
      <c r="IV26" s="75"/>
      <c r="IW26" s="75"/>
      <c r="IX26" s="75"/>
      <c r="IY26" s="75"/>
      <c r="IZ26" s="75"/>
      <c r="JA26" s="75">
        <f t="shared" ref="JA26:JA27" si="209">SUM(IO26:IZ26)</f>
        <v>7855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SUM(IO25:IO26)</f>
        <v>11088</v>
      </c>
      <c r="IP27" s="20">
        <f t="shared" ref="IP27:IR27" si="404">SUM(IP25:IP26)</f>
        <v>6920</v>
      </c>
      <c r="IQ27" s="20">
        <f t="shared" si="404"/>
        <v>9236</v>
      </c>
      <c r="IR27" s="20">
        <f t="shared" si="404"/>
        <v>9146</v>
      </c>
      <c r="IS27" s="20"/>
      <c r="IT27" s="20"/>
      <c r="IU27" s="20"/>
      <c r="IV27" s="20"/>
      <c r="IW27" s="20"/>
      <c r="IX27" s="20"/>
      <c r="IY27" s="20"/>
      <c r="IZ27" s="20"/>
      <c r="JA27" s="20">
        <f t="shared" si="209"/>
        <v>36390</v>
      </c>
    </row>
    <row r="28" spans="1:261">
      <c r="A28" s="55" t="s">
        <v>123</v>
      </c>
    </row>
  </sheetData>
  <mergeCells count="123"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Ray Carlos Vega Lugo</cp:lastModifiedBy>
  <dcterms:created xsi:type="dcterms:W3CDTF">2015-05-06T16:37:04Z</dcterms:created>
  <dcterms:modified xsi:type="dcterms:W3CDTF">2021-07-09T16:41:22Z</dcterms:modified>
</cp:coreProperties>
</file>