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ositranperu-my.sharepoint.com/personal/arodrigueza_ositran_gob_pe/Documents/OSITRAN/Vías Ferreas/"/>
    </mc:Choice>
  </mc:AlternateContent>
  <xr:revisionPtr revIDLastSave="25" documentId="13_ncr:1_{0CF1900E-CC9E-48D7-925C-F557F1136D7C}" xr6:coauthVersionLast="47" xr6:coauthVersionMax="47" xr10:uidLastSave="{03FE1CA1-D7EF-47BA-BCB0-BADB64474DCE}"/>
  <bookViews>
    <workbookView xWindow="-108" yWindow="-108" windowWidth="23256" windowHeight="12576" firstSheet="1"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S76" i="5" l="1"/>
  <c r="CR76" i="5"/>
  <c r="DH23" i="6" l="1"/>
  <c r="CX31" i="2" l="1"/>
  <c r="CX28" i="2"/>
  <c r="CX38" i="2" s="1"/>
  <c r="CX20" i="2"/>
  <c r="CX17" i="2"/>
  <c r="CX11" i="2"/>
  <c r="CX14" i="2" l="1"/>
  <c r="CX8" i="2"/>
  <c r="DF23" i="6" l="1"/>
  <c r="DG23" i="6"/>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E23" i="6" l="1"/>
  <c r="DD23" i="6"/>
  <c r="DF37" i="2" l="1"/>
  <c r="DF36" i="2"/>
  <c r="DF35" i="2"/>
  <c r="DF33" i="2"/>
  <c r="DF32" i="2"/>
  <c r="DF31" i="2"/>
  <c r="DF30" i="2"/>
  <c r="DF29" i="2"/>
  <c r="DF22" i="2"/>
  <c r="DF21" i="2"/>
  <c r="DF19" i="2"/>
  <c r="DF18" i="2"/>
  <c r="DF16" i="2"/>
  <c r="DF15" i="2"/>
  <c r="DF13" i="2"/>
  <c r="DF12" i="2"/>
  <c r="DF11" i="2"/>
  <c r="DF10" i="2"/>
  <c r="DF9" i="2"/>
  <c r="CT20" i="2"/>
  <c r="DF20" i="2" s="1"/>
  <c r="CT17" i="2"/>
  <c r="DF17" i="2" s="1"/>
  <c r="CT14" i="2"/>
  <c r="DF14" i="2" s="1"/>
  <c r="CT11" i="2"/>
  <c r="CT8" i="2"/>
  <c r="DF8" i="2" s="1"/>
  <c r="CT34" i="2"/>
  <c r="CT38" i="2" s="1"/>
  <c r="DF38" i="2" s="1"/>
  <c r="CT31" i="2"/>
  <c r="CT28" i="2"/>
  <c r="DF28" i="2" s="1"/>
  <c r="DF34" i="2" l="1"/>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<sst xmlns="http://schemas.openxmlformats.org/spreadsheetml/2006/main" count="1617" uniqueCount="151">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</sst>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4140625" defaultRowHeight="13.8" x14ac:dyDescent="0.25"/>
  <cols>
    <col min="1" max="1" width="3.5546875" style="23" customWidth="1"/>
    <col min="2" max="2" width="2.44140625" style="23" customWidth="1"/>
    <col min="3" max="3" width="4.33203125" style="23" customWidth="1"/>
    <col min="4" max="4" width="34.5546875" style="23" bestFit="1" customWidth="1"/>
    <col min="5" max="5" width="3.109375" style="23" customWidth="1"/>
    <col min="6" max="16384" width="11.44140625" style="23"/>
  </cols>
  <sheetData>
    <row r="2" spans="3:4" ht="10.5" customHeight="1" x14ac:dyDescent="0.25"/>
    <row r="3" spans="3:4" x14ac:dyDescent="0.25">
      <c r="C3" s="79" t="s">
        <v>106</v>
      </c>
    </row>
    <row r="4" spans="3:4" x14ac:dyDescent="0.25">
      <c r="C4" s="80" t="s">
        <v>107</v>
      </c>
      <c r="D4" s="80"/>
    </row>
    <row r="5" spans="3:4" ht="14.4" thickBot="1" x14ac:dyDescent="0.3"/>
    <row r="6" spans="3:4" s="81" customFormat="1" ht="15" customHeight="1" x14ac:dyDescent="0.25">
      <c r="C6" s="94" t="s">
        <v>108</v>
      </c>
      <c r="D6" s="95"/>
    </row>
    <row r="7" spans="3:4" s="81" customFormat="1" ht="12" x14ac:dyDescent="0.25">
      <c r="C7" s="96"/>
      <c r="D7" s="96"/>
    </row>
    <row r="8" spans="3:4" s="82" customFormat="1" ht="24.75" customHeight="1" thickBot="1" x14ac:dyDescent="0.35">
      <c r="C8" s="97"/>
      <c r="D8" s="97"/>
    </row>
    <row r="9" spans="3:4" ht="14.4" thickTop="1" x14ac:dyDescent="0.25">
      <c r="C9" s="83" t="s">
        <v>112</v>
      </c>
      <c r="D9" s="84" t="s">
        <v>109</v>
      </c>
    </row>
    <row r="10" spans="3:4" x14ac:dyDescent="0.25">
      <c r="C10" s="83" t="s">
        <v>113</v>
      </c>
      <c r="D10" s="84" t="s">
        <v>110</v>
      </c>
    </row>
    <row r="11" spans="3:4" ht="14.4" thickBot="1" x14ac:dyDescent="0.3">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zoomScaleNormal="100" workbookViewId="0">
      <pane xSplit="2" ySplit="3" topLeftCell="DF4" activePane="bottomRight" state="frozen"/>
      <selection pane="topRight" activeCell="C1" sqref="C1"/>
      <selection pane="bottomLeft" activeCell="A4" sqref="A4"/>
      <selection pane="bottomRight" activeCell="DG27" sqref="DG27"/>
    </sheetView>
  </sheetViews>
  <sheetFormatPr baseColWidth="10" defaultColWidth="11.44140625" defaultRowHeight="13.2" x14ac:dyDescent="0.25"/>
  <cols>
    <col min="1" max="1" width="2.5546875" style="3" customWidth="1"/>
    <col min="2" max="2" width="42.33203125" style="25" bestFit="1" customWidth="1"/>
    <col min="3" max="3" width="12.6640625" style="1" customWidth="1"/>
    <col min="4" max="60" width="12.6640625" style="2" customWidth="1"/>
    <col min="61" max="95" width="12.6640625" style="3" customWidth="1"/>
    <col min="96" max="102" width="11.44140625" style="3"/>
    <col min="103" max="103" width="13" style="3" customWidth="1"/>
    <col min="104" max="104" width="11.44140625" style="3"/>
    <col min="105" max="105" width="13.44140625" style="3" customWidth="1"/>
    <col min="106" max="106" width="11.44140625" style="3"/>
    <col min="107" max="107" width="12.6640625" style="3" customWidth="1"/>
    <col min="108" max="115" width="11.44140625" style="3"/>
    <col min="116" max="116" width="12.5546875" style="3" customWidth="1"/>
    <col min="117" max="117" width="11.44140625" style="3"/>
    <col min="118" max="118" width="12.44140625" style="3" customWidth="1"/>
    <col min="119" max="16384" width="11.44140625" style="3"/>
  </cols>
  <sheetData>
    <row r="1" spans="1:120" ht="13.8" x14ac:dyDescent="0.25">
      <c r="A1" s="101" t="s">
        <v>106</v>
      </c>
      <c r="B1" s="101"/>
    </row>
    <row r="2" spans="1:120" ht="30" customHeight="1" x14ac:dyDescent="0.25">
      <c r="A2" s="102" t="s">
        <v>118</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5">
      <c r="A3" s="103" t="s">
        <v>119</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5">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3.8"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3.8" x14ac:dyDescent="0.25">
      <c r="B6" s="104" t="s">
        <v>92</v>
      </c>
      <c r="C6" s="104" t="s">
        <v>21</v>
      </c>
      <c r="D6" s="98">
        <v>2013</v>
      </c>
      <c r="E6" s="98"/>
      <c r="F6" s="98"/>
      <c r="G6" s="98"/>
      <c r="H6" s="98"/>
      <c r="I6" s="98"/>
      <c r="J6" s="98"/>
      <c r="K6" s="98"/>
      <c r="L6" s="98"/>
      <c r="M6" s="98"/>
      <c r="N6" s="98"/>
      <c r="O6" s="98"/>
      <c r="P6" s="99" t="s">
        <v>6</v>
      </c>
      <c r="Q6" s="98">
        <v>2014</v>
      </c>
      <c r="R6" s="98"/>
      <c r="S6" s="98"/>
      <c r="T6" s="98"/>
      <c r="U6" s="98"/>
      <c r="V6" s="98"/>
      <c r="W6" s="98"/>
      <c r="X6" s="98"/>
      <c r="Y6" s="98"/>
      <c r="Z6" s="98"/>
      <c r="AA6" s="98"/>
      <c r="AB6" s="98"/>
      <c r="AC6" s="99" t="s">
        <v>7</v>
      </c>
      <c r="AD6" s="98">
        <v>2015</v>
      </c>
      <c r="AE6" s="98"/>
      <c r="AF6" s="98"/>
      <c r="AG6" s="98"/>
      <c r="AH6" s="98"/>
      <c r="AI6" s="98"/>
      <c r="AJ6" s="98"/>
      <c r="AK6" s="98"/>
      <c r="AL6" s="98"/>
      <c r="AM6" s="98"/>
      <c r="AN6" s="98"/>
      <c r="AO6" s="98"/>
      <c r="AP6" s="99" t="s">
        <v>15</v>
      </c>
      <c r="AQ6" s="98">
        <v>2016</v>
      </c>
      <c r="AR6" s="98"/>
      <c r="AS6" s="98"/>
      <c r="AT6" s="98"/>
      <c r="AU6" s="98"/>
      <c r="AV6" s="98"/>
      <c r="AW6" s="98"/>
      <c r="AX6" s="98"/>
      <c r="AY6" s="98"/>
      <c r="AZ6" s="98"/>
      <c r="BA6" s="98"/>
      <c r="BB6" s="98"/>
      <c r="BC6" s="99" t="s">
        <v>9</v>
      </c>
      <c r="BD6" s="98">
        <v>2017</v>
      </c>
      <c r="BE6" s="98"/>
      <c r="BF6" s="98"/>
      <c r="BG6" s="98"/>
      <c r="BH6" s="98"/>
      <c r="BI6" s="98"/>
      <c r="BJ6" s="98"/>
      <c r="BK6" s="98"/>
      <c r="BL6" s="98"/>
      <c r="BM6" s="98"/>
      <c r="BN6" s="98"/>
      <c r="BO6" s="98"/>
      <c r="BP6" s="99" t="s">
        <v>116</v>
      </c>
      <c r="BQ6" s="98">
        <v>2018</v>
      </c>
      <c r="BR6" s="98"/>
      <c r="BS6" s="98"/>
      <c r="BT6" s="98"/>
      <c r="BU6" s="98"/>
      <c r="BV6" s="98"/>
      <c r="BW6" s="98"/>
      <c r="BX6" s="98"/>
      <c r="BY6" s="98"/>
      <c r="BZ6" s="98"/>
      <c r="CA6" s="98"/>
      <c r="CB6" s="98"/>
      <c r="CC6" s="99" t="s">
        <v>120</v>
      </c>
      <c r="CD6" s="98">
        <v>2019</v>
      </c>
      <c r="CE6" s="98"/>
      <c r="CF6" s="98"/>
      <c r="CG6" s="98"/>
      <c r="CH6" s="98"/>
      <c r="CI6" s="98"/>
      <c r="CJ6" s="98"/>
      <c r="CK6" s="98"/>
      <c r="CL6" s="98"/>
      <c r="CM6" s="98"/>
      <c r="CN6" s="98"/>
      <c r="CO6" s="98"/>
      <c r="CP6" s="99" t="s">
        <v>143</v>
      </c>
      <c r="CQ6" s="98">
        <v>2020</v>
      </c>
      <c r="CR6" s="98"/>
      <c r="CS6" s="98"/>
      <c r="CT6" s="98"/>
      <c r="CU6" s="98"/>
      <c r="CV6" s="98"/>
      <c r="CW6" s="98"/>
      <c r="CX6" s="98"/>
      <c r="CY6" s="98"/>
      <c r="CZ6" s="98"/>
      <c r="DA6" s="98"/>
      <c r="DB6" s="98"/>
      <c r="DC6" s="99" t="s">
        <v>147</v>
      </c>
      <c r="DD6" s="98">
        <v>2021</v>
      </c>
      <c r="DE6" s="98"/>
      <c r="DF6" s="98"/>
      <c r="DG6" s="98"/>
      <c r="DH6" s="98"/>
      <c r="DI6" s="98"/>
      <c r="DJ6" s="98"/>
      <c r="DK6" s="98"/>
      <c r="DL6" s="98"/>
      <c r="DM6" s="98"/>
      <c r="DN6" s="98"/>
      <c r="DO6" s="98"/>
      <c r="DP6" s="99" t="s">
        <v>150</v>
      </c>
    </row>
    <row r="7" spans="1:120" ht="18.75" customHeight="1" x14ac:dyDescent="0.25">
      <c r="B7" s="105"/>
      <c r="C7" s="105"/>
      <c r="D7" s="11" t="s">
        <v>121</v>
      </c>
      <c r="E7" s="11" t="s">
        <v>122</v>
      </c>
      <c r="F7" s="11" t="s">
        <v>123</v>
      </c>
      <c r="G7" s="11" t="s">
        <v>124</v>
      </c>
      <c r="H7" s="11" t="s">
        <v>125</v>
      </c>
      <c r="I7" s="11" t="s">
        <v>126</v>
      </c>
      <c r="J7" s="11" t="s">
        <v>127</v>
      </c>
      <c r="K7" s="11" t="s">
        <v>128</v>
      </c>
      <c r="L7" s="11" t="s">
        <v>129</v>
      </c>
      <c r="M7" s="11" t="s">
        <v>130</v>
      </c>
      <c r="N7" s="11" t="s">
        <v>131</v>
      </c>
      <c r="O7" s="11" t="s">
        <v>132</v>
      </c>
      <c r="P7" s="100"/>
      <c r="Q7" s="11" t="s">
        <v>121</v>
      </c>
      <c r="R7" s="11" t="s">
        <v>122</v>
      </c>
      <c r="S7" s="11" t="s">
        <v>123</v>
      </c>
      <c r="T7" s="11" t="s">
        <v>124</v>
      </c>
      <c r="U7" s="11" t="s">
        <v>125</v>
      </c>
      <c r="V7" s="11" t="s">
        <v>126</v>
      </c>
      <c r="W7" s="11" t="s">
        <v>127</v>
      </c>
      <c r="X7" s="11" t="s">
        <v>128</v>
      </c>
      <c r="Y7" s="11" t="s">
        <v>129</v>
      </c>
      <c r="Z7" s="11" t="s">
        <v>130</v>
      </c>
      <c r="AA7" s="11" t="s">
        <v>131</v>
      </c>
      <c r="AB7" s="11" t="s">
        <v>132</v>
      </c>
      <c r="AC7" s="100"/>
      <c r="AD7" s="11" t="s">
        <v>121</v>
      </c>
      <c r="AE7" s="11" t="s">
        <v>122</v>
      </c>
      <c r="AF7" s="11" t="s">
        <v>123</v>
      </c>
      <c r="AG7" s="11" t="s">
        <v>124</v>
      </c>
      <c r="AH7" s="11" t="s">
        <v>125</v>
      </c>
      <c r="AI7" s="11" t="s">
        <v>126</v>
      </c>
      <c r="AJ7" s="11" t="s">
        <v>127</v>
      </c>
      <c r="AK7" s="11" t="s">
        <v>128</v>
      </c>
      <c r="AL7" s="11" t="s">
        <v>129</v>
      </c>
      <c r="AM7" s="11" t="s">
        <v>130</v>
      </c>
      <c r="AN7" s="11" t="s">
        <v>131</v>
      </c>
      <c r="AO7" s="11" t="s">
        <v>132</v>
      </c>
      <c r="AP7" s="100"/>
      <c r="AQ7" s="11" t="s">
        <v>121</v>
      </c>
      <c r="AR7" s="11" t="s">
        <v>122</v>
      </c>
      <c r="AS7" s="11" t="s">
        <v>123</v>
      </c>
      <c r="AT7" s="11" t="s">
        <v>124</v>
      </c>
      <c r="AU7" s="11" t="s">
        <v>125</v>
      </c>
      <c r="AV7" s="11" t="s">
        <v>126</v>
      </c>
      <c r="AW7" s="11" t="s">
        <v>127</v>
      </c>
      <c r="AX7" s="11" t="s">
        <v>128</v>
      </c>
      <c r="AY7" s="11" t="s">
        <v>129</v>
      </c>
      <c r="AZ7" s="11" t="s">
        <v>130</v>
      </c>
      <c r="BA7" s="11" t="s">
        <v>131</v>
      </c>
      <c r="BB7" s="11" t="s">
        <v>132</v>
      </c>
      <c r="BC7" s="100"/>
      <c r="BD7" s="11" t="s">
        <v>121</v>
      </c>
      <c r="BE7" s="11" t="s">
        <v>122</v>
      </c>
      <c r="BF7" s="11" t="s">
        <v>123</v>
      </c>
      <c r="BG7" s="11" t="s">
        <v>124</v>
      </c>
      <c r="BH7" s="11" t="s">
        <v>125</v>
      </c>
      <c r="BI7" s="11" t="s">
        <v>126</v>
      </c>
      <c r="BJ7" s="11" t="s">
        <v>127</v>
      </c>
      <c r="BK7" s="11" t="s">
        <v>128</v>
      </c>
      <c r="BL7" s="11" t="s">
        <v>129</v>
      </c>
      <c r="BM7" s="11" t="s">
        <v>130</v>
      </c>
      <c r="BN7" s="11" t="s">
        <v>131</v>
      </c>
      <c r="BO7" s="11" t="s">
        <v>132</v>
      </c>
      <c r="BP7" s="100"/>
      <c r="BQ7" s="11" t="s">
        <v>121</v>
      </c>
      <c r="BR7" s="11" t="s">
        <v>122</v>
      </c>
      <c r="BS7" s="11" t="s">
        <v>123</v>
      </c>
      <c r="BT7" s="11" t="s">
        <v>124</v>
      </c>
      <c r="BU7" s="11" t="s">
        <v>125</v>
      </c>
      <c r="BV7" s="11" t="s">
        <v>126</v>
      </c>
      <c r="BW7" s="11" t="s">
        <v>127</v>
      </c>
      <c r="BX7" s="11" t="s">
        <v>128</v>
      </c>
      <c r="BY7" s="11" t="s">
        <v>129</v>
      </c>
      <c r="BZ7" s="11" t="s">
        <v>130</v>
      </c>
      <c r="CA7" s="11" t="s">
        <v>131</v>
      </c>
      <c r="CB7" s="11" t="s">
        <v>132</v>
      </c>
      <c r="CC7" s="100"/>
      <c r="CD7" s="11" t="s">
        <v>121</v>
      </c>
      <c r="CE7" s="11" t="s">
        <v>122</v>
      </c>
      <c r="CF7" s="11" t="s">
        <v>123</v>
      </c>
      <c r="CG7" s="11" t="s">
        <v>124</v>
      </c>
      <c r="CH7" s="11" t="s">
        <v>125</v>
      </c>
      <c r="CI7" s="11" t="s">
        <v>126</v>
      </c>
      <c r="CJ7" s="11" t="s">
        <v>127</v>
      </c>
      <c r="CK7" s="11" t="s">
        <v>128</v>
      </c>
      <c r="CL7" s="11" t="s">
        <v>129</v>
      </c>
      <c r="CM7" s="11" t="s">
        <v>130</v>
      </c>
      <c r="CN7" s="11" t="s">
        <v>131</v>
      </c>
      <c r="CO7" s="11" t="s">
        <v>132</v>
      </c>
      <c r="CP7" s="100"/>
      <c r="CQ7" s="88" t="s">
        <v>121</v>
      </c>
      <c r="CR7" s="88" t="s">
        <v>122</v>
      </c>
      <c r="CS7" s="88" t="s">
        <v>123</v>
      </c>
      <c r="CT7" s="88" t="s">
        <v>124</v>
      </c>
      <c r="CU7" s="88" t="s">
        <v>125</v>
      </c>
      <c r="CV7" s="88" t="s">
        <v>126</v>
      </c>
      <c r="CW7" s="88" t="s">
        <v>127</v>
      </c>
      <c r="CX7" s="88" t="s">
        <v>128</v>
      </c>
      <c r="CY7" s="88" t="s">
        <v>129</v>
      </c>
      <c r="CZ7" s="88" t="s">
        <v>130</v>
      </c>
      <c r="DA7" s="88" t="s">
        <v>131</v>
      </c>
      <c r="DB7" s="88" t="s">
        <v>132</v>
      </c>
      <c r="DC7" s="100"/>
      <c r="DD7" s="90" t="s">
        <v>121</v>
      </c>
      <c r="DE7" s="90" t="s">
        <v>122</v>
      </c>
      <c r="DF7" s="90" t="s">
        <v>123</v>
      </c>
      <c r="DG7" s="90" t="s">
        <v>124</v>
      </c>
      <c r="DH7" s="90" t="s">
        <v>125</v>
      </c>
      <c r="DI7" s="90" t="s">
        <v>126</v>
      </c>
      <c r="DJ7" s="90" t="s">
        <v>127</v>
      </c>
      <c r="DK7" s="90" t="s">
        <v>128</v>
      </c>
      <c r="DL7" s="90" t="s">
        <v>129</v>
      </c>
      <c r="DM7" s="90" t="s">
        <v>130</v>
      </c>
      <c r="DN7" s="90" t="s">
        <v>131</v>
      </c>
      <c r="DO7" s="90" t="s">
        <v>132</v>
      </c>
      <c r="DP7" s="100"/>
    </row>
    <row r="8" spans="1:120" ht="15" customHeight="1" x14ac:dyDescent="0.25">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249246.67</v>
      </c>
      <c r="DG8" s="14">
        <v>183044.07</v>
      </c>
      <c r="DH8" s="14">
        <v>237954.3</v>
      </c>
      <c r="DI8" s="14"/>
      <c r="DJ8" s="14"/>
      <c r="DK8" s="14"/>
      <c r="DL8" s="14"/>
      <c r="DM8" s="14"/>
      <c r="DN8" s="14"/>
      <c r="DO8" s="14"/>
      <c r="DP8" s="14">
        <f>+SUM(DD8:DO8)</f>
        <v>1097404.56</v>
      </c>
    </row>
    <row r="9" spans="1:120" ht="13.8" x14ac:dyDescent="0.25">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33303946.850000001</v>
      </c>
      <c r="DG9" s="14">
        <v>25776598.34</v>
      </c>
      <c r="DH9" s="14">
        <v>35566110.240000002</v>
      </c>
      <c r="DI9" s="14"/>
      <c r="DJ9" s="14"/>
      <c r="DK9" s="14"/>
      <c r="DL9" s="14"/>
      <c r="DM9" s="14"/>
      <c r="DN9" s="14"/>
      <c r="DO9" s="14"/>
      <c r="DP9" s="14">
        <f t="shared" ref="DP9:DP14" si="8">+SUM(DD9:DO9)</f>
        <v>155103496.52000001</v>
      </c>
    </row>
    <row r="10" spans="1:120" ht="13.8" x14ac:dyDescent="0.25">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c r="DG10" s="14"/>
      <c r="DH10" s="14"/>
      <c r="DI10" s="14"/>
      <c r="DJ10" s="14"/>
      <c r="DK10" s="14"/>
      <c r="DL10" s="14"/>
      <c r="DM10" s="14"/>
      <c r="DN10" s="14"/>
      <c r="DO10" s="14"/>
      <c r="DP10" s="14">
        <f t="shared" si="8"/>
        <v>0</v>
      </c>
    </row>
    <row r="11" spans="1:120" ht="13.8" x14ac:dyDescent="0.25">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c r="DG11" s="14"/>
      <c r="DH11" s="14"/>
      <c r="DI11" s="14"/>
      <c r="DJ11" s="14"/>
      <c r="DK11" s="14"/>
      <c r="DL11" s="14"/>
      <c r="DM11" s="14"/>
      <c r="DN11" s="14"/>
      <c r="DO11" s="14"/>
      <c r="DP11" s="14">
        <f t="shared" si="8"/>
        <v>0</v>
      </c>
    </row>
    <row r="12" spans="1:120" ht="13.8" x14ac:dyDescent="0.25">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c r="DJ12" s="14"/>
      <c r="DK12" s="14"/>
      <c r="DL12" s="14"/>
      <c r="DM12" s="14"/>
      <c r="DN12" s="14"/>
      <c r="DO12" s="14"/>
      <c r="DP12" s="14">
        <f t="shared" si="8"/>
        <v>2321591.86</v>
      </c>
    </row>
    <row r="13" spans="1:120" ht="13.8" x14ac:dyDescent="0.25">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c r="DJ13" s="14"/>
      <c r="DK13" s="14"/>
      <c r="DL13" s="14"/>
      <c r="DM13" s="14"/>
      <c r="DN13" s="14"/>
      <c r="DO13" s="14"/>
      <c r="DP13" s="14">
        <f t="shared" si="8"/>
        <v>2697857.4499999997</v>
      </c>
    </row>
    <row r="14" spans="1:120" ht="13.8" x14ac:dyDescent="0.25">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c r="DJ14" s="14"/>
      <c r="DK14" s="14"/>
      <c r="DL14" s="14"/>
      <c r="DM14" s="14"/>
      <c r="DN14" s="14"/>
      <c r="DO14" s="14"/>
      <c r="DP14" s="14">
        <f t="shared" si="8"/>
        <v>5019449.3100000005</v>
      </c>
    </row>
    <row r="15" spans="1:120" ht="3" customHeight="1" x14ac:dyDescent="0.25">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3.8"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3.8" x14ac:dyDescent="0.25">
      <c r="B17" s="104" t="s">
        <v>92</v>
      </c>
      <c r="C17" s="104" t="s">
        <v>21</v>
      </c>
      <c r="D17" s="98">
        <v>2013</v>
      </c>
      <c r="E17" s="98"/>
      <c r="F17" s="98"/>
      <c r="G17" s="98"/>
      <c r="H17" s="98"/>
      <c r="I17" s="98"/>
      <c r="J17" s="98"/>
      <c r="K17" s="98"/>
      <c r="L17" s="98"/>
      <c r="M17" s="98"/>
      <c r="N17" s="98"/>
      <c r="O17" s="98"/>
      <c r="P17" s="99" t="s">
        <v>6</v>
      </c>
      <c r="Q17" s="98">
        <v>2014</v>
      </c>
      <c r="R17" s="98"/>
      <c r="S17" s="98"/>
      <c r="T17" s="98"/>
      <c r="U17" s="98"/>
      <c r="V17" s="98"/>
      <c r="W17" s="98"/>
      <c r="X17" s="98"/>
      <c r="Y17" s="98"/>
      <c r="Z17" s="98"/>
      <c r="AA17" s="98"/>
      <c r="AB17" s="98"/>
      <c r="AC17" s="99" t="s">
        <v>7</v>
      </c>
      <c r="AD17" s="98">
        <v>2015</v>
      </c>
      <c r="AE17" s="98"/>
      <c r="AF17" s="98"/>
      <c r="AG17" s="98"/>
      <c r="AH17" s="98"/>
      <c r="AI17" s="98"/>
      <c r="AJ17" s="98"/>
      <c r="AK17" s="98"/>
      <c r="AL17" s="98"/>
      <c r="AM17" s="98"/>
      <c r="AN17" s="98"/>
      <c r="AO17" s="98"/>
      <c r="AP17" s="99" t="s">
        <v>15</v>
      </c>
      <c r="AQ17" s="98">
        <v>2016</v>
      </c>
      <c r="AR17" s="98"/>
      <c r="AS17" s="98"/>
      <c r="AT17" s="98"/>
      <c r="AU17" s="98"/>
      <c r="AV17" s="98"/>
      <c r="AW17" s="98"/>
      <c r="AX17" s="98"/>
      <c r="AY17" s="98"/>
      <c r="AZ17" s="98"/>
      <c r="BA17" s="98"/>
      <c r="BB17" s="98"/>
      <c r="BC17" s="99" t="s">
        <v>9</v>
      </c>
      <c r="BD17" s="98">
        <v>2017</v>
      </c>
      <c r="BE17" s="98"/>
      <c r="BF17" s="98"/>
      <c r="BG17" s="98"/>
      <c r="BH17" s="98"/>
      <c r="BI17" s="98"/>
      <c r="BJ17" s="98"/>
      <c r="BK17" s="98"/>
      <c r="BL17" s="98"/>
      <c r="BM17" s="98"/>
      <c r="BN17" s="98"/>
      <c r="BO17" s="98"/>
      <c r="BP17" s="99" t="s">
        <v>116</v>
      </c>
      <c r="BQ17" s="98">
        <v>2018</v>
      </c>
      <c r="BR17" s="98"/>
      <c r="BS17" s="98"/>
      <c r="BT17" s="98"/>
      <c r="BU17" s="98"/>
      <c r="BV17" s="98"/>
      <c r="BW17" s="98"/>
      <c r="BX17" s="98"/>
      <c r="BY17" s="98"/>
      <c r="BZ17" s="98"/>
      <c r="CA17" s="98"/>
      <c r="CB17" s="98"/>
      <c r="CC17" s="99" t="s">
        <v>120</v>
      </c>
      <c r="CD17" s="98">
        <v>2019</v>
      </c>
      <c r="CE17" s="98"/>
      <c r="CF17" s="98"/>
      <c r="CG17" s="98"/>
      <c r="CH17" s="98"/>
      <c r="CI17" s="98"/>
      <c r="CJ17" s="98"/>
      <c r="CK17" s="98"/>
      <c r="CL17" s="98"/>
      <c r="CM17" s="98"/>
      <c r="CN17" s="98"/>
      <c r="CO17" s="98"/>
      <c r="CP17" s="99" t="s">
        <v>143</v>
      </c>
      <c r="CQ17" s="98">
        <v>2020</v>
      </c>
      <c r="CR17" s="98"/>
      <c r="CS17" s="98"/>
      <c r="CT17" s="98"/>
      <c r="CU17" s="98"/>
      <c r="CV17" s="98"/>
      <c r="CW17" s="98"/>
      <c r="CX17" s="98"/>
      <c r="CY17" s="98"/>
      <c r="CZ17" s="98"/>
      <c r="DA17" s="98"/>
      <c r="DB17" s="98"/>
      <c r="DC17" s="99" t="s">
        <v>147</v>
      </c>
      <c r="DD17" s="98">
        <v>2021</v>
      </c>
      <c r="DE17" s="98"/>
      <c r="DF17" s="98"/>
      <c r="DG17" s="98"/>
      <c r="DH17" s="98"/>
      <c r="DI17" s="98"/>
      <c r="DJ17" s="98"/>
      <c r="DK17" s="98"/>
      <c r="DL17" s="98"/>
      <c r="DM17" s="98"/>
      <c r="DN17" s="98"/>
      <c r="DO17" s="98"/>
      <c r="DP17" s="99" t="s">
        <v>150</v>
      </c>
    </row>
    <row r="18" spans="2:120" ht="13.8" x14ac:dyDescent="0.25">
      <c r="B18" s="105"/>
      <c r="C18" s="105"/>
      <c r="D18" s="11" t="s">
        <v>121</v>
      </c>
      <c r="E18" s="11" t="s">
        <v>122</v>
      </c>
      <c r="F18" s="11" t="s">
        <v>123</v>
      </c>
      <c r="G18" s="11" t="s">
        <v>124</v>
      </c>
      <c r="H18" s="11" t="s">
        <v>125</v>
      </c>
      <c r="I18" s="11" t="s">
        <v>126</v>
      </c>
      <c r="J18" s="11" t="s">
        <v>127</v>
      </c>
      <c r="K18" s="11" t="s">
        <v>128</v>
      </c>
      <c r="L18" s="11" t="s">
        <v>129</v>
      </c>
      <c r="M18" s="11" t="s">
        <v>130</v>
      </c>
      <c r="N18" s="11" t="s">
        <v>131</v>
      </c>
      <c r="O18" s="11" t="s">
        <v>132</v>
      </c>
      <c r="P18" s="100"/>
      <c r="Q18" s="11" t="s">
        <v>121</v>
      </c>
      <c r="R18" s="11" t="s">
        <v>122</v>
      </c>
      <c r="S18" s="11" t="s">
        <v>123</v>
      </c>
      <c r="T18" s="11" t="s">
        <v>124</v>
      </c>
      <c r="U18" s="11" t="s">
        <v>125</v>
      </c>
      <c r="V18" s="11" t="s">
        <v>126</v>
      </c>
      <c r="W18" s="11" t="s">
        <v>127</v>
      </c>
      <c r="X18" s="11" t="s">
        <v>128</v>
      </c>
      <c r="Y18" s="11" t="s">
        <v>129</v>
      </c>
      <c r="Z18" s="11" t="s">
        <v>130</v>
      </c>
      <c r="AA18" s="11" t="s">
        <v>131</v>
      </c>
      <c r="AB18" s="11" t="s">
        <v>132</v>
      </c>
      <c r="AC18" s="100"/>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0"/>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0"/>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0"/>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0"/>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0"/>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0"/>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0"/>
    </row>
    <row r="19" spans="2:120" ht="13.8" x14ac:dyDescent="0.25">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v>2743294.56</v>
      </c>
      <c r="DG19" s="16">
        <v>2144763.79</v>
      </c>
      <c r="DH19" s="16">
        <v>2922408.74</v>
      </c>
      <c r="DI19" s="16"/>
      <c r="DJ19" s="16"/>
      <c r="DK19" s="16"/>
      <c r="DL19" s="16"/>
      <c r="DM19" s="16"/>
      <c r="DN19" s="16"/>
      <c r="DO19" s="16"/>
      <c r="DP19" s="14">
        <f t="shared" ref="DP19:DP22" si="10">+SUM(DD19:DO19)</f>
        <v>12652229.029999999</v>
      </c>
    </row>
    <row r="20" spans="2:120" ht="13.8" x14ac:dyDescent="0.25">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v>13701.65</v>
      </c>
      <c r="DG20" s="16">
        <v>13884.33</v>
      </c>
      <c r="DH20" s="16">
        <v>14769.71</v>
      </c>
      <c r="DI20" s="16"/>
      <c r="DJ20" s="16"/>
      <c r="DK20" s="16"/>
      <c r="DL20" s="16"/>
      <c r="DM20" s="16"/>
      <c r="DN20" s="16"/>
      <c r="DO20" s="16"/>
      <c r="DP20" s="14">
        <f t="shared" si="10"/>
        <v>66295.25</v>
      </c>
    </row>
    <row r="21" spans="2:120" ht="13.8" x14ac:dyDescent="0.25">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v>1716134.7</v>
      </c>
      <c r="DG21" s="16">
        <v>1700585.62</v>
      </c>
      <c r="DH21" s="16">
        <v>1726127.16</v>
      </c>
      <c r="DI21" s="16"/>
      <c r="DJ21" s="16"/>
      <c r="DK21" s="16"/>
      <c r="DL21" s="16"/>
      <c r="DM21" s="16"/>
      <c r="DN21" s="16"/>
      <c r="DO21" s="16"/>
      <c r="DP21" s="14">
        <f t="shared" si="10"/>
        <v>8873361.5099999998</v>
      </c>
    </row>
    <row r="22" spans="2:120" ht="13.8" x14ac:dyDescent="0.25">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v>67825.64</v>
      </c>
      <c r="DG22" s="16">
        <v>94969.01</v>
      </c>
      <c r="DH22" s="16">
        <v>66151.44</v>
      </c>
      <c r="DI22" s="16"/>
      <c r="DJ22" s="16"/>
      <c r="DK22" s="16"/>
      <c r="DL22" s="16"/>
      <c r="DM22" s="16"/>
      <c r="DN22" s="16"/>
      <c r="DO22" s="16"/>
      <c r="DP22" s="14">
        <f t="shared" si="10"/>
        <v>336373.22000000003</v>
      </c>
    </row>
    <row r="23" spans="2:120" s="20" customFormat="1" ht="13.8"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H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 t="shared" si="26"/>
        <v>4639144.7299999995</v>
      </c>
      <c r="DE23" s="19">
        <f t="shared" si="26"/>
        <v>4064497.9299999997</v>
      </c>
      <c r="DF23" s="19">
        <f t="shared" si="26"/>
        <v>4540956.55</v>
      </c>
      <c r="DG23" s="19">
        <f t="shared" si="26"/>
        <v>3954202.75</v>
      </c>
      <c r="DH23" s="19">
        <f t="shared" si="26"/>
        <v>4729457.0500000007</v>
      </c>
      <c r="DI23" s="19"/>
      <c r="DJ23" s="19"/>
      <c r="DK23" s="19"/>
      <c r="DL23" s="19"/>
      <c r="DM23" s="19"/>
      <c r="DN23" s="19"/>
      <c r="DO23" s="19"/>
      <c r="DP23" s="19">
        <f t="shared" ref="DP23" si="27">+DP19+DP20+DP21+DP22</f>
        <v>21928259.009999998</v>
      </c>
    </row>
    <row r="24" spans="2:120" ht="13.8" x14ac:dyDescent="0.25">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3.8" x14ac:dyDescent="0.25">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5">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5">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3.8" x14ac:dyDescent="0.25">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3.8" x14ac:dyDescent="0.25">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3.8" x14ac:dyDescent="0.25">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3.8" x14ac:dyDescent="0.25">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3.8" x14ac:dyDescent="0.25">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3.8" x14ac:dyDescent="0.25">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3.8" x14ac:dyDescent="0.25">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3.8" x14ac:dyDescent="0.25">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3.8" x14ac:dyDescent="0.25">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AC17:AC18"/>
    <mergeCell ref="AD17:AO17"/>
    <mergeCell ref="AP17:AP18"/>
    <mergeCell ref="AQ17:BB17"/>
    <mergeCell ref="BC17:BC18"/>
    <mergeCell ref="B17:B18"/>
    <mergeCell ref="C17:C18"/>
    <mergeCell ref="D17:O17"/>
    <mergeCell ref="P17:P18"/>
    <mergeCell ref="Q17:AB17"/>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CW19" activePane="bottomRight" state="frozen"/>
      <selection pane="topRight" activeCell="C1" sqref="C1"/>
      <selection pane="bottomLeft" activeCell="A4" sqref="A4"/>
      <selection pane="bottomRight" activeCell="CX44" sqref="CX44"/>
    </sheetView>
  </sheetViews>
  <sheetFormatPr baseColWidth="10" defaultColWidth="11.44140625" defaultRowHeight="13.2" x14ac:dyDescent="0.25"/>
  <cols>
    <col min="1" max="1" width="3.88671875" style="26" customWidth="1"/>
    <col min="2" max="2" width="49.6640625" style="26" customWidth="1"/>
    <col min="3" max="70" width="12.6640625" style="26" customWidth="1"/>
    <col min="71" max="71" width="12.44140625" style="26" bestFit="1" customWidth="1"/>
    <col min="72" max="83" width="12.6640625" style="26" customWidth="1"/>
    <col min="84" max="84" width="12.109375" style="26" customWidth="1"/>
    <col min="85" max="92" width="11.44140625" style="26"/>
    <col min="93" max="93" width="12.6640625" style="26" customWidth="1"/>
    <col min="94" max="94" width="11.44140625" style="26"/>
    <col min="95" max="95" width="13.109375" style="26" customWidth="1"/>
    <col min="96" max="96" width="11.44140625" style="26"/>
    <col min="97" max="97" width="13.33203125" style="26" customWidth="1"/>
    <col min="98" max="105" width="11.44140625" style="26"/>
    <col min="106" max="106" width="12.5546875" style="26" customWidth="1"/>
    <col min="107" max="107" width="11.44140625" style="26"/>
    <col min="108" max="108" width="12.5546875" style="26" customWidth="1"/>
    <col min="109" max="16384" width="11.44140625" style="26"/>
  </cols>
  <sheetData>
    <row r="1" spans="1:110" ht="13.8" x14ac:dyDescent="0.25">
      <c r="A1" s="101" t="s">
        <v>106</v>
      </c>
      <c r="B1" s="101"/>
    </row>
    <row r="2" spans="1:110" ht="30" customHeight="1" x14ac:dyDescent="0.25">
      <c r="A2" s="102" t="s">
        <v>133</v>
      </c>
      <c r="B2" s="102"/>
    </row>
    <row r="3" spans="1:110" ht="15" customHeight="1" x14ac:dyDescent="0.25">
      <c r="A3" s="103" t="s">
        <v>119</v>
      </c>
      <c r="B3" s="103"/>
    </row>
    <row r="5" spans="1:110" s="27" customFormat="1" ht="13.8"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3.8" x14ac:dyDescent="0.25">
      <c r="B6" s="104" t="s">
        <v>92</v>
      </c>
      <c r="C6" s="98">
        <v>2013</v>
      </c>
      <c r="D6" s="98"/>
      <c r="E6" s="98"/>
      <c r="F6" s="99" t="s">
        <v>6</v>
      </c>
      <c r="G6" s="98">
        <v>2014</v>
      </c>
      <c r="H6" s="98"/>
      <c r="I6" s="98"/>
      <c r="J6" s="98"/>
      <c r="K6" s="98"/>
      <c r="L6" s="98"/>
      <c r="M6" s="98"/>
      <c r="N6" s="98"/>
      <c r="O6" s="98"/>
      <c r="P6" s="98"/>
      <c r="Q6" s="98"/>
      <c r="R6" s="98"/>
      <c r="S6" s="99" t="s">
        <v>7</v>
      </c>
      <c r="T6" s="98">
        <v>2015</v>
      </c>
      <c r="U6" s="98"/>
      <c r="V6" s="98"/>
      <c r="W6" s="98"/>
      <c r="X6" s="98"/>
      <c r="Y6" s="98"/>
      <c r="Z6" s="98"/>
      <c r="AA6" s="98"/>
      <c r="AB6" s="98"/>
      <c r="AC6" s="98"/>
      <c r="AD6" s="98"/>
      <c r="AE6" s="98"/>
      <c r="AF6" s="99" t="s">
        <v>15</v>
      </c>
      <c r="AG6" s="98">
        <v>2016</v>
      </c>
      <c r="AH6" s="98"/>
      <c r="AI6" s="98"/>
      <c r="AJ6" s="98"/>
      <c r="AK6" s="98"/>
      <c r="AL6" s="98"/>
      <c r="AM6" s="98"/>
      <c r="AN6" s="98"/>
      <c r="AO6" s="98"/>
      <c r="AP6" s="98"/>
      <c r="AQ6" s="98"/>
      <c r="AR6" s="98"/>
      <c r="AS6" s="99" t="s">
        <v>9</v>
      </c>
      <c r="AT6" s="98">
        <v>2017</v>
      </c>
      <c r="AU6" s="98"/>
      <c r="AV6" s="98"/>
      <c r="AW6" s="98"/>
      <c r="AX6" s="98"/>
      <c r="AY6" s="98"/>
      <c r="AZ6" s="98"/>
      <c r="BA6" s="98"/>
      <c r="BB6" s="98"/>
      <c r="BC6" s="98"/>
      <c r="BD6" s="98"/>
      <c r="BE6" s="98"/>
      <c r="BF6" s="99" t="s">
        <v>116</v>
      </c>
      <c r="BG6" s="98">
        <v>2018</v>
      </c>
      <c r="BH6" s="98"/>
      <c r="BI6" s="98"/>
      <c r="BJ6" s="98"/>
      <c r="BK6" s="98"/>
      <c r="BL6" s="98"/>
      <c r="BM6" s="98"/>
      <c r="BN6" s="98"/>
      <c r="BO6" s="98"/>
      <c r="BP6" s="98"/>
      <c r="BQ6" s="98"/>
      <c r="BR6" s="98"/>
      <c r="BS6" s="99" t="s">
        <v>120</v>
      </c>
      <c r="BT6" s="98">
        <v>2019</v>
      </c>
      <c r="BU6" s="98"/>
      <c r="BV6" s="98"/>
      <c r="BW6" s="98"/>
      <c r="BX6" s="98"/>
      <c r="BY6" s="98"/>
      <c r="BZ6" s="98"/>
      <c r="CA6" s="98"/>
      <c r="CB6" s="98"/>
      <c r="CC6" s="98"/>
      <c r="CD6" s="98"/>
      <c r="CE6" s="98"/>
      <c r="CF6" s="99" t="s">
        <v>143</v>
      </c>
      <c r="CG6" s="98">
        <v>2020</v>
      </c>
      <c r="CH6" s="98"/>
      <c r="CI6" s="98"/>
      <c r="CJ6" s="98"/>
      <c r="CK6" s="98"/>
      <c r="CL6" s="98"/>
      <c r="CM6" s="98"/>
      <c r="CN6" s="98"/>
      <c r="CO6" s="98"/>
      <c r="CP6" s="98"/>
      <c r="CQ6" s="98"/>
      <c r="CR6" s="98"/>
      <c r="CS6" s="99" t="s">
        <v>147</v>
      </c>
      <c r="CT6" s="98">
        <v>2021</v>
      </c>
      <c r="CU6" s="98"/>
      <c r="CV6" s="98"/>
      <c r="CW6" s="98"/>
      <c r="CX6" s="98"/>
      <c r="CY6" s="98"/>
      <c r="CZ6" s="98"/>
      <c r="DA6" s="98"/>
      <c r="DB6" s="98"/>
      <c r="DC6" s="98"/>
      <c r="DD6" s="98"/>
      <c r="DE6" s="98"/>
      <c r="DF6" s="99" t="s">
        <v>150</v>
      </c>
    </row>
    <row r="7" spans="1:110" s="3" customFormat="1" ht="22.5" customHeight="1" x14ac:dyDescent="0.25">
      <c r="B7" s="105"/>
      <c r="C7" s="11" t="s">
        <v>130</v>
      </c>
      <c r="D7" s="11" t="s">
        <v>131</v>
      </c>
      <c r="E7" s="11" t="s">
        <v>132</v>
      </c>
      <c r="F7" s="100"/>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100"/>
      <c r="BT7" s="11" t="s">
        <v>121</v>
      </c>
      <c r="BU7" s="11" t="s">
        <v>122</v>
      </c>
      <c r="BV7" s="11" t="s">
        <v>123</v>
      </c>
      <c r="BW7" s="11" t="s">
        <v>124</v>
      </c>
      <c r="BX7" s="11" t="s">
        <v>125</v>
      </c>
      <c r="BY7" s="11" t="s">
        <v>126</v>
      </c>
      <c r="BZ7" s="11" t="s">
        <v>127</v>
      </c>
      <c r="CA7" s="11" t="s">
        <v>128</v>
      </c>
      <c r="CB7" s="11" t="s">
        <v>129</v>
      </c>
      <c r="CC7" s="11" t="s">
        <v>130</v>
      </c>
      <c r="CD7" s="11" t="s">
        <v>131</v>
      </c>
      <c r="CE7" s="11" t="s">
        <v>132</v>
      </c>
      <c r="CF7" s="100"/>
      <c r="CG7" s="88" t="s">
        <v>121</v>
      </c>
      <c r="CH7" s="88" t="s">
        <v>122</v>
      </c>
      <c r="CI7" s="88" t="s">
        <v>123</v>
      </c>
      <c r="CJ7" s="88" t="s">
        <v>124</v>
      </c>
      <c r="CK7" s="88" t="s">
        <v>125</v>
      </c>
      <c r="CL7" s="88" t="s">
        <v>126</v>
      </c>
      <c r="CM7" s="88" t="s">
        <v>127</v>
      </c>
      <c r="CN7" s="88" t="s">
        <v>128</v>
      </c>
      <c r="CO7" s="88" t="s">
        <v>129</v>
      </c>
      <c r="CP7" s="88" t="s">
        <v>130</v>
      </c>
      <c r="CQ7" s="88" t="s">
        <v>131</v>
      </c>
      <c r="CR7" s="88" t="s">
        <v>132</v>
      </c>
      <c r="CS7" s="100"/>
      <c r="CT7" s="92" t="s">
        <v>121</v>
      </c>
      <c r="CU7" s="92" t="s">
        <v>122</v>
      </c>
      <c r="CV7" s="92" t="s">
        <v>123</v>
      </c>
      <c r="CW7" s="92" t="s">
        <v>124</v>
      </c>
      <c r="CX7" s="92" t="s">
        <v>125</v>
      </c>
      <c r="CY7" s="92" t="s">
        <v>126</v>
      </c>
      <c r="CZ7" s="92" t="s">
        <v>127</v>
      </c>
      <c r="DA7" s="92" t="s">
        <v>128</v>
      </c>
      <c r="DB7" s="92" t="s">
        <v>129</v>
      </c>
      <c r="DC7" s="92" t="s">
        <v>130</v>
      </c>
      <c r="DD7" s="92" t="s">
        <v>131</v>
      </c>
      <c r="DE7" s="92" t="s">
        <v>132</v>
      </c>
      <c r="DF7" s="100"/>
    </row>
    <row r="8" spans="1:110" s="29" customFormat="1" ht="13.8"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CX8" si="11">SUM(CT9:CT10)</f>
        <v>254686.87</v>
      </c>
      <c r="CU8" s="31">
        <f t="shared" si="11"/>
        <v>251132.37</v>
      </c>
      <c r="CV8" s="31">
        <f t="shared" si="11"/>
        <v>266262.14</v>
      </c>
      <c r="CW8" s="31">
        <f t="shared" si="11"/>
        <v>256656.27516600001</v>
      </c>
      <c r="CX8" s="31">
        <f t="shared" si="11"/>
        <v>270016.43993200007</v>
      </c>
      <c r="CY8" s="31"/>
      <c r="CZ8" s="31"/>
      <c r="DA8" s="31"/>
      <c r="DB8" s="31"/>
      <c r="DC8" s="31"/>
      <c r="DD8" s="31"/>
      <c r="DE8" s="31"/>
      <c r="DF8" s="14">
        <f>+SUM(CT8:DE8)</f>
        <v>1298754.095098</v>
      </c>
    </row>
    <row r="9" spans="1:110" s="27" customFormat="1" ht="13.8" x14ac:dyDescent="0.25">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c r="CZ9" s="14"/>
      <c r="DA9" s="14"/>
      <c r="DB9" s="14"/>
      <c r="DC9" s="14"/>
      <c r="DD9" s="14"/>
      <c r="DE9" s="14"/>
      <c r="DF9" s="14">
        <f t="shared" ref="DF9:DF22" si="13">+SUM(CT9:DE9)</f>
        <v>1295170.095098</v>
      </c>
    </row>
    <row r="10" spans="1:110" s="27" customFormat="1" ht="13.8" x14ac:dyDescent="0.25">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c r="CZ10" s="14"/>
      <c r="DA10" s="14"/>
      <c r="DB10" s="14"/>
      <c r="DC10" s="14"/>
      <c r="DD10" s="14"/>
      <c r="DE10" s="14"/>
      <c r="DF10" s="14">
        <f t="shared" si="13"/>
        <v>3584</v>
      </c>
    </row>
    <row r="11" spans="1:110" s="29" customFormat="1" ht="13.8"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CX11" si="31">SUM(CT12:CT13)</f>
        <v>41330548.719999999</v>
      </c>
      <c r="CU11" s="31">
        <f t="shared" si="31"/>
        <v>44577969.600000001</v>
      </c>
      <c r="CV11" s="31">
        <f t="shared" si="31"/>
        <v>44800964.367687993</v>
      </c>
      <c r="CW11" s="31">
        <f t="shared" si="31"/>
        <v>44215277.485807993</v>
      </c>
      <c r="CX11" s="31">
        <f t="shared" si="31"/>
        <v>51451728.749416016</v>
      </c>
      <c r="CY11" s="31"/>
      <c r="CZ11" s="31"/>
      <c r="DA11" s="31"/>
      <c r="DB11" s="31"/>
      <c r="DC11" s="31"/>
      <c r="DD11" s="31"/>
      <c r="DE11" s="31"/>
      <c r="DF11" s="14">
        <f t="shared" si="13"/>
        <v>226376488.922912</v>
      </c>
    </row>
    <row r="12" spans="1:110" s="27" customFormat="1" ht="13.8" x14ac:dyDescent="0.25">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c r="CZ12" s="14"/>
      <c r="DA12" s="14"/>
      <c r="DB12" s="14"/>
      <c r="DC12" s="14"/>
      <c r="DD12" s="14"/>
      <c r="DE12" s="14"/>
      <c r="DF12" s="14">
        <f t="shared" si="13"/>
        <v>226062603.522912</v>
      </c>
    </row>
    <row r="13" spans="1:110" s="27" customFormat="1" ht="13.8" x14ac:dyDescent="0.25">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c r="CZ13" s="14"/>
      <c r="DA13" s="14"/>
      <c r="DB13" s="14"/>
      <c r="DC13" s="14"/>
      <c r="DD13" s="14"/>
      <c r="DE13" s="14"/>
      <c r="DF13" s="14">
        <f t="shared" si="13"/>
        <v>313885.40000000002</v>
      </c>
    </row>
    <row r="14" spans="1:110" s="29" customFormat="1" ht="13.8"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CX14" si="42">SUM(CT15:CT16)</f>
        <v>68728</v>
      </c>
      <c r="CU14" s="31">
        <f t="shared" si="42"/>
        <v>14662</v>
      </c>
      <c r="CV14" s="31">
        <f t="shared" si="42"/>
        <v>38631</v>
      </c>
      <c r="CW14" s="31">
        <f t="shared" si="42"/>
        <v>44067</v>
      </c>
      <c r="CX14" s="31">
        <f t="shared" si="42"/>
        <v>68328</v>
      </c>
      <c r="CY14" s="31"/>
      <c r="CZ14" s="31"/>
      <c r="DA14" s="31"/>
      <c r="DB14" s="31"/>
      <c r="DC14" s="31"/>
      <c r="DD14" s="31"/>
      <c r="DE14" s="31"/>
      <c r="DF14" s="14">
        <f t="shared" si="13"/>
        <v>234416</v>
      </c>
    </row>
    <row r="15" spans="1:110" s="27" customFormat="1" ht="13.8" x14ac:dyDescent="0.25">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c r="CZ15" s="14"/>
      <c r="DA15" s="14"/>
      <c r="DB15" s="14"/>
      <c r="DC15" s="14"/>
      <c r="DD15" s="14"/>
      <c r="DE15" s="14"/>
      <c r="DF15" s="14">
        <f t="shared" si="13"/>
        <v>31</v>
      </c>
    </row>
    <row r="16" spans="1:110" s="27" customFormat="1" ht="13.8" x14ac:dyDescent="0.25">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c r="CZ16" s="14"/>
      <c r="DA16" s="14"/>
      <c r="DB16" s="14"/>
      <c r="DC16" s="14"/>
      <c r="DD16" s="14"/>
      <c r="DE16" s="14"/>
      <c r="DF16" s="14">
        <f t="shared" si="13"/>
        <v>234385</v>
      </c>
    </row>
    <row r="17" spans="2:110" s="29" customFormat="1" ht="13.8"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CX17" si="54">SUM(CT18:CT19)</f>
        <v>3164707.8000000003</v>
      </c>
      <c r="CU17" s="31">
        <f t="shared" si="54"/>
        <v>674372.3</v>
      </c>
      <c r="CV17" s="31">
        <f t="shared" si="54"/>
        <v>1596770.3</v>
      </c>
      <c r="CW17" s="31">
        <f t="shared" si="54"/>
        <v>1794996.2000000002</v>
      </c>
      <c r="CX17" s="31">
        <f t="shared" si="54"/>
        <v>3888878.6</v>
      </c>
      <c r="CY17" s="31"/>
      <c r="CZ17" s="31"/>
      <c r="DA17" s="31"/>
      <c r="DB17" s="31"/>
      <c r="DC17" s="31"/>
      <c r="DD17" s="31"/>
      <c r="DE17" s="31"/>
      <c r="DF17" s="14">
        <f t="shared" si="13"/>
        <v>11119725.200000001</v>
      </c>
    </row>
    <row r="18" spans="2:110" s="27" customFormat="1" ht="13.8" x14ac:dyDescent="0.25">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v>0</v>
      </c>
      <c r="CW18" s="14">
        <v>14786</v>
      </c>
      <c r="CX18" s="14">
        <v>8132.2999999999993</v>
      </c>
      <c r="CY18" s="14"/>
      <c r="CZ18" s="14"/>
      <c r="DA18" s="14"/>
      <c r="DB18" s="14"/>
      <c r="DC18" s="14"/>
      <c r="DD18" s="14"/>
      <c r="DE18" s="14"/>
      <c r="DF18" s="14">
        <f t="shared" si="13"/>
        <v>22918.3</v>
      </c>
    </row>
    <row r="19" spans="2:110" s="27" customFormat="1" ht="13.8" x14ac:dyDescent="0.25">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c r="CZ19" s="14"/>
      <c r="DA19" s="14"/>
      <c r="DB19" s="14"/>
      <c r="DC19" s="14"/>
      <c r="DD19" s="14"/>
      <c r="DE19" s="14"/>
      <c r="DF19" s="14">
        <f t="shared" si="13"/>
        <v>11096806.9</v>
      </c>
    </row>
    <row r="20" spans="2:110" s="29" customFormat="1" ht="13.8"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CX20" si="65">SUM(CT21:CT22)</f>
        <v>1756649.7000000002</v>
      </c>
      <c r="CU20" s="31">
        <f t="shared" si="65"/>
        <v>1827162.8</v>
      </c>
      <c r="CV20" s="31">
        <f t="shared" si="65"/>
        <v>1834355.0000000002</v>
      </c>
      <c r="CW20" s="31">
        <f t="shared" si="65"/>
        <v>1882834.4999999998</v>
      </c>
      <c r="CX20" s="31">
        <f t="shared" si="65"/>
        <v>2175957.2000000002</v>
      </c>
      <c r="CY20" s="31"/>
      <c r="CZ20" s="31"/>
      <c r="DA20" s="31"/>
      <c r="DB20" s="31"/>
      <c r="DC20" s="31"/>
      <c r="DD20" s="31"/>
      <c r="DE20" s="31"/>
      <c r="DF20" s="14">
        <f t="shared" si="13"/>
        <v>9476959.1999999993</v>
      </c>
    </row>
    <row r="21" spans="2:110" s="27" customFormat="1" ht="13.8" x14ac:dyDescent="0.25">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c r="CZ21" s="14"/>
      <c r="DA21" s="14"/>
      <c r="DB21" s="14"/>
      <c r="DC21" s="14"/>
      <c r="DD21" s="14"/>
      <c r="DE21" s="14"/>
      <c r="DF21" s="14">
        <f t="shared" si="13"/>
        <v>8947733.3000000007</v>
      </c>
    </row>
    <row r="22" spans="2:110" s="27" customFormat="1" ht="13.8" x14ac:dyDescent="0.25">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v>91790.699999999983</v>
      </c>
      <c r="CW22" s="14">
        <v>96782.7</v>
      </c>
      <c r="CX22" s="14">
        <v>144033.19999999998</v>
      </c>
      <c r="CY22" s="14"/>
      <c r="CZ22" s="14"/>
      <c r="DA22" s="14"/>
      <c r="DB22" s="14"/>
      <c r="DC22" s="14"/>
      <c r="DD22" s="14"/>
      <c r="DE22" s="14"/>
      <c r="DF22" s="14">
        <f t="shared" si="13"/>
        <v>529225.9</v>
      </c>
    </row>
    <row r="23" spans="2:110" s="33" customFormat="1" ht="22.8" x14ac:dyDescent="0.25">
      <c r="B23" s="77" t="s">
        <v>144</v>
      </c>
    </row>
    <row r="24" spans="2:110" s="33" customFormat="1" ht="3" customHeight="1" x14ac:dyDescent="0.25"/>
    <row r="25" spans="2:110" s="33" customFormat="1" ht="13.8"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3.8" x14ac:dyDescent="0.25">
      <c r="B26" s="104" t="s">
        <v>92</v>
      </c>
      <c r="C26" s="98">
        <v>2013</v>
      </c>
      <c r="D26" s="98"/>
      <c r="E26" s="98"/>
      <c r="F26" s="99" t="s">
        <v>6</v>
      </c>
      <c r="G26" s="98">
        <v>2014</v>
      </c>
      <c r="H26" s="98"/>
      <c r="I26" s="98"/>
      <c r="J26" s="98"/>
      <c r="K26" s="98"/>
      <c r="L26" s="98"/>
      <c r="M26" s="98"/>
      <c r="N26" s="98"/>
      <c r="O26" s="98"/>
      <c r="P26" s="98"/>
      <c r="Q26" s="98"/>
      <c r="R26" s="98"/>
      <c r="S26" s="99" t="s">
        <v>7</v>
      </c>
      <c r="T26" s="98">
        <v>2015</v>
      </c>
      <c r="U26" s="98"/>
      <c r="V26" s="98"/>
      <c r="W26" s="98"/>
      <c r="X26" s="98"/>
      <c r="Y26" s="98"/>
      <c r="Z26" s="98"/>
      <c r="AA26" s="98"/>
      <c r="AB26" s="98"/>
      <c r="AC26" s="98"/>
      <c r="AD26" s="98"/>
      <c r="AE26" s="98"/>
      <c r="AF26" s="99" t="s">
        <v>15</v>
      </c>
      <c r="AG26" s="98">
        <v>2016</v>
      </c>
      <c r="AH26" s="98"/>
      <c r="AI26" s="98"/>
      <c r="AJ26" s="98"/>
      <c r="AK26" s="98"/>
      <c r="AL26" s="98"/>
      <c r="AM26" s="98"/>
      <c r="AN26" s="98"/>
      <c r="AO26" s="98"/>
      <c r="AP26" s="98"/>
      <c r="AQ26" s="98"/>
      <c r="AR26" s="98"/>
      <c r="AS26" s="99" t="s">
        <v>9</v>
      </c>
      <c r="AT26" s="98">
        <v>2017</v>
      </c>
      <c r="AU26" s="98"/>
      <c r="AV26" s="98"/>
      <c r="AW26" s="98"/>
      <c r="AX26" s="98"/>
      <c r="AY26" s="98"/>
      <c r="AZ26" s="98"/>
      <c r="BA26" s="98"/>
      <c r="BB26" s="98"/>
      <c r="BC26" s="98"/>
      <c r="BD26" s="98"/>
      <c r="BE26" s="98"/>
      <c r="BF26" s="99" t="s">
        <v>116</v>
      </c>
      <c r="BG26" s="98">
        <v>2018</v>
      </c>
      <c r="BH26" s="98"/>
      <c r="BI26" s="98"/>
      <c r="BJ26" s="98"/>
      <c r="BK26" s="98"/>
      <c r="BL26" s="98"/>
      <c r="BM26" s="98"/>
      <c r="BN26" s="98"/>
      <c r="BO26" s="98"/>
      <c r="BP26" s="98"/>
      <c r="BQ26" s="98"/>
      <c r="BR26" s="98"/>
      <c r="BS26" s="99" t="s">
        <v>120</v>
      </c>
      <c r="BT26" s="98">
        <v>2019</v>
      </c>
      <c r="BU26" s="98"/>
      <c r="BV26" s="98"/>
      <c r="BW26" s="98"/>
      <c r="BX26" s="98"/>
      <c r="BY26" s="98"/>
      <c r="BZ26" s="98"/>
      <c r="CA26" s="98"/>
      <c r="CB26" s="98"/>
      <c r="CC26" s="98"/>
      <c r="CD26" s="98"/>
      <c r="CE26" s="98"/>
      <c r="CF26" s="99" t="s">
        <v>143</v>
      </c>
      <c r="CG26" s="98">
        <v>2020</v>
      </c>
      <c r="CH26" s="98"/>
      <c r="CI26" s="98"/>
      <c r="CJ26" s="98"/>
      <c r="CK26" s="98"/>
      <c r="CL26" s="98"/>
      <c r="CM26" s="98"/>
      <c r="CN26" s="98"/>
      <c r="CO26" s="98"/>
      <c r="CP26" s="98"/>
      <c r="CQ26" s="98"/>
      <c r="CR26" s="98"/>
      <c r="CS26" s="99" t="s">
        <v>147</v>
      </c>
      <c r="CT26" s="98">
        <v>2021</v>
      </c>
      <c r="CU26" s="98"/>
      <c r="CV26" s="98"/>
      <c r="CW26" s="98"/>
      <c r="CX26" s="98"/>
      <c r="CY26" s="98"/>
      <c r="CZ26" s="98"/>
      <c r="DA26" s="98"/>
      <c r="DB26" s="98"/>
      <c r="DC26" s="98"/>
      <c r="DD26" s="98"/>
      <c r="DE26" s="98"/>
      <c r="DF26" s="99" t="s">
        <v>150</v>
      </c>
    </row>
    <row r="27" spans="2:110" s="3" customFormat="1" ht="13.8" x14ac:dyDescent="0.25">
      <c r="B27" s="105"/>
      <c r="C27" s="11" t="s">
        <v>130</v>
      </c>
      <c r="D27" s="11" t="s">
        <v>131</v>
      </c>
      <c r="E27" s="11" t="s">
        <v>132</v>
      </c>
      <c r="F27" s="100"/>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0"/>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0"/>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0"/>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0"/>
    </row>
    <row r="28" spans="2:110" s="29" customFormat="1" ht="13.8"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CX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5788739.9300000006</v>
      </c>
      <c r="CV28" s="31">
        <f t="shared" si="75"/>
        <v>6319739.1799999997</v>
      </c>
      <c r="CW28" s="31">
        <f t="shared" si="75"/>
        <v>6597241.3027999997</v>
      </c>
      <c r="CX28" s="31">
        <f t="shared" si="75"/>
        <v>8252985.9384000013</v>
      </c>
      <c r="CY28" s="31"/>
      <c r="CZ28" s="31"/>
      <c r="DA28" s="31"/>
      <c r="DB28" s="31"/>
      <c r="DC28" s="31"/>
      <c r="DD28" s="31"/>
      <c r="DE28" s="31"/>
      <c r="DF28" s="14">
        <f t="shared" ref="DF28:DF38" si="77">+SUM(CT28:DE28)</f>
        <v>33489360.914799999</v>
      </c>
    </row>
    <row r="29" spans="2:110" s="27" customFormat="1" ht="13.8" x14ac:dyDescent="0.25">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5259920.9400000004</v>
      </c>
      <c r="CV29" s="14">
        <v>5338928.7699999996</v>
      </c>
      <c r="CW29" s="14">
        <v>5517247.648</v>
      </c>
      <c r="CX29" s="14">
        <v>6217033.5028000008</v>
      </c>
      <c r="CY29" s="14"/>
      <c r="CZ29" s="14"/>
      <c r="DA29" s="14"/>
      <c r="DB29" s="14"/>
      <c r="DC29" s="14"/>
      <c r="DD29" s="14"/>
      <c r="DE29" s="14"/>
      <c r="DF29" s="14">
        <f t="shared" si="77"/>
        <v>27130275.6382</v>
      </c>
    </row>
    <row r="30" spans="2:110" s="27" customFormat="1" ht="13.8" x14ac:dyDescent="0.25">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528818.99</v>
      </c>
      <c r="CV30" s="14">
        <v>980810.41</v>
      </c>
      <c r="CW30" s="14">
        <v>1079993.6547999999</v>
      </c>
      <c r="CX30" s="14">
        <v>2035952.4356000004</v>
      </c>
      <c r="CY30" s="14"/>
      <c r="CZ30" s="14"/>
      <c r="DA30" s="14"/>
      <c r="DB30" s="14"/>
      <c r="DC30" s="14"/>
      <c r="DD30" s="14"/>
      <c r="DE30" s="14"/>
      <c r="DF30" s="14">
        <f t="shared" si="77"/>
        <v>6359085.2766000004</v>
      </c>
    </row>
    <row r="31" spans="2:110" s="29" customFormat="1" ht="13.8"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CX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86367.510851880012</v>
      </c>
      <c r="CV31" s="31">
        <f t="shared" si="95"/>
        <v>103209.92197731997</v>
      </c>
      <c r="CW31" s="31">
        <f t="shared" si="95"/>
        <v>95517.716152039968</v>
      </c>
      <c r="CX31" s="31">
        <f t="shared" si="95"/>
        <v>208549.12942597998</v>
      </c>
      <c r="CY31" s="31"/>
      <c r="CZ31" s="31"/>
      <c r="DA31" s="31"/>
      <c r="DB31" s="31"/>
      <c r="DC31" s="31"/>
      <c r="DD31" s="31"/>
      <c r="DE31" s="31"/>
      <c r="DF31" s="14">
        <f t="shared" si="77"/>
        <v>585069.48256453988</v>
      </c>
    </row>
    <row r="32" spans="2:110" s="27" customFormat="1" ht="13.8" x14ac:dyDescent="0.25">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76809.960000000006</v>
      </c>
      <c r="CV32" s="14">
        <v>87693.06504051997</v>
      </c>
      <c r="CW32" s="14">
        <v>78003.821558319964</v>
      </c>
      <c r="CX32" s="14">
        <v>159752.77018427997</v>
      </c>
      <c r="CY32" s="14"/>
      <c r="CZ32" s="14"/>
      <c r="DA32" s="14"/>
      <c r="DB32" s="14"/>
      <c r="DC32" s="14"/>
      <c r="DD32" s="14"/>
      <c r="DE32" s="14"/>
      <c r="DF32" s="14">
        <f t="shared" si="77"/>
        <v>474461.16034351988</v>
      </c>
    </row>
    <row r="33" spans="2:110" s="27" customFormat="1" ht="13.8" x14ac:dyDescent="0.25">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9557.5508518799998</v>
      </c>
      <c r="CV33" s="14">
        <v>15516.856936799997</v>
      </c>
      <c r="CW33" s="14">
        <v>17513.894593719997</v>
      </c>
      <c r="CX33" s="14">
        <v>48796.359241700004</v>
      </c>
      <c r="CY33" s="14"/>
      <c r="CZ33" s="14"/>
      <c r="DA33" s="14"/>
      <c r="DB33" s="14"/>
      <c r="DC33" s="14"/>
      <c r="DD33" s="14"/>
      <c r="DE33" s="14"/>
      <c r="DF33" s="14">
        <f t="shared" si="77"/>
        <v>110608.32222101999</v>
      </c>
    </row>
    <row r="34" spans="2:110" s="29" customFormat="1" ht="13.8"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14"/>
      <c r="DF34" s="14">
        <f t="shared" si="77"/>
        <v>0</v>
      </c>
    </row>
    <row r="35" spans="2:110" s="37" customFormat="1" ht="27.6" x14ac:dyDescent="0.25">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t="s">
        <v>29</v>
      </c>
      <c r="CW35" s="87" t="s">
        <v>29</v>
      </c>
      <c r="CX35" s="87" t="s">
        <v>29</v>
      </c>
      <c r="CY35" s="87"/>
      <c r="CZ35" s="87"/>
      <c r="DA35" s="87"/>
      <c r="DB35" s="87"/>
      <c r="DC35" s="87"/>
      <c r="DD35" s="87"/>
      <c r="DE35" s="14"/>
      <c r="DF35" s="14">
        <f t="shared" si="77"/>
        <v>0</v>
      </c>
    </row>
    <row r="36" spans="2:110" s="37" customFormat="1" ht="27.6" x14ac:dyDescent="0.25">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t="s">
        <v>29</v>
      </c>
      <c r="CW36" s="87" t="s">
        <v>29</v>
      </c>
      <c r="CX36" s="87" t="s">
        <v>29</v>
      </c>
      <c r="CY36" s="87"/>
      <c r="CZ36" s="87"/>
      <c r="DA36" s="87"/>
      <c r="DB36" s="87"/>
      <c r="DC36" s="87"/>
      <c r="DD36" s="87"/>
      <c r="DE36" s="14"/>
      <c r="DF36" s="14">
        <f t="shared" si="77"/>
        <v>0</v>
      </c>
    </row>
    <row r="37" spans="2:110" s="29" customFormat="1" ht="13.8"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3.8"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CX38" si="114">+CT28+CT31+CT34+CT37</f>
        <v>6622079.7677573198</v>
      </c>
      <c r="CU38" s="31">
        <f t="shared" si="114"/>
        <v>5875107.4408518802</v>
      </c>
      <c r="CV38" s="31">
        <f t="shared" si="114"/>
        <v>6422949.1019773195</v>
      </c>
      <c r="CW38" s="31">
        <f t="shared" si="114"/>
        <v>6692759.01895204</v>
      </c>
      <c r="CX38" s="31">
        <f t="shared" si="114"/>
        <v>8461535.0678259805</v>
      </c>
      <c r="CY38" s="31"/>
      <c r="CZ38" s="31"/>
      <c r="DA38" s="31"/>
      <c r="DB38" s="31"/>
      <c r="DC38" s="31"/>
      <c r="DD38" s="31"/>
      <c r="DE38" s="31"/>
      <c r="DF38" s="14">
        <f t="shared" si="77"/>
        <v>34074430.397364542</v>
      </c>
    </row>
    <row r="39" spans="2:110" x14ac:dyDescent="0.25">
      <c r="B39" s="78" t="s">
        <v>146</v>
      </c>
    </row>
    <row r="40" spans="2:110" x14ac:dyDescent="0.25">
      <c r="B40" s="76"/>
    </row>
  </sheetData>
  <mergeCells count="41">
    <mergeCell ref="CT6:DE6"/>
    <mergeCell ref="DF6:DF7"/>
    <mergeCell ref="CT26:DE26"/>
    <mergeCell ref="DF26:DF27"/>
    <mergeCell ref="BT6:CE6"/>
    <mergeCell ref="CF6:CF7"/>
    <mergeCell ref="BT26:CE26"/>
    <mergeCell ref="CF26:CF27"/>
    <mergeCell ref="CG6:CR6"/>
    <mergeCell ref="CS6:CS7"/>
    <mergeCell ref="CG26:CR26"/>
    <mergeCell ref="CS26:CS27"/>
    <mergeCell ref="BS26:BS27"/>
    <mergeCell ref="BS6:BS7"/>
    <mergeCell ref="AG6:AR6"/>
    <mergeCell ref="AS6:AS7"/>
    <mergeCell ref="AT6:BE6"/>
    <mergeCell ref="BF6:BF7"/>
    <mergeCell ref="BG6:BR6"/>
    <mergeCell ref="AG26:AR26"/>
    <mergeCell ref="AS26:AS27"/>
    <mergeCell ref="AT26:BE26"/>
    <mergeCell ref="BF26:BF27"/>
    <mergeCell ref="BG26:BR26"/>
    <mergeCell ref="A1:B1"/>
    <mergeCell ref="A2:B2"/>
    <mergeCell ref="A3:B3"/>
    <mergeCell ref="S6:S7"/>
    <mergeCell ref="T6:AE6"/>
    <mergeCell ref="C6:E6"/>
    <mergeCell ref="G6:R6"/>
    <mergeCell ref="B6:B7"/>
    <mergeCell ref="F6:F7"/>
    <mergeCell ref="AF6:AF7"/>
    <mergeCell ref="S26:S27"/>
    <mergeCell ref="T26:AE26"/>
    <mergeCell ref="AF26:AF27"/>
    <mergeCell ref="B26:B27"/>
    <mergeCell ref="C26:E26"/>
    <mergeCell ref="F26:F27"/>
    <mergeCell ref="G26: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tabSelected="1" zoomScale="70" zoomScaleNormal="70" workbookViewId="0">
      <pane xSplit="2" ySplit="3" topLeftCell="CP4" activePane="bottomRight" state="frozen"/>
      <selection pane="topRight" activeCell="C1" sqref="C1"/>
      <selection pane="bottomLeft" activeCell="A4" sqref="A4"/>
      <selection pane="bottomRight" activeCell="CS71" sqref="CS71"/>
    </sheetView>
  </sheetViews>
  <sheetFormatPr baseColWidth="10" defaultColWidth="11.44140625" defaultRowHeight="13.2" x14ac:dyDescent="0.25"/>
  <cols>
    <col min="1" max="1" width="7.6640625" style="26" customWidth="1"/>
    <col min="2" max="2" width="40.6640625" style="26" customWidth="1"/>
    <col min="3" max="3" width="12.6640625" style="38" customWidth="1"/>
    <col min="4" max="77" width="12.6640625" style="26" customWidth="1"/>
    <col min="78" max="78" width="12.33203125" style="26" customWidth="1"/>
    <col min="79" max="79" width="12.44140625" style="26" customWidth="1"/>
    <col min="80" max="80" width="12.33203125" style="26" customWidth="1"/>
    <col min="81" max="81" width="15.5546875" style="26" customWidth="1"/>
    <col min="82" max="88" width="11.44140625" style="26"/>
    <col min="89" max="89" width="13" style="26" customWidth="1"/>
    <col min="90" max="90" width="13.6640625" style="26" customWidth="1"/>
    <col min="91" max="91" width="13.33203125" style="26" customWidth="1"/>
    <col min="92" max="92" width="12.44140625" style="26" customWidth="1"/>
    <col min="93" max="93" width="12.33203125" style="26" customWidth="1"/>
    <col min="94" max="94" width="15.5546875" style="26" customWidth="1"/>
    <col min="95" max="95" width="12.88671875" style="26" customWidth="1"/>
    <col min="96" max="96" width="12.33203125" style="26" customWidth="1"/>
    <col min="97" max="16384" width="11.44140625" style="26"/>
  </cols>
  <sheetData>
    <row r="1" spans="1:104" ht="13.8" x14ac:dyDescent="0.25">
      <c r="A1" s="101" t="s">
        <v>106</v>
      </c>
      <c r="B1" s="101"/>
    </row>
    <row r="2" spans="1:104" ht="30" customHeight="1" x14ac:dyDescent="0.25">
      <c r="A2" s="102" t="s">
        <v>134</v>
      </c>
      <c r="B2" s="102"/>
    </row>
    <row r="3" spans="1:104" ht="15" customHeight="1" x14ac:dyDescent="0.25">
      <c r="A3" s="103" t="s">
        <v>119</v>
      </c>
      <c r="B3" s="103"/>
      <c r="AE3" s="39"/>
    </row>
    <row r="4" spans="1:104" x14ac:dyDescent="0.25">
      <c r="AE4" s="39"/>
    </row>
    <row r="5" spans="1:104" s="33" customFormat="1" ht="13.8" x14ac:dyDescent="0.25">
      <c r="B5" s="40" t="s">
        <v>98</v>
      </c>
      <c r="C5" s="41"/>
      <c r="AU5" s="42"/>
      <c r="AV5" s="42"/>
      <c r="AW5" s="42"/>
      <c r="AX5" s="42"/>
      <c r="AY5" s="42"/>
      <c r="AZ5" s="42"/>
      <c r="BA5" s="42"/>
    </row>
    <row r="6" spans="1:104" s="3" customFormat="1" ht="13.8" x14ac:dyDescent="0.25">
      <c r="B6" s="104" t="s">
        <v>92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143</v>
      </c>
      <c r="CA6" s="98">
        <v>2020</v>
      </c>
      <c r="CB6" s="98"/>
      <c r="CC6" s="98"/>
      <c r="CD6" s="98"/>
      <c r="CE6" s="98"/>
      <c r="CF6" s="98"/>
      <c r="CG6" s="98"/>
      <c r="CH6" s="98"/>
      <c r="CI6" s="98"/>
      <c r="CJ6" s="98"/>
      <c r="CK6" s="98"/>
      <c r="CL6" s="98"/>
      <c r="CM6" s="99" t="s">
        <v>147</v>
      </c>
      <c r="CN6" s="98">
        <v>2021</v>
      </c>
      <c r="CO6" s="98"/>
      <c r="CP6" s="98"/>
      <c r="CQ6" s="98"/>
      <c r="CR6" s="98"/>
      <c r="CS6" s="98"/>
      <c r="CT6" s="98"/>
      <c r="CU6" s="98"/>
      <c r="CV6" s="98"/>
      <c r="CW6" s="98"/>
      <c r="CX6" s="98"/>
      <c r="CY6" s="98"/>
      <c r="CZ6" s="99" t="s">
        <v>150</v>
      </c>
    </row>
    <row r="7" spans="1:104" s="3" customFormat="1" ht="27.6" x14ac:dyDescent="0.25">
      <c r="B7" s="105"/>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0"/>
      <c r="CA7" s="88" t="s">
        <v>121</v>
      </c>
      <c r="CB7" s="88" t="s">
        <v>122</v>
      </c>
      <c r="CC7" s="88" t="s">
        <v>123</v>
      </c>
      <c r="CD7" s="88" t="s">
        <v>124</v>
      </c>
      <c r="CE7" s="88" t="s">
        <v>125</v>
      </c>
      <c r="CF7" s="88" t="s">
        <v>126</v>
      </c>
      <c r="CG7" s="88" t="s">
        <v>127</v>
      </c>
      <c r="CH7" s="88" t="s">
        <v>128</v>
      </c>
      <c r="CI7" s="88" t="s">
        <v>129</v>
      </c>
      <c r="CJ7" s="88" t="s">
        <v>130</v>
      </c>
      <c r="CK7" s="88" t="s">
        <v>131</v>
      </c>
      <c r="CL7" s="88" t="s">
        <v>132</v>
      </c>
      <c r="CM7" s="100"/>
      <c r="CN7" s="89" t="s">
        <v>121</v>
      </c>
      <c r="CO7" s="89" t="s">
        <v>122</v>
      </c>
      <c r="CP7" s="89" t="s">
        <v>123</v>
      </c>
      <c r="CQ7" s="89" t="s">
        <v>124</v>
      </c>
      <c r="CR7" s="89" t="s">
        <v>125</v>
      </c>
      <c r="CS7" s="89" t="s">
        <v>126</v>
      </c>
      <c r="CT7" s="89" t="s">
        <v>127</v>
      </c>
      <c r="CU7" s="89" t="s">
        <v>128</v>
      </c>
      <c r="CV7" s="89" t="s">
        <v>129</v>
      </c>
      <c r="CW7" s="89" t="s">
        <v>130</v>
      </c>
      <c r="CX7" s="89" t="s">
        <v>131</v>
      </c>
      <c r="CY7" s="89" t="s">
        <v>132</v>
      </c>
      <c r="CZ7" s="100"/>
    </row>
    <row r="8" spans="1:104" s="33" customFormat="1" ht="15" customHeight="1" x14ac:dyDescent="0.25">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c r="CU8" s="44"/>
      <c r="CV8" s="44"/>
      <c r="CW8" s="44"/>
      <c r="CX8" s="44"/>
      <c r="CY8" s="44"/>
      <c r="CZ8" s="44"/>
    </row>
    <row r="9" spans="1:104" s="33" customFormat="1" ht="15" customHeight="1" x14ac:dyDescent="0.25">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c r="CU9" s="44"/>
      <c r="CV9" s="44"/>
      <c r="CW9" s="44"/>
      <c r="CX9" s="44"/>
      <c r="CY9" s="44"/>
      <c r="CZ9" s="44"/>
    </row>
    <row r="10" spans="1:104" s="33" customFormat="1" ht="15" customHeight="1" x14ac:dyDescent="0.25">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c r="CU10" s="44"/>
      <c r="CV10" s="44"/>
      <c r="CW10" s="44"/>
      <c r="CX10" s="44"/>
      <c r="CY10" s="44"/>
      <c r="CZ10" s="44"/>
    </row>
    <row r="11" spans="1:104" s="33" customFormat="1" ht="15" customHeight="1" x14ac:dyDescent="0.25">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c r="CU11" s="44"/>
      <c r="CV11" s="44"/>
      <c r="CW11" s="44"/>
      <c r="CX11" s="44"/>
      <c r="CY11" s="44"/>
      <c r="CZ11" s="44"/>
    </row>
    <row r="12" spans="1:104" s="33" customFormat="1" ht="15" customHeight="1" x14ac:dyDescent="0.25">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c r="CU12" s="44"/>
      <c r="CV12" s="44"/>
      <c r="CW12" s="44"/>
      <c r="CX12" s="44"/>
      <c r="CY12" s="44"/>
      <c r="CZ12" s="44"/>
    </row>
    <row r="13" spans="1:104" s="33" customFormat="1" ht="15" customHeight="1" x14ac:dyDescent="0.25">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c r="CU13" s="44"/>
      <c r="CV13" s="44"/>
      <c r="CW13" s="44"/>
      <c r="CX13" s="44"/>
      <c r="CY13" s="44"/>
      <c r="CZ13" s="44"/>
    </row>
    <row r="14" spans="1:104" s="33" customFormat="1" ht="15" customHeight="1" x14ac:dyDescent="0.25">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5">
      <c r="B15" s="40" t="s">
        <v>99</v>
      </c>
      <c r="C15" s="41"/>
    </row>
    <row r="16" spans="1:104" s="3" customFormat="1" ht="13.8" x14ac:dyDescent="0.25">
      <c r="B16" s="104" t="s">
        <v>92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143</v>
      </c>
      <c r="CA16" s="98">
        <v>2020</v>
      </c>
      <c r="CB16" s="98"/>
      <c r="CC16" s="98"/>
      <c r="CD16" s="98"/>
      <c r="CE16" s="98"/>
      <c r="CF16" s="98"/>
      <c r="CG16" s="98"/>
      <c r="CH16" s="98"/>
      <c r="CI16" s="98"/>
      <c r="CJ16" s="98"/>
      <c r="CK16" s="98"/>
      <c r="CL16" s="98"/>
      <c r="CM16" s="99" t="s">
        <v>147</v>
      </c>
      <c r="CN16" s="98">
        <v>2021</v>
      </c>
      <c r="CO16" s="98"/>
      <c r="CP16" s="98"/>
      <c r="CQ16" s="98"/>
      <c r="CR16" s="98"/>
      <c r="CS16" s="98"/>
      <c r="CT16" s="98"/>
      <c r="CU16" s="98"/>
      <c r="CV16" s="98"/>
      <c r="CW16" s="98"/>
      <c r="CX16" s="98"/>
      <c r="CY16" s="98"/>
      <c r="CZ16" s="99" t="s">
        <v>150</v>
      </c>
    </row>
    <row r="17" spans="2:104" s="3" customFormat="1" ht="27.6" x14ac:dyDescent="0.25">
      <c r="B17" s="105"/>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0"/>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0"/>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0"/>
    </row>
    <row r="18" spans="2:104" s="53" customFormat="1" ht="27.6" x14ac:dyDescent="0.25">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c r="CU18" s="51"/>
      <c r="CV18" s="51"/>
      <c r="CW18" s="51"/>
      <c r="CX18" s="51"/>
      <c r="CY18" s="51"/>
      <c r="CZ18" s="51"/>
    </row>
    <row r="19" spans="2:104" s="54" customFormat="1" ht="15" customHeight="1" x14ac:dyDescent="0.25">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v>40644.053195000008</v>
      </c>
      <c r="CS19" s="36">
        <v>45578.109821000005</v>
      </c>
      <c r="CT19" s="36"/>
      <c r="CU19" s="36"/>
      <c r="CV19" s="36"/>
      <c r="CW19" s="36"/>
      <c r="CX19" s="36"/>
      <c r="CY19" s="36"/>
      <c r="CZ19" s="51"/>
    </row>
    <row r="20" spans="2:104" s="53" customFormat="1" ht="15" customHeight="1" x14ac:dyDescent="0.25">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v>441541.792197</v>
      </c>
      <c r="CS20" s="51">
        <v>434439.59820499987</v>
      </c>
      <c r="CT20" s="51"/>
      <c r="CU20" s="51"/>
      <c r="CV20" s="51"/>
      <c r="CW20" s="51"/>
      <c r="CX20" s="51"/>
      <c r="CY20" s="51"/>
      <c r="CZ20" s="51"/>
    </row>
    <row r="21" spans="2:104" s="53" customFormat="1" ht="15" customHeight="1" x14ac:dyDescent="0.25">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v>400897.73900200002</v>
      </c>
      <c r="CS21" s="51">
        <v>388861.48838399985</v>
      </c>
      <c r="CT21" s="51"/>
      <c r="CU21" s="51"/>
      <c r="CV21" s="51"/>
      <c r="CW21" s="51"/>
      <c r="CX21" s="51"/>
      <c r="CY21" s="51"/>
      <c r="CZ21" s="51"/>
    </row>
    <row r="22" spans="2:104" s="33" customFormat="1" ht="15" customHeight="1" x14ac:dyDescent="0.25">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row>
    <row r="23" spans="2:104" s="33" customFormat="1" ht="15" customHeight="1" x14ac:dyDescent="0.25">
      <c r="B23" s="109"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row>
    <row r="24" spans="2:104" s="33" customFormat="1" ht="15" customHeight="1" x14ac:dyDescent="0.25">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04" s="33" customFormat="1" ht="15" customHeight="1" x14ac:dyDescent="0.25">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5">
      <c r="C26" s="41"/>
      <c r="AL26" s="58"/>
      <c r="AM26" s="58"/>
      <c r="AN26" s="58"/>
      <c r="AO26" s="58"/>
    </row>
    <row r="27" spans="2:104" s="60" customFormat="1" ht="15" customHeight="1" x14ac:dyDescent="0.25">
      <c r="B27" s="59" t="s">
        <v>100</v>
      </c>
      <c r="C27" s="41"/>
    </row>
    <row r="28" spans="2:104" s="3" customFormat="1" ht="13.8" x14ac:dyDescent="0.25">
      <c r="B28" s="104" t="s">
        <v>92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143</v>
      </c>
      <c r="CA28" s="98">
        <v>2020</v>
      </c>
      <c r="CB28" s="98"/>
      <c r="CC28" s="98"/>
      <c r="CD28" s="98"/>
      <c r="CE28" s="98"/>
      <c r="CF28" s="98"/>
      <c r="CG28" s="98"/>
      <c r="CH28" s="98"/>
      <c r="CI28" s="98"/>
      <c r="CJ28" s="98"/>
      <c r="CK28" s="98"/>
      <c r="CL28" s="98"/>
      <c r="CM28" s="99" t="s">
        <v>147</v>
      </c>
      <c r="CN28" s="98">
        <v>2021</v>
      </c>
      <c r="CO28" s="98"/>
      <c r="CP28" s="98"/>
      <c r="CQ28" s="98"/>
      <c r="CR28" s="98"/>
      <c r="CS28" s="98"/>
      <c r="CT28" s="98"/>
      <c r="CU28" s="98"/>
      <c r="CV28" s="98"/>
      <c r="CW28" s="98"/>
      <c r="CX28" s="98"/>
      <c r="CY28" s="98"/>
      <c r="CZ28" s="99" t="s">
        <v>150</v>
      </c>
    </row>
    <row r="29" spans="2:104" s="3" customFormat="1" ht="27.6" x14ac:dyDescent="0.25">
      <c r="B29" s="105"/>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0"/>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0"/>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0"/>
    </row>
    <row r="30" spans="2:104" s="33" customFormat="1" ht="15" customHeight="1" x14ac:dyDescent="0.25">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c r="CU30" s="62"/>
      <c r="CV30" s="62"/>
      <c r="CW30" s="62"/>
      <c r="CX30" s="62"/>
      <c r="CY30" s="62"/>
      <c r="CZ30" s="51"/>
    </row>
    <row r="31" spans="2:104" s="33" customFormat="1" ht="13.8" x14ac:dyDescent="0.25">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c r="CU31" s="62"/>
      <c r="CV31" s="62"/>
      <c r="CW31" s="62"/>
      <c r="CX31" s="62"/>
      <c r="CY31" s="62"/>
      <c r="CZ31" s="51"/>
    </row>
    <row r="32" spans="2:104" s="33" customFormat="1" ht="15" customHeight="1" x14ac:dyDescent="0.25">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5">
      <c r="B33" s="40" t="s">
        <v>101</v>
      </c>
      <c r="C33" s="41"/>
    </row>
    <row r="34" spans="2:104" s="3" customFormat="1" ht="13.8" x14ac:dyDescent="0.25">
      <c r="B34" s="104" t="s">
        <v>92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143</v>
      </c>
      <c r="CA34" s="98">
        <v>2020</v>
      </c>
      <c r="CB34" s="98"/>
      <c r="CC34" s="98"/>
      <c r="CD34" s="98"/>
      <c r="CE34" s="98"/>
      <c r="CF34" s="98"/>
      <c r="CG34" s="98"/>
      <c r="CH34" s="98"/>
      <c r="CI34" s="98"/>
      <c r="CJ34" s="98"/>
      <c r="CK34" s="98"/>
      <c r="CL34" s="98"/>
      <c r="CM34" s="99" t="s">
        <v>147</v>
      </c>
      <c r="CN34" s="98">
        <v>2021</v>
      </c>
      <c r="CO34" s="98"/>
      <c r="CP34" s="98"/>
      <c r="CQ34" s="98"/>
      <c r="CR34" s="98"/>
      <c r="CS34" s="98"/>
      <c r="CT34" s="98"/>
      <c r="CU34" s="98"/>
      <c r="CV34" s="98"/>
      <c r="CW34" s="98"/>
      <c r="CX34" s="98"/>
      <c r="CY34" s="98"/>
      <c r="CZ34" s="99" t="s">
        <v>150</v>
      </c>
    </row>
    <row r="35" spans="2:104" s="3" customFormat="1" ht="27.6" x14ac:dyDescent="0.25">
      <c r="B35" s="105"/>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0"/>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0"/>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0"/>
    </row>
    <row r="36" spans="2:104" s="33" customFormat="1" ht="15" customHeight="1" x14ac:dyDescent="0.25">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c r="CU36" s="65"/>
      <c r="CV36" s="65"/>
      <c r="CW36" s="65"/>
      <c r="CX36" s="65"/>
      <c r="CY36" s="65"/>
      <c r="CZ36" s="51"/>
    </row>
    <row r="37" spans="2:104" s="33" customFormat="1" ht="15" customHeight="1" x14ac:dyDescent="0.25">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v>17</v>
      </c>
      <c r="CS37" s="65">
        <v>21</v>
      </c>
      <c r="CT37" s="65"/>
      <c r="CU37" s="65"/>
      <c r="CV37" s="65"/>
      <c r="CW37" s="65"/>
      <c r="CX37" s="65"/>
      <c r="CY37" s="65"/>
      <c r="CZ37" s="51"/>
    </row>
    <row r="38" spans="2:104" s="53" customFormat="1" ht="13.8" x14ac:dyDescent="0.25">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v>27</v>
      </c>
      <c r="CS38" s="65">
        <v>37</v>
      </c>
      <c r="CT38" s="65"/>
      <c r="CU38" s="65"/>
      <c r="CV38" s="65"/>
      <c r="CW38" s="65"/>
      <c r="CX38" s="65"/>
      <c r="CY38" s="65"/>
      <c r="CZ38" s="51"/>
    </row>
    <row r="39" spans="2:104" s="33" customFormat="1" ht="15" customHeight="1" x14ac:dyDescent="0.25">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v>68</v>
      </c>
      <c r="CS39" s="65">
        <v>53</v>
      </c>
      <c r="CT39" s="65"/>
      <c r="CU39" s="65"/>
      <c r="CV39" s="65"/>
      <c r="CW39" s="65"/>
      <c r="CX39" s="65"/>
      <c r="CY39" s="65"/>
      <c r="CZ39" s="51"/>
    </row>
    <row r="40" spans="2:104" s="33" customFormat="1" ht="15" customHeight="1" x14ac:dyDescent="0.25">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v>7</v>
      </c>
      <c r="CS40" s="65">
        <v>11</v>
      </c>
      <c r="CT40" s="65"/>
      <c r="CU40" s="65"/>
      <c r="CV40" s="65"/>
      <c r="CW40" s="65"/>
      <c r="CX40" s="65"/>
      <c r="CY40" s="65"/>
      <c r="CZ40" s="51"/>
    </row>
    <row r="41" spans="2:104" s="33" customFormat="1" ht="15" customHeight="1" x14ac:dyDescent="0.25">
      <c r="C41" s="66"/>
    </row>
    <row r="42" spans="2:104" s="33" customFormat="1" ht="15" customHeight="1" x14ac:dyDescent="0.25">
      <c r="B42" s="40" t="s">
        <v>102</v>
      </c>
      <c r="C42" s="41"/>
    </row>
    <row r="43" spans="2:104" s="3" customFormat="1" ht="13.8" x14ac:dyDescent="0.25">
      <c r="B43" s="104" t="s">
        <v>92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143</v>
      </c>
      <c r="CA43" s="98">
        <v>2020</v>
      </c>
      <c r="CB43" s="98"/>
      <c r="CC43" s="98"/>
      <c r="CD43" s="98"/>
      <c r="CE43" s="98"/>
      <c r="CF43" s="98"/>
      <c r="CG43" s="98"/>
      <c r="CH43" s="98"/>
      <c r="CI43" s="98"/>
      <c r="CJ43" s="98"/>
      <c r="CK43" s="98"/>
      <c r="CL43" s="98"/>
      <c r="CM43" s="99" t="s">
        <v>147</v>
      </c>
      <c r="CN43" s="98">
        <v>2021</v>
      </c>
      <c r="CO43" s="98"/>
      <c r="CP43" s="98"/>
      <c r="CQ43" s="98"/>
      <c r="CR43" s="98"/>
      <c r="CS43" s="98"/>
      <c r="CT43" s="98"/>
      <c r="CU43" s="98"/>
      <c r="CV43" s="98"/>
      <c r="CW43" s="98"/>
      <c r="CX43" s="98"/>
      <c r="CY43" s="98"/>
      <c r="CZ43" s="99" t="s">
        <v>150</v>
      </c>
    </row>
    <row r="44" spans="2:104" s="3" customFormat="1" ht="27.6" x14ac:dyDescent="0.25">
      <c r="B44" s="105"/>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0"/>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0"/>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0"/>
    </row>
    <row r="45" spans="2:104" s="33" customFormat="1" ht="15" customHeight="1" x14ac:dyDescent="0.25">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c r="CU45" s="67"/>
      <c r="CV45" s="67"/>
      <c r="CW45" s="67"/>
      <c r="CX45" s="67"/>
      <c r="CY45" s="67"/>
      <c r="CZ45" s="67"/>
    </row>
    <row r="46" spans="2:104" s="33" customFormat="1" ht="15" customHeight="1" x14ac:dyDescent="0.25">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c r="CU46" s="67"/>
      <c r="CV46" s="67"/>
      <c r="CW46" s="67"/>
      <c r="CX46" s="67"/>
      <c r="CY46" s="67"/>
      <c r="CZ46" s="67"/>
    </row>
    <row r="47" spans="2:104" s="33" customFormat="1" ht="15" customHeight="1" x14ac:dyDescent="0.25">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v>1</v>
      </c>
      <c r="CS47" s="44">
        <v>0.97674418604651159</v>
      </c>
      <c r="CT47" s="44"/>
      <c r="CU47" s="44"/>
      <c r="CV47" s="44"/>
      <c r="CW47" s="44"/>
      <c r="CX47" s="44"/>
      <c r="CY47" s="44"/>
      <c r="CZ47" s="44"/>
    </row>
    <row r="48" spans="2:104" s="33" customFormat="1" ht="15" customHeight="1" x14ac:dyDescent="0.25">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c r="CU48" s="67"/>
      <c r="CV48" s="67"/>
      <c r="CW48" s="67"/>
      <c r="CX48" s="67"/>
      <c r="CY48" s="67"/>
      <c r="CZ48" s="67"/>
    </row>
    <row r="49" spans="2:104" s="33" customFormat="1" ht="15" customHeight="1" x14ac:dyDescent="0.25">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c r="CU49" s="67"/>
      <c r="CV49" s="67"/>
      <c r="CW49" s="67"/>
      <c r="CX49" s="67"/>
      <c r="CY49" s="67"/>
      <c r="CZ49" s="67"/>
    </row>
    <row r="50" spans="2:104" s="33" customFormat="1" ht="15" customHeight="1" x14ac:dyDescent="0.25">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v>0.94316163410301956</v>
      </c>
      <c r="CS50" s="44">
        <v>0.85557986870897151</v>
      </c>
      <c r="CT50" s="44"/>
      <c r="CU50" s="44"/>
      <c r="CV50" s="44"/>
      <c r="CW50" s="44"/>
      <c r="CX50" s="44"/>
      <c r="CY50" s="44"/>
      <c r="CZ50" s="44"/>
    </row>
    <row r="51" spans="2:104" s="33" customFormat="1" ht="15" customHeight="1" x14ac:dyDescent="0.25">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v>0.97158081705150978</v>
      </c>
      <c r="CS51" s="44">
        <v>0.91616202737774155</v>
      </c>
      <c r="CT51" s="44"/>
      <c r="CU51" s="44"/>
      <c r="CV51" s="44"/>
      <c r="CW51" s="44"/>
      <c r="CX51" s="44"/>
      <c r="CY51" s="44"/>
      <c r="CZ51" s="44"/>
    </row>
    <row r="52" spans="2:104" s="33" customFormat="1" ht="15" customHeight="1" x14ac:dyDescent="0.25">
      <c r="C52" s="66"/>
    </row>
    <row r="53" spans="2:104" s="33" customFormat="1" ht="15" customHeight="1" x14ac:dyDescent="0.25">
      <c r="B53" s="40" t="s">
        <v>103</v>
      </c>
      <c r="C53" s="41"/>
    </row>
    <row r="54" spans="2:104" s="3" customFormat="1" ht="13.8" x14ac:dyDescent="0.25">
      <c r="B54" s="104" t="s">
        <v>92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143</v>
      </c>
      <c r="CA54" s="98">
        <v>2020</v>
      </c>
      <c r="CB54" s="98"/>
      <c r="CC54" s="98"/>
      <c r="CD54" s="98"/>
      <c r="CE54" s="98"/>
      <c r="CF54" s="98"/>
      <c r="CG54" s="98"/>
      <c r="CH54" s="98"/>
      <c r="CI54" s="98"/>
      <c r="CJ54" s="98"/>
      <c r="CK54" s="98"/>
      <c r="CL54" s="98"/>
      <c r="CM54" s="99" t="s">
        <v>147</v>
      </c>
      <c r="CN54" s="98">
        <v>2021</v>
      </c>
      <c r="CO54" s="98"/>
      <c r="CP54" s="98"/>
      <c r="CQ54" s="98"/>
      <c r="CR54" s="98"/>
      <c r="CS54" s="98"/>
      <c r="CT54" s="98"/>
      <c r="CU54" s="98"/>
      <c r="CV54" s="98"/>
      <c r="CW54" s="98"/>
      <c r="CX54" s="98"/>
      <c r="CY54" s="98"/>
      <c r="CZ54" s="99" t="s">
        <v>150</v>
      </c>
    </row>
    <row r="55" spans="2:104" s="3" customFormat="1" ht="27.6" x14ac:dyDescent="0.25">
      <c r="B55" s="105"/>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0"/>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0"/>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0"/>
    </row>
    <row r="56" spans="2:104" s="69" customFormat="1" ht="15" customHeight="1" x14ac:dyDescent="0.25">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c r="CU56" s="51"/>
      <c r="CV56" s="51"/>
      <c r="CW56" s="51"/>
      <c r="CX56" s="51"/>
      <c r="CY56" s="51"/>
      <c r="CZ56" s="67"/>
    </row>
    <row r="57" spans="2:104" s="69" customFormat="1" ht="15" customHeight="1" x14ac:dyDescent="0.25">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v>10263831.949999999</v>
      </c>
      <c r="CS57" s="51">
        <v>10307075.689999998</v>
      </c>
      <c r="CT57" s="51"/>
      <c r="CU57" s="51"/>
      <c r="CV57" s="51"/>
      <c r="CW57" s="51"/>
      <c r="CX57" s="51"/>
      <c r="CY57" s="51"/>
      <c r="CZ57" s="67"/>
    </row>
    <row r="58" spans="2:104" s="33" customFormat="1" ht="15" customHeight="1" x14ac:dyDescent="0.25">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v>16</v>
      </c>
      <c r="CS58" s="51">
        <v>16</v>
      </c>
      <c r="CT58" s="51"/>
      <c r="CU58" s="51"/>
      <c r="CV58" s="51"/>
      <c r="CW58" s="51"/>
      <c r="CX58" s="51"/>
      <c r="CY58" s="51"/>
      <c r="CZ58" s="67"/>
    </row>
    <row r="59" spans="2:104" s="33" customFormat="1" ht="15" customHeight="1" x14ac:dyDescent="0.25">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v>5402994.540000001</v>
      </c>
      <c r="CS59" s="51">
        <v>5566906.8700000001</v>
      </c>
      <c r="CT59" s="51"/>
      <c r="CU59" s="51"/>
      <c r="CV59" s="51"/>
      <c r="CW59" s="51"/>
      <c r="CX59" s="51"/>
      <c r="CY59" s="51"/>
      <c r="CZ59" s="67"/>
    </row>
    <row r="60" spans="2:104" s="33" customFormat="1" ht="13.8" x14ac:dyDescent="0.25">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v>16</v>
      </c>
      <c r="CS60" s="51">
        <v>16</v>
      </c>
      <c r="CT60" s="51"/>
      <c r="CU60" s="51"/>
      <c r="CV60" s="51"/>
      <c r="CW60" s="51"/>
      <c r="CX60" s="51"/>
      <c r="CY60" s="51"/>
      <c r="CZ60" s="67"/>
    </row>
    <row r="61" spans="2:104" s="33" customFormat="1" ht="15" customHeight="1" x14ac:dyDescent="0.25">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v>4863935.2</v>
      </c>
      <c r="CS61" s="51">
        <v>4719221.5999999996</v>
      </c>
      <c r="CT61" s="51"/>
      <c r="CU61" s="51"/>
      <c r="CV61" s="51"/>
      <c r="CW61" s="51"/>
      <c r="CX61" s="51"/>
      <c r="CY61" s="51"/>
      <c r="CZ61" s="67"/>
    </row>
    <row r="62" spans="2:104" s="33" customFormat="1" ht="15" customHeight="1" x14ac:dyDescent="0.25">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v>32</v>
      </c>
      <c r="CS62" s="51">
        <v>32</v>
      </c>
      <c r="CT62" s="51"/>
      <c r="CU62" s="51"/>
      <c r="CV62" s="51"/>
      <c r="CW62" s="51"/>
      <c r="CX62" s="51"/>
      <c r="CY62" s="51"/>
      <c r="CZ62" s="67"/>
    </row>
    <row r="63" spans="2:104" s="33" customFormat="1" ht="15" customHeight="1" x14ac:dyDescent="0.25">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v>10266929.740000002</v>
      </c>
      <c r="CS63" s="51">
        <v>10288478.27</v>
      </c>
      <c r="CT63" s="51"/>
      <c r="CU63" s="51"/>
      <c r="CV63" s="51"/>
      <c r="CW63" s="51"/>
      <c r="CX63" s="51"/>
      <c r="CY63" s="51"/>
      <c r="CZ63" s="67"/>
    </row>
    <row r="64" spans="2:104" s="33" customFormat="1" ht="15" customHeight="1" x14ac:dyDescent="0.25">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5">
      <c r="B65" s="71" t="s">
        <v>104</v>
      </c>
      <c r="C65" s="41"/>
    </row>
    <row r="66" spans="2:104" s="3" customFormat="1" ht="13.8" x14ac:dyDescent="0.25">
      <c r="B66" s="104" t="s">
        <v>92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143</v>
      </c>
      <c r="CA66" s="98">
        <v>2020</v>
      </c>
      <c r="CB66" s="98"/>
      <c r="CC66" s="98"/>
      <c r="CD66" s="98"/>
      <c r="CE66" s="98"/>
      <c r="CF66" s="98"/>
      <c r="CG66" s="98"/>
      <c r="CH66" s="98"/>
      <c r="CI66" s="98"/>
      <c r="CJ66" s="98"/>
      <c r="CK66" s="98"/>
      <c r="CL66" s="98"/>
      <c r="CM66" s="99" t="s">
        <v>147</v>
      </c>
      <c r="CN66" s="98">
        <v>2021</v>
      </c>
      <c r="CO66" s="98"/>
      <c r="CP66" s="98"/>
      <c r="CQ66" s="98"/>
      <c r="CR66" s="98"/>
      <c r="CS66" s="98"/>
      <c r="CT66" s="98"/>
      <c r="CU66" s="98"/>
      <c r="CV66" s="98"/>
      <c r="CW66" s="98"/>
      <c r="CX66" s="98"/>
      <c r="CY66" s="98"/>
      <c r="CZ66" s="99" t="s">
        <v>150</v>
      </c>
    </row>
    <row r="67" spans="2:104" s="3" customFormat="1" ht="27.6" x14ac:dyDescent="0.25">
      <c r="B67" s="105"/>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0"/>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0"/>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0"/>
    </row>
    <row r="68" spans="2:104" s="33" customFormat="1" ht="15" customHeight="1" x14ac:dyDescent="0.25">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v>225211.86</v>
      </c>
      <c r="CS68" s="51">
        <v>249495</v>
      </c>
      <c r="CT68" s="51"/>
      <c r="CU68" s="51"/>
      <c r="CV68" s="51"/>
      <c r="CW68" s="51"/>
      <c r="CX68" s="51"/>
      <c r="CY68" s="51"/>
      <c r="CZ68" s="67"/>
    </row>
    <row r="69" spans="2:104" s="33" customFormat="1" ht="15" customHeight="1" x14ac:dyDescent="0.25">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v>46925.78</v>
      </c>
      <c r="CS69" s="51">
        <v>0</v>
      </c>
      <c r="CT69" s="51"/>
      <c r="CU69" s="51"/>
      <c r="CW69" s="51"/>
      <c r="CX69" s="51"/>
      <c r="CY69" s="51"/>
      <c r="CZ69" s="67"/>
    </row>
    <row r="70" spans="2:104" s="33" customFormat="1" ht="15" customHeight="1" x14ac:dyDescent="0.25">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v>98328.2</v>
      </c>
      <c r="CS70" s="51">
        <v>0</v>
      </c>
      <c r="CT70" s="51"/>
      <c r="CU70" s="51"/>
      <c r="CV70" s="51"/>
      <c r="CW70" s="51"/>
      <c r="CX70" s="51"/>
      <c r="CY70" s="51"/>
      <c r="CZ70" s="67"/>
    </row>
    <row r="71" spans="2:104" s="33" customFormat="1" ht="15" customHeight="1" x14ac:dyDescent="0.25">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v>262</v>
      </c>
      <c r="CS71" s="51">
        <v>255.06</v>
      </c>
      <c r="CT71" s="51"/>
      <c r="CU71" s="51"/>
      <c r="CV71" s="51"/>
      <c r="CW71" s="51"/>
      <c r="CX71" s="51"/>
      <c r="CY71" s="51"/>
      <c r="CZ71" s="67"/>
    </row>
    <row r="72" spans="2:104" s="33" customFormat="1" ht="15" customHeight="1" x14ac:dyDescent="0.25">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5">
      <c r="B73" s="71" t="s">
        <v>105</v>
      </c>
      <c r="C73" s="41"/>
    </row>
    <row r="74" spans="2:104" s="3" customFormat="1" ht="13.8" x14ac:dyDescent="0.25">
      <c r="B74" s="104" t="s">
        <v>92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143</v>
      </c>
      <c r="CA74" s="98">
        <v>2020</v>
      </c>
      <c r="CB74" s="98"/>
      <c r="CC74" s="98"/>
      <c r="CD74" s="98"/>
      <c r="CE74" s="98"/>
      <c r="CF74" s="98"/>
      <c r="CG74" s="98"/>
      <c r="CH74" s="98"/>
      <c r="CI74" s="98"/>
      <c r="CJ74" s="98"/>
      <c r="CK74" s="98"/>
      <c r="CL74" s="98"/>
      <c r="CM74" s="99" t="s">
        <v>147</v>
      </c>
      <c r="CN74" s="98">
        <v>2021</v>
      </c>
      <c r="CO74" s="98"/>
      <c r="CP74" s="98"/>
      <c r="CQ74" s="98"/>
      <c r="CR74" s="98"/>
      <c r="CS74" s="98"/>
      <c r="CT74" s="98"/>
      <c r="CU74" s="98"/>
      <c r="CV74" s="98"/>
      <c r="CW74" s="98"/>
      <c r="CX74" s="98"/>
      <c r="CY74" s="98"/>
      <c r="CZ74" s="99" t="s">
        <v>150</v>
      </c>
    </row>
    <row r="75" spans="2:104" s="3" customFormat="1" ht="27.6" x14ac:dyDescent="0.25">
      <c r="B75" s="105"/>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0"/>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0"/>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0"/>
    </row>
    <row r="76" spans="2:104"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S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f t="shared" si="21"/>
        <v>7069.820999999999</v>
      </c>
      <c r="CS76" s="74">
        <f t="shared" si="21"/>
        <v>7190.1760000000004</v>
      </c>
      <c r="CT76" s="74"/>
      <c r="CU76" s="74"/>
      <c r="CV76" s="74"/>
      <c r="CW76" s="74"/>
      <c r="CX76" s="74"/>
      <c r="CY76" s="74"/>
      <c r="CZ76" s="67"/>
    </row>
    <row r="77" spans="2:104" s="33" customFormat="1" ht="15" customHeight="1" x14ac:dyDescent="0.25">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v>421.05700000000002</v>
      </c>
      <c r="CS77" s="36">
        <v>429.55700000000002</v>
      </c>
      <c r="CT77" s="36"/>
      <c r="CU77" s="36"/>
      <c r="CV77" s="36"/>
      <c r="CW77" s="36"/>
      <c r="CX77" s="36"/>
      <c r="CY77" s="36"/>
      <c r="CZ77" s="67"/>
    </row>
    <row r="78" spans="2:104" s="33" customFormat="1" ht="15" customHeight="1" x14ac:dyDescent="0.25">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v>159.126</v>
      </c>
      <c r="CS78" s="36">
        <v>160.036</v>
      </c>
      <c r="CT78" s="36"/>
      <c r="CU78" s="36"/>
      <c r="CV78" s="36"/>
      <c r="CW78" s="36"/>
      <c r="CX78" s="36"/>
      <c r="CY78" s="36"/>
      <c r="CZ78" s="67"/>
    </row>
    <row r="79" spans="2:104" s="33" customFormat="1" ht="15" customHeight="1" x14ac:dyDescent="0.25">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v>162.41900000000001</v>
      </c>
      <c r="CS79" s="36">
        <v>162.52600000000001</v>
      </c>
      <c r="CT79" s="36"/>
      <c r="CU79" s="36"/>
      <c r="CV79" s="36"/>
      <c r="CW79" s="36"/>
      <c r="CX79" s="36"/>
      <c r="CY79" s="36"/>
      <c r="CZ79" s="67"/>
    </row>
    <row r="80" spans="2:104" s="33" customFormat="1" ht="15" customHeight="1" x14ac:dyDescent="0.25">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v>289.24</v>
      </c>
      <c r="CS80" s="36">
        <v>291.15199999999999</v>
      </c>
      <c r="CT80" s="36"/>
      <c r="CU80" s="36"/>
      <c r="CV80" s="36"/>
      <c r="CW80" s="36"/>
      <c r="CX80" s="36"/>
      <c r="CY80" s="36"/>
      <c r="CZ80" s="67"/>
    </row>
    <row r="81" spans="2:104" s="33" customFormat="1" ht="15" customHeight="1" x14ac:dyDescent="0.25">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v>271.62099999999998</v>
      </c>
      <c r="CS81" s="36">
        <v>267.66300000000001</v>
      </c>
      <c r="CT81" s="36"/>
      <c r="CU81" s="36"/>
      <c r="CV81" s="36"/>
      <c r="CW81" s="36"/>
      <c r="CX81" s="36"/>
      <c r="CY81" s="36"/>
      <c r="CZ81" s="67"/>
    </row>
    <row r="82" spans="2:104" s="33" customFormat="1" ht="15" customHeight="1" x14ac:dyDescent="0.25">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v>172.46899999999999</v>
      </c>
      <c r="CS82" s="36">
        <v>178.25700000000001</v>
      </c>
      <c r="CT82" s="36"/>
      <c r="CU82" s="36"/>
      <c r="CV82" s="36"/>
      <c r="CW82" s="36"/>
      <c r="CX82" s="36"/>
      <c r="CY82" s="36"/>
      <c r="CZ82" s="67"/>
    </row>
    <row r="83" spans="2:104" s="33" customFormat="1" ht="15" customHeight="1" x14ac:dyDescent="0.25">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v>274.202</v>
      </c>
      <c r="CS83" s="36">
        <v>271.822</v>
      </c>
      <c r="CT83" s="36"/>
      <c r="CU83" s="36"/>
      <c r="CV83" s="36"/>
      <c r="CW83" s="36"/>
      <c r="CX83" s="36"/>
      <c r="CY83" s="36"/>
      <c r="CZ83" s="67"/>
    </row>
    <row r="84" spans="2:104" s="33" customFormat="1" ht="15" customHeight="1" x14ac:dyDescent="0.25">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v>116.54900000000001</v>
      </c>
      <c r="CS84" s="36">
        <v>115.22</v>
      </c>
      <c r="CT84" s="36"/>
      <c r="CU84" s="36"/>
      <c r="CV84" s="36"/>
      <c r="CW84" s="36"/>
      <c r="CX84" s="36"/>
      <c r="CY84" s="36"/>
      <c r="CZ84" s="67"/>
    </row>
    <row r="85" spans="2:104" s="33" customFormat="1" ht="15" customHeight="1" x14ac:dyDescent="0.25">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v>130.821</v>
      </c>
      <c r="CS85" s="36">
        <v>130.17599999999999</v>
      </c>
      <c r="CT85" s="36"/>
      <c r="CU85" s="36"/>
      <c r="CV85" s="36"/>
      <c r="CW85" s="36"/>
      <c r="CX85" s="36"/>
      <c r="CY85" s="36"/>
      <c r="CZ85" s="67"/>
    </row>
    <row r="86" spans="2:104" s="33" customFormat="1" ht="15" customHeight="1" x14ac:dyDescent="0.25">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v>228.05</v>
      </c>
      <c r="CS86" s="36">
        <v>238.99100000000001</v>
      </c>
      <c r="CT86" s="36"/>
      <c r="CU86" s="36"/>
      <c r="CV86" s="36"/>
      <c r="CW86" s="36"/>
      <c r="CX86" s="36"/>
      <c r="CY86" s="36"/>
      <c r="CZ86" s="67"/>
    </row>
    <row r="87" spans="2:104" s="33" customFormat="1" ht="15" customHeight="1" x14ac:dyDescent="0.25">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v>356.96699999999998</v>
      </c>
      <c r="CS87" s="36">
        <v>373.452</v>
      </c>
      <c r="CT87" s="36"/>
      <c r="CU87" s="36"/>
      <c r="CV87" s="36"/>
      <c r="CW87" s="36"/>
      <c r="CX87" s="36"/>
      <c r="CY87" s="36"/>
      <c r="CZ87" s="67"/>
    </row>
    <row r="88" spans="2:104" s="33" customFormat="1" ht="15" customHeight="1" x14ac:dyDescent="0.25">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v>139.99</v>
      </c>
      <c r="CS88" s="36">
        <v>143.07599999999999</v>
      </c>
      <c r="CT88" s="36"/>
      <c r="CU88" s="36"/>
      <c r="CV88" s="36"/>
      <c r="CW88" s="36"/>
      <c r="CX88" s="36"/>
      <c r="CY88" s="36"/>
      <c r="CZ88" s="67"/>
    </row>
    <row r="89" spans="2:104" s="33" customFormat="1" ht="15" customHeight="1" x14ac:dyDescent="0.25">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v>529.47699999999998</v>
      </c>
      <c r="CS89" s="36">
        <v>548.99699999999996</v>
      </c>
      <c r="CT89" s="36"/>
      <c r="CU89" s="36"/>
      <c r="CV89" s="36"/>
      <c r="CW89" s="36"/>
      <c r="CX89" s="36"/>
      <c r="CY89" s="36"/>
      <c r="CZ89" s="67"/>
    </row>
    <row r="90" spans="2:104" s="33" customFormat="1" ht="15" customHeight="1" x14ac:dyDescent="0.25">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v>284.71899999999999</v>
      </c>
      <c r="CS90" s="36">
        <v>279.24400000000003</v>
      </c>
      <c r="CT90" s="36"/>
      <c r="CU90" s="36"/>
      <c r="CV90" s="36"/>
      <c r="CW90" s="36"/>
      <c r="CX90" s="36"/>
      <c r="CY90" s="36"/>
      <c r="CZ90" s="67"/>
    </row>
    <row r="91" spans="2:104" s="33" customFormat="1" ht="15" customHeight="1" x14ac:dyDescent="0.25">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v>651.80399999999997</v>
      </c>
      <c r="CS91" s="36">
        <v>655.57</v>
      </c>
      <c r="CT91" s="36"/>
      <c r="CU91" s="36"/>
      <c r="CV91" s="36"/>
      <c r="CW91" s="36"/>
      <c r="CX91" s="36"/>
      <c r="CY91" s="36"/>
      <c r="CZ91" s="67"/>
    </row>
    <row r="92" spans="2:104" s="33" customFormat="1" ht="15" customHeight="1" x14ac:dyDescent="0.25">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v>501.00700000000001</v>
      </c>
      <c r="CS92" s="36">
        <v>515.30700000000002</v>
      </c>
      <c r="CT92" s="36"/>
      <c r="CU92" s="36"/>
      <c r="CV92" s="36"/>
      <c r="CW92" s="36"/>
      <c r="CX92" s="36"/>
      <c r="CY92" s="36"/>
      <c r="CZ92" s="67"/>
    </row>
    <row r="93" spans="2:104" s="33" customFormat="1" ht="15" customHeight="1" x14ac:dyDescent="0.25">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v>54.552</v>
      </c>
      <c r="CS93" s="36">
        <v>54.463999999999999</v>
      </c>
      <c r="CT93" s="36"/>
      <c r="CU93" s="36"/>
      <c r="CV93" s="36"/>
      <c r="CW93" s="36"/>
      <c r="CX93" s="36"/>
      <c r="CY93" s="36"/>
      <c r="CZ93" s="67"/>
    </row>
    <row r="94" spans="2:104" s="33" customFormat="1" ht="15" customHeight="1" x14ac:dyDescent="0.25">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v>83.063000000000002</v>
      </c>
      <c r="CS94" s="36">
        <v>85.98</v>
      </c>
      <c r="CT94" s="36"/>
      <c r="CU94" s="36"/>
      <c r="CV94" s="36"/>
      <c r="CW94" s="36"/>
      <c r="CX94" s="36"/>
      <c r="CY94" s="36"/>
      <c r="CZ94" s="67"/>
    </row>
    <row r="95" spans="2:104" s="33" customFormat="1" ht="15" customHeight="1" x14ac:dyDescent="0.25">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v>313.202</v>
      </c>
      <c r="CS95" s="36">
        <v>318.74599999999998</v>
      </c>
      <c r="CT95" s="36"/>
      <c r="CU95" s="36"/>
      <c r="CV95" s="36"/>
      <c r="CW95" s="36"/>
      <c r="CX95" s="36"/>
      <c r="CY95" s="36"/>
      <c r="CZ95" s="67"/>
    </row>
    <row r="96" spans="2:104" s="33" customFormat="1" ht="15" customHeight="1" x14ac:dyDescent="0.25">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v>146.22300000000001</v>
      </c>
      <c r="CS96" s="36">
        <v>148.43</v>
      </c>
      <c r="CT96" s="36"/>
      <c r="CU96" s="36"/>
      <c r="CV96" s="36"/>
      <c r="CW96" s="36"/>
      <c r="CX96" s="36"/>
      <c r="CY96" s="36"/>
      <c r="CZ96" s="67"/>
    </row>
    <row r="97" spans="2:104" s="33" customFormat="1" ht="15" customHeight="1" x14ac:dyDescent="0.25">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v>268.18700000000001</v>
      </c>
      <c r="CS97" s="36">
        <v>271.42599999999999</v>
      </c>
      <c r="CT97" s="36"/>
      <c r="CU97" s="36"/>
      <c r="CV97" s="36"/>
      <c r="CW97" s="36"/>
      <c r="CX97" s="36"/>
      <c r="CY97" s="36"/>
      <c r="CZ97" s="67"/>
    </row>
    <row r="98" spans="2:104" s="33" customFormat="1" ht="15" customHeight="1" x14ac:dyDescent="0.25">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v>188.03</v>
      </c>
      <c r="CS98" s="36">
        <v>193.53200000000001</v>
      </c>
      <c r="CT98" s="36"/>
      <c r="CU98" s="36"/>
      <c r="CV98" s="36"/>
      <c r="CW98" s="36"/>
      <c r="CX98" s="36"/>
      <c r="CY98" s="36"/>
      <c r="CZ98" s="67"/>
    </row>
    <row r="99" spans="2:104" s="33" customFormat="1" ht="15" customHeight="1" x14ac:dyDescent="0.25">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v>245.98500000000001</v>
      </c>
      <c r="CS99" s="36">
        <v>256.23500000000001</v>
      </c>
      <c r="CT99" s="36"/>
      <c r="CU99" s="36"/>
      <c r="CV99" s="36"/>
      <c r="CW99" s="36"/>
      <c r="CX99" s="36"/>
      <c r="CY99" s="36"/>
      <c r="CZ99" s="67"/>
    </row>
    <row r="100" spans="2:104" s="33" customFormat="1" ht="15" customHeight="1" x14ac:dyDescent="0.25">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v>212.62299999999999</v>
      </c>
      <c r="CS100" s="36">
        <v>212.065</v>
      </c>
      <c r="CT100" s="36"/>
      <c r="CU100" s="36"/>
      <c r="CV100" s="36"/>
      <c r="CW100" s="36"/>
      <c r="CX100" s="36"/>
      <c r="CY100" s="36"/>
      <c r="CZ100" s="67"/>
    </row>
    <row r="101" spans="2:104" s="33" customFormat="1" ht="15" customHeight="1" x14ac:dyDescent="0.25">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v>252.76900000000001</v>
      </c>
      <c r="CS101" s="36">
        <v>251.471</v>
      </c>
      <c r="CT101" s="36"/>
      <c r="CU101" s="36"/>
      <c r="CV101" s="36"/>
      <c r="CW101" s="36"/>
      <c r="CX101" s="36"/>
      <c r="CY101" s="36"/>
      <c r="CZ101" s="67"/>
    </row>
    <row r="102" spans="2:104" s="33" customFormat="1" ht="15" customHeight="1" x14ac:dyDescent="0.25">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v>615.66899999999998</v>
      </c>
      <c r="CS102" s="36">
        <v>636.78099999999995</v>
      </c>
      <c r="CT102" s="36"/>
      <c r="CU102" s="36"/>
      <c r="CV102" s="36"/>
      <c r="CW102" s="36"/>
      <c r="CX102" s="36"/>
      <c r="CY102" s="36"/>
      <c r="CZ102" s="67"/>
    </row>
    <row r="103" spans="2:104" s="33" customFormat="1" ht="15" customHeight="1" x14ac:dyDescent="0.25">
      <c r="B103" s="107" t="s">
        <v>62</v>
      </c>
      <c r="C103" s="41"/>
      <c r="AP103" s="57"/>
      <c r="AQ103" s="57"/>
    </row>
    <row r="104" spans="2:104" s="33" customFormat="1" ht="13.8" x14ac:dyDescent="0.25">
      <c r="B104" s="108"/>
      <c r="C104" s="41"/>
    </row>
    <row r="105" spans="2:104" s="33" customFormat="1" ht="13.8" x14ac:dyDescent="0.25">
      <c r="B105" s="108"/>
      <c r="C105" s="41"/>
    </row>
    <row r="106" spans="2:104" s="33" customFormat="1" ht="13.8" x14ac:dyDescent="0.25">
      <c r="C106" s="41"/>
      <c r="BZ106" s="33" t="s">
        <v>149</v>
      </c>
    </row>
    <row r="107" spans="2:104" s="33" customFormat="1" ht="13.8" x14ac:dyDescent="0.25">
      <c r="C107" s="41"/>
    </row>
    <row r="108" spans="2:104" s="33" customFormat="1" ht="13.8" x14ac:dyDescent="0.25">
      <c r="C108" s="41"/>
    </row>
    <row r="109" spans="2:104" s="33" customFormat="1" ht="13.8" x14ac:dyDescent="0.25">
      <c r="C109" s="41"/>
    </row>
    <row r="110" spans="2:104" s="33" customFormat="1" ht="13.8" x14ac:dyDescent="0.25">
      <c r="C110" s="41"/>
    </row>
  </sheetData>
  <sheetProtection sort="0" autoFilter="0"/>
  <mergeCells count="109">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Marcelo</cp:lastModifiedBy>
  <dcterms:created xsi:type="dcterms:W3CDTF">2016-12-17T22:53:22Z</dcterms:created>
  <dcterms:modified xsi:type="dcterms:W3CDTF">2021-07-21T14:15:03Z</dcterms:modified>
</cp:coreProperties>
</file>