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drawings/drawing6.xml" ContentType="application/vnd.openxmlformats-officedocument.drawingml.chartshapes+xml"/>
  <Override PartName="/xl/charts/chart8.xml" ContentType="application/vnd.openxmlformats-officedocument.drawingml.chart+xml"/>
  <Override PartName="/xl/drawings/drawing7.xml" ContentType="application/vnd.openxmlformats-officedocument.drawingml.chartshapes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2.xml" ContentType="application/vnd.ms-office.chartcolorstyle+xml"/>
  <Override PartName="/xl/charts/style2.xml" ContentType="application/vnd.ms-office.chartstyle+xml"/>
  <Override PartName="/xl/charts/style4.xml" ContentType="application/vnd.ms-office.chartstyle+xml"/>
  <Override PartName="/xl/charts/colors4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00" windowHeight="10995"/>
  </bookViews>
  <sheets>
    <sheet name="05.12.2021" sheetId="3" r:id="rId1"/>
    <sheet name="Población_Identificada" sheetId="4" r:id="rId2"/>
    <sheet name="Trámites_Emisiones" sheetId="6" r:id="rId3"/>
    <sheet name="Registro_Civiles" sheetId="8" r:id="rId4"/>
  </sheets>
  <definedNames>
    <definedName name="_xlnm.Print_Area" localSheetId="0">'05.12.2021'!$A$1:$AD$28</definedName>
    <definedName name="_xlnm.Print_Area" localSheetId="3">Registro_Civiles!#REF!</definedName>
  </definedNames>
  <calcPr calcId="145621"/>
</workbook>
</file>

<file path=xl/calcChain.xml><?xml version="1.0" encoding="utf-8"?>
<calcChain xmlns="http://schemas.openxmlformats.org/spreadsheetml/2006/main">
  <c r="D10" i="3" l="1"/>
  <c r="E10" i="3"/>
  <c r="S25" i="3" l="1"/>
  <c r="E43" i="4" l="1"/>
  <c r="E44" i="4"/>
  <c r="E45" i="4"/>
  <c r="C13" i="3" l="1"/>
  <c r="D43" i="4" l="1"/>
  <c r="D44" i="4"/>
  <c r="C45" i="4"/>
  <c r="D45" i="4"/>
  <c r="C22" i="3" l="1"/>
  <c r="C12" i="3" l="1"/>
  <c r="C11" i="3"/>
  <c r="C10" i="3" l="1"/>
  <c r="C9" i="3" s="1"/>
  <c r="C44" i="4"/>
  <c r="G44" i="4"/>
  <c r="C43" i="4"/>
  <c r="G43" i="4"/>
  <c r="S12" i="3"/>
  <c r="S11" i="3"/>
  <c r="S10" i="3"/>
  <c r="G42" i="4" l="1"/>
  <c r="H44" i="4" l="1"/>
  <c r="H42" i="4"/>
  <c r="C42" i="4"/>
  <c r="C41" i="4"/>
  <c r="H43" i="4"/>
  <c r="N17" i="3"/>
  <c r="K17" i="3"/>
  <c r="N9" i="3"/>
  <c r="E24" i="3" l="1"/>
  <c r="E23" i="3"/>
  <c r="D22" i="3"/>
  <c r="G24" i="3"/>
  <c r="O19" i="3"/>
  <c r="O18" i="3"/>
  <c r="L19" i="3"/>
  <c r="L18" i="3"/>
  <c r="O10" i="3"/>
  <c r="O11" i="3"/>
  <c r="K9" i="3"/>
  <c r="L11" i="3" s="1"/>
  <c r="D42" i="4" l="1"/>
  <c r="D9" i="3"/>
  <c r="D41" i="4" s="1"/>
  <c r="E42" i="4"/>
  <c r="E9" i="3"/>
  <c r="E41" i="4" s="1"/>
  <c r="O17" i="3"/>
  <c r="G22" i="3"/>
  <c r="L17" i="3"/>
  <c r="L10" i="3"/>
  <c r="L9" i="3" s="1"/>
  <c r="E22" i="3"/>
  <c r="G23" i="3"/>
  <c r="S24" i="3"/>
  <c r="S23" i="3"/>
  <c r="AB22" i="3"/>
  <c r="Y22" i="3"/>
  <c r="Z23" i="3" s="1"/>
  <c r="V22" i="3"/>
  <c r="E27" i="8"/>
  <c r="E26" i="8"/>
  <c r="E25" i="8"/>
  <c r="G27" i="8"/>
  <c r="G26" i="8"/>
  <c r="G25" i="8"/>
  <c r="F27" i="8"/>
  <c r="F26" i="8"/>
  <c r="F25" i="8"/>
  <c r="G10" i="8"/>
  <c r="G9" i="8"/>
  <c r="G8" i="8"/>
  <c r="F10" i="8"/>
  <c r="F9" i="8"/>
  <c r="F8" i="8"/>
  <c r="E10" i="8"/>
  <c r="E9" i="8"/>
  <c r="E8" i="8"/>
  <c r="C41" i="6"/>
  <c r="B41" i="6"/>
  <c r="C25" i="6"/>
  <c r="C24" i="6"/>
  <c r="B25" i="6"/>
  <c r="B24" i="6"/>
  <c r="C4" i="6"/>
  <c r="C3" i="6"/>
  <c r="B4" i="6"/>
  <c r="B3" i="6"/>
  <c r="G24" i="8" l="1"/>
  <c r="S22" i="3"/>
  <c r="F24" i="8"/>
  <c r="D26" i="8"/>
  <c r="D25" i="8"/>
  <c r="D27" i="8"/>
  <c r="E24" i="8"/>
  <c r="T25" i="3" l="1"/>
  <c r="AG25" i="3" s="1"/>
  <c r="T24" i="3"/>
  <c r="AG24" i="3" s="1"/>
  <c r="T23" i="3"/>
  <c r="D24" i="8"/>
  <c r="S9" i="3"/>
  <c r="T11" i="3" s="1"/>
  <c r="Y9" i="3"/>
  <c r="T22" i="3" l="1"/>
  <c r="AG23" i="3"/>
  <c r="Z12" i="3"/>
  <c r="Z10" i="3"/>
  <c r="Z11" i="3"/>
  <c r="T10" i="3"/>
  <c r="T12" i="3"/>
  <c r="D9" i="8"/>
  <c r="C26" i="6"/>
  <c r="E25" i="6" s="1"/>
  <c r="B26" i="6"/>
  <c r="D24" i="6" s="1"/>
  <c r="C5" i="6"/>
  <c r="E4" i="6" s="1"/>
  <c r="B5" i="6"/>
  <c r="D4" i="6" s="1"/>
  <c r="Z9" i="3" l="1"/>
  <c r="T9" i="3"/>
  <c r="E24" i="6"/>
  <c r="E26" i="6" s="1"/>
  <c r="D25" i="6"/>
  <c r="D26" i="6" s="1"/>
  <c r="E3" i="6"/>
  <c r="D3" i="6"/>
  <c r="D10" i="8" l="1"/>
  <c r="D8" i="8"/>
  <c r="G7" i="8"/>
  <c r="F7" i="8"/>
  <c r="E7" i="8"/>
  <c r="V9" i="3"/>
  <c r="AC23" i="3"/>
  <c r="AA22" i="3"/>
  <c r="X22" i="3"/>
  <c r="W23" i="3"/>
  <c r="AB9" i="3"/>
  <c r="AC10" i="3" s="1"/>
  <c r="D7" i="8" l="1"/>
  <c r="W10" i="3"/>
  <c r="W11" i="3"/>
  <c r="W12" i="3"/>
  <c r="W25" i="3"/>
  <c r="W24" i="3"/>
  <c r="AC12" i="3"/>
  <c r="AC9" i="3" s="1"/>
  <c r="Z24" i="3"/>
  <c r="Z25" i="3"/>
  <c r="AC25" i="3"/>
  <c r="AC24" i="3"/>
  <c r="AC22" i="3" l="1"/>
  <c r="W22" i="3"/>
  <c r="W9" i="3"/>
  <c r="Z22" i="3"/>
</calcChain>
</file>

<file path=xl/sharedStrings.xml><?xml version="1.0" encoding="utf-8"?>
<sst xmlns="http://schemas.openxmlformats.org/spreadsheetml/2006/main" count="146" uniqueCount="63">
  <si>
    <t>RESUMEN EJECUTIVO: POBLACIÓN IDENTIFICADA CON DNI, TRÁMITES Y EMISIONES DEL DNI Y REGISTROS CIVILES DEL AÑO 2021</t>
  </si>
  <si>
    <t>POBLACIÓN IDENTIFICADA CON DNI</t>
  </si>
  <si>
    <t>REGISTROS CIVILES</t>
  </si>
  <si>
    <t>1. Población por sexo y edad (Millones)</t>
  </si>
  <si>
    <t>3. Trámites y Emisiones (DNI azul, amarillo y electrónico)</t>
  </si>
  <si>
    <t>Lugar de residencia / Edad</t>
  </si>
  <si>
    <t>% de Población</t>
  </si>
  <si>
    <t>Tipo captura</t>
  </si>
  <si>
    <t>Emisiones</t>
  </si>
  <si>
    <t>Total</t>
  </si>
  <si>
    <t>Nacimiento</t>
  </si>
  <si>
    <t>Defunción</t>
  </si>
  <si>
    <t>Matrimonio</t>
  </si>
  <si>
    <t>Hombre</t>
  </si>
  <si>
    <t>Mujer</t>
  </si>
  <si>
    <t>Cantidad</t>
  </si>
  <si>
    <t>%</t>
  </si>
  <si>
    <t>Total (M - Millones)</t>
  </si>
  <si>
    <t>Nacional</t>
  </si>
  <si>
    <t>Presencial</t>
  </si>
  <si>
    <t>OR y OR Virtual</t>
  </si>
  <si>
    <t>De 0 a 17 años</t>
  </si>
  <si>
    <t>Web</t>
  </si>
  <si>
    <t>ORA</t>
  </si>
  <si>
    <t>De 18 años a más</t>
  </si>
  <si>
    <t>OREC afiliadas</t>
  </si>
  <si>
    <t>Extranjero</t>
  </si>
  <si>
    <t>2. Población por Condición de caducidad del DNI</t>
  </si>
  <si>
    <t>4. Trámites y Emisiones de DNI electrónico</t>
  </si>
  <si>
    <t>Tipo de ficha</t>
  </si>
  <si>
    <t>% DNI Caducados</t>
  </si>
  <si>
    <t>Modalidad de emisión</t>
  </si>
  <si>
    <t>Tota</t>
  </si>
  <si>
    <t>DNI de menor (Amarillo)</t>
  </si>
  <si>
    <t>DNI de mayor (Azul o Electrónico)</t>
  </si>
  <si>
    <t>PVM</t>
  </si>
  <si>
    <t>Pago de tasas</t>
  </si>
  <si>
    <t>5. Transacciones en las Plataformas Virtuales de Multiservicios (PVM)</t>
  </si>
  <si>
    <t>Edad</t>
  </si>
  <si>
    <t>ORA 1/</t>
  </si>
  <si>
    <t>Modalidad de inscripción</t>
  </si>
  <si>
    <t>TRÁMITES Y EMISIONES DEL DNI</t>
  </si>
  <si>
    <t>Trámites</t>
  </si>
  <si>
    <t>Trámites DNI</t>
  </si>
  <si>
    <t xml:space="preserve">    Trámites</t>
  </si>
  <si>
    <t xml:space="preserve"> Cantidad</t>
  </si>
  <si>
    <r>
      <t xml:space="preserve">Población </t>
    </r>
    <r>
      <rPr>
        <b/>
        <vertAlign val="superscript"/>
        <sz val="10"/>
        <color indexed="9"/>
        <rFont val="Arial"/>
        <family val="2"/>
      </rPr>
      <t>1/</t>
    </r>
  </si>
  <si>
    <r>
      <t xml:space="preserve">con DNI </t>
    </r>
    <r>
      <rPr>
        <b/>
        <vertAlign val="superscript"/>
        <sz val="10"/>
        <color indexed="9"/>
        <rFont val="Arial"/>
        <family val="2"/>
      </rPr>
      <t>2/</t>
    </r>
  </si>
  <si>
    <r>
      <t xml:space="preserve">Caducados </t>
    </r>
    <r>
      <rPr>
        <b/>
        <vertAlign val="superscript"/>
        <sz val="10"/>
        <color theme="0"/>
        <rFont val="Arial"/>
        <family val="2"/>
      </rPr>
      <t>1/</t>
    </r>
  </si>
  <si>
    <r>
      <t xml:space="preserve">Vigentes </t>
    </r>
    <r>
      <rPr>
        <b/>
        <vertAlign val="superscript"/>
        <sz val="10"/>
        <color theme="0"/>
        <rFont val="Arial"/>
        <family val="2"/>
      </rPr>
      <t>2/</t>
    </r>
  </si>
  <si>
    <r>
      <rPr>
        <b/>
        <sz val="7.5"/>
        <rFont val="Arial"/>
        <family val="2"/>
      </rPr>
      <t>Nota:</t>
    </r>
    <r>
      <rPr>
        <sz val="7.5"/>
        <rFont val="Arial"/>
        <family val="2"/>
      </rPr>
      <t xml:space="preserve">
1/ Son los DNI caducados a la fecha del reporte.
2/ Son los DNI vigentes a la fecha del reporte.
</t>
    </r>
    <r>
      <rPr>
        <b/>
        <sz val="7.5"/>
        <rFont val="Arial"/>
        <family val="2"/>
      </rPr>
      <t>Fuente:</t>
    </r>
    <r>
      <rPr>
        <sz val="7.5"/>
        <rFont val="Arial"/>
        <family val="2"/>
      </rPr>
      <t xml:space="preserve">  Registro Único de Identificación de las Personas Naturales, RUIPN - RENIEC</t>
    </r>
  </si>
  <si>
    <r>
      <rPr>
        <b/>
        <sz val="7.5"/>
        <rFont val="Arial"/>
        <family val="2"/>
      </rPr>
      <t>Nota</t>
    </r>
    <r>
      <rPr>
        <sz val="7.5"/>
        <rFont val="Arial"/>
        <family val="2"/>
      </rPr>
      <t>: Los trámites realizados son duplicado y rectificaciones de DNI
- Pago de tasas: Cantidad de pagos realizados por tramites de DNI y Registros Civiles.</t>
    </r>
    <r>
      <rPr>
        <b/>
        <sz val="7.5"/>
        <rFont val="Arial"/>
        <family val="2"/>
      </rPr>
      <t xml:space="preserve">
Fuente</t>
    </r>
    <r>
      <rPr>
        <sz val="7.5"/>
        <rFont val="Arial"/>
        <family val="2"/>
      </rPr>
      <t>: Base de datos de transacciones realizadas en las PVM´s.</t>
    </r>
  </si>
  <si>
    <r>
      <rPr>
        <b/>
        <sz val="7.5"/>
        <rFont val="Arial"/>
        <family val="2"/>
      </rPr>
      <t>Nota</t>
    </r>
    <r>
      <rPr>
        <sz val="7.5"/>
        <rFont val="Arial"/>
        <family val="2"/>
      </rPr>
      <t xml:space="preserve">: Solo se contabilizan los trámites ingresados al sistema, tomandose como referencia la fecha de trámite.
</t>
    </r>
    <r>
      <rPr>
        <b/>
        <sz val="7.5"/>
        <rFont val="Arial"/>
        <family val="2"/>
      </rPr>
      <t>Fuente</t>
    </r>
    <r>
      <rPr>
        <sz val="7.5"/>
        <rFont val="Arial"/>
        <family val="2"/>
      </rPr>
      <t xml:space="preserve">: Base de datos de trámites de DNI en la línea de producción.
</t>
    </r>
  </si>
  <si>
    <t>6. Registro de hechos vitales por modalidad de inscripción</t>
  </si>
  <si>
    <t>7. Emisión de copias certificadas por modalidad de emisión</t>
  </si>
  <si>
    <r>
      <t xml:space="preserve">Población </t>
    </r>
    <r>
      <rPr>
        <b/>
        <vertAlign val="superscript"/>
        <sz val="10"/>
        <color theme="0"/>
        <rFont val="Trebuchet MS"/>
        <family val="2"/>
      </rPr>
      <t>1/</t>
    </r>
  </si>
  <si>
    <r>
      <rPr>
        <b/>
        <sz val="7.5"/>
        <rFont val="Arial"/>
        <family val="2"/>
      </rPr>
      <t>Nota</t>
    </r>
    <r>
      <rPr>
        <sz val="7.5"/>
        <rFont val="Arial"/>
        <family val="2"/>
      </rPr>
      <t xml:space="preserve">: Son registros administrativos sujetos a condiciones legales y administrativas, donde no se considera el movimiento migratorio interno y externo.
</t>
    </r>
    <r>
      <rPr>
        <b/>
        <sz val="7.5"/>
        <rFont val="Arial"/>
        <family val="2"/>
      </rPr>
      <t>Fuente</t>
    </r>
    <r>
      <rPr>
        <sz val="7.5"/>
        <rFont val="Arial"/>
        <family val="2"/>
      </rPr>
      <t>:  1/ Registro Único de Identificación de las Personas Naturales, RUIPN - RENIEC.
                     2/ Encuesta Nacional de Programas Presupuestales ( ENAPRES) 2020 - INEI</t>
    </r>
  </si>
  <si>
    <t>GRÁFICOS PARA POBLACIÓN IDENTIFICADA</t>
  </si>
  <si>
    <t>Menor de edad</t>
  </si>
  <si>
    <t>Mayor de edad</t>
  </si>
  <si>
    <r>
      <rPr>
        <b/>
        <sz val="7.5"/>
        <rFont val="Arial"/>
        <family val="2"/>
      </rPr>
      <t xml:space="preserve">Nota: </t>
    </r>
    <r>
      <rPr>
        <sz val="7.5"/>
        <rFont val="Arial"/>
        <family val="2"/>
      </rPr>
      <t xml:space="preserve"> Corresponden a las actas vigentes, registradas por RENIEC y las OREC afiliadas. 
Incluye los Reconocimiento, Adopción, Reinscripción, Reposición y Reconstitución. 
 OR: Oficinas Registrales.
 ORA: Oficinas Registrlaes auxiliares ubicadas en los Hospitales.
</t>
    </r>
    <r>
      <rPr>
        <b/>
        <sz val="7.5"/>
        <rFont val="Arial"/>
        <family val="2"/>
      </rPr>
      <t>Fuente</t>
    </r>
    <r>
      <rPr>
        <sz val="7.5"/>
        <rFont val="Arial"/>
        <family val="2"/>
      </rPr>
      <t xml:space="preserve">: Base de datos de Registro Civil en línea.
</t>
    </r>
  </si>
  <si>
    <r>
      <rPr>
        <b/>
        <sz val="7.5"/>
        <rFont val="Arial"/>
        <family val="2"/>
      </rPr>
      <t xml:space="preserve">Nota: </t>
    </r>
    <r>
      <rPr>
        <sz val="7.5"/>
        <rFont val="Arial"/>
        <family val="2"/>
      </rPr>
      <t>Web estan considerados los trámites virtuales (Portal del ciudadano, app móvil)</t>
    </r>
    <r>
      <rPr>
        <b/>
        <sz val="7.5"/>
        <rFont val="Arial"/>
        <family val="2"/>
      </rPr>
      <t xml:space="preserve">
Fuente</t>
    </r>
    <r>
      <rPr>
        <sz val="7.5"/>
        <rFont val="Arial"/>
        <family val="2"/>
      </rPr>
      <t xml:space="preserve">: Base de datos de Registro Civil en línea.
</t>
    </r>
  </si>
  <si>
    <t>Del 01 enero al 05 de 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</si>
</sst>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1" formatCode="_ * #,##0_ ;_ * \-#,##0_ ;_ * &quot;-&quot;_ ;_ @_ "/>
    <numFmt numFmtId="43" formatCode="_ * #,##0.00_ ;_ * \-#,##0.00_ ;_ * &quot;-&quot;??_ ;_ @_ "/>
    <numFmt numFmtId="164" formatCode="d\-mmm\-yyyy"/>
    <numFmt numFmtId="165" formatCode="[&lt;999950]0.0,&quot;K&quot;;[&lt;999950000]0.0,,&quot;M&quot;;0.0,,,&quot;B&quot;\,"/>
    <numFmt numFmtId="166" formatCode="[&lt;999950]0.0,&quot;m&quot;;[&lt;999950000]0.0,,&quot;M&quot;;0.0,,,&quot;B&quot;\,"/>
    <numFmt numFmtId="167" formatCode="###\ ###\ ###"/>
    <numFmt numFmtId="168" formatCode="###\ ###\ ##0"/>
    <numFmt numFmtId="169" formatCode="_ * #,##0.0_ ;_ * \-#,##0.0_ ;_ * &quot;-&quot;??_ ;_ @_ "/>
    <numFmt numFmtId="170" formatCode="#,##0.0"/>
    <numFmt numFmtId="171" formatCode="0.0%"/>
    <numFmt numFmtId="172" formatCode=".\ ##\ ;"/>
    <numFmt numFmtId="173" formatCode="_ * #,##0.0_ ;_ * \-#,##0.0_ ;_ * &quot;-&quot;?_ ;_ @_ "/>
    <numFmt numFmtId="174" formatCode=".\ #\ ;"/>
    <numFmt numFmtId="175" formatCode="0.0"/>
    <numFmt numFmtId="176" formatCode="#,##0.00000"/>
    <numFmt numFmtId="177" formatCode="#,##0_ ;\-#,##0\ "/>
    <numFmt numFmtId="178" formatCode="[&lt;999]0.0,&quot;M&quot;;[&lt;999950000]0.0,,&quot;M&quot;;0.0,,,&quot;B&quot;\,"/>
    <numFmt numFmtId="179" formatCode="[&lt;999950]0.0000,&quot;K&quot;;[&lt;999950000]0.0000,,&quot;M&quot;;0.0000,,,&quot;B&quot;\,"/>
  </numFmts>
  <fonts count="58" x14ac:knownFonts="1">
    <font>
      <sz val="11"/>
      <color theme="1"/>
      <name val="Calibri"/>
      <family val="2"/>
      <scheme val="minor"/>
    </font>
    <font>
      <sz val="11"/>
      <name val="Trebuchet MS"/>
      <family val="2"/>
    </font>
    <font>
      <sz val="10"/>
      <name val="Arial"/>
      <family val="2"/>
    </font>
    <font>
      <b/>
      <sz val="14"/>
      <color indexed="61"/>
      <name val="Trebuchet MS"/>
      <family val="2"/>
    </font>
    <font>
      <sz val="9"/>
      <name val="Trebuchet MS"/>
      <family val="2"/>
    </font>
    <font>
      <sz val="7.5"/>
      <name val="Trebuchet MS"/>
      <family val="2"/>
    </font>
    <font>
      <b/>
      <sz val="10"/>
      <name val="Trebuchet MS"/>
      <family val="2"/>
    </font>
    <font>
      <u/>
      <sz val="10"/>
      <color indexed="12"/>
      <name val="Arial"/>
      <family val="2"/>
    </font>
    <font>
      <sz val="10"/>
      <color indexed="64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Trebuchet MS"/>
      <family val="2"/>
    </font>
    <font>
      <sz val="11"/>
      <color theme="0"/>
      <name val="Trebuchet MS"/>
      <family val="2"/>
    </font>
    <font>
      <b/>
      <sz val="10"/>
      <color rgb="FF002060"/>
      <name val="Trebuchet MS"/>
      <family val="2"/>
    </font>
    <font>
      <i/>
      <sz val="11"/>
      <color theme="1"/>
      <name val="Trebuchet MS"/>
      <family val="2"/>
    </font>
    <font>
      <b/>
      <sz val="11"/>
      <color rgb="FF003C71"/>
      <name val="Trebuchet MS"/>
      <family val="2"/>
    </font>
    <font>
      <b/>
      <sz val="11"/>
      <color theme="9" tint="-0.499984740745262"/>
      <name val="Trebuchet MS"/>
      <family val="2"/>
    </font>
    <font>
      <b/>
      <sz val="10"/>
      <color rgb="FF003C71"/>
      <name val="Trebuchet MS"/>
      <family val="2"/>
    </font>
    <font>
      <b/>
      <sz val="10"/>
      <color theme="0"/>
      <name val="Trebuchet MS"/>
      <family val="2"/>
    </font>
    <font>
      <sz val="9"/>
      <color theme="1"/>
      <name val="Trebuchet MS"/>
      <family val="2"/>
    </font>
    <font>
      <b/>
      <sz val="9"/>
      <color theme="0"/>
      <name val="Trebuchet MS"/>
      <family val="2"/>
    </font>
    <font>
      <b/>
      <sz val="9"/>
      <color rgb="FFFF0000"/>
      <name val="Trebuchet MS"/>
      <family val="2"/>
    </font>
    <font>
      <sz val="9"/>
      <color rgb="FFFF0000"/>
      <name val="Trebuchet MS"/>
      <family val="2"/>
    </font>
    <font>
      <sz val="9"/>
      <color theme="0"/>
      <name val="Trebuchet MS"/>
      <family val="2"/>
    </font>
    <font>
      <sz val="11"/>
      <color theme="4" tint="-0.499984740745262"/>
      <name val="Trebuchet MS"/>
      <family val="2"/>
    </font>
    <font>
      <sz val="11"/>
      <color rgb="FFFF0000"/>
      <name val="Trebuchet MS"/>
      <family val="2"/>
    </font>
    <font>
      <sz val="12"/>
      <color theme="3"/>
      <name val="Trebuchet MS"/>
      <family val="2"/>
    </font>
    <font>
      <sz val="10"/>
      <color rgb="FF002060"/>
      <name val="Trebuchet MS"/>
      <family val="2"/>
    </font>
    <font>
      <b/>
      <sz val="14"/>
      <color theme="1"/>
      <name val="Trebuchet MS"/>
      <family val="2"/>
    </font>
    <font>
      <b/>
      <sz val="8"/>
      <color theme="1"/>
      <name val="Trebuchet MS"/>
      <family val="2"/>
    </font>
    <font>
      <b/>
      <sz val="12"/>
      <color theme="1"/>
      <name val="Trebuchet MS"/>
      <family val="2"/>
    </font>
    <font>
      <b/>
      <sz val="14"/>
      <color theme="0"/>
      <name val="Helvetica"/>
      <family val="2"/>
    </font>
    <font>
      <b/>
      <sz val="10"/>
      <name val="Arial"/>
      <family val="2"/>
    </font>
    <font>
      <sz val="14"/>
      <color theme="0"/>
      <name val="Helvetica"/>
      <family val="2"/>
    </font>
    <font>
      <b/>
      <sz val="11"/>
      <name val="Arial"/>
      <family val="2"/>
    </font>
    <font>
      <b/>
      <sz val="10"/>
      <color theme="0"/>
      <name val="Arial"/>
      <family val="2"/>
    </font>
    <font>
      <b/>
      <vertAlign val="superscript"/>
      <sz val="10"/>
      <color indexed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b/>
      <vertAlign val="superscript"/>
      <sz val="10"/>
      <color theme="0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b/>
      <sz val="10"/>
      <color theme="1" tint="0.499984740745262"/>
      <name val="Arial"/>
      <family val="2"/>
    </font>
    <font>
      <sz val="9"/>
      <color theme="1"/>
      <name val="Arial"/>
      <family val="2"/>
    </font>
    <font>
      <b/>
      <sz val="10"/>
      <color theme="0" tint="-0.499984740745262"/>
      <name val="Arial"/>
      <family val="2"/>
    </font>
    <font>
      <b/>
      <sz val="12"/>
      <color theme="0"/>
      <name val="Helvetica"/>
      <family val="2"/>
    </font>
    <font>
      <b/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10"/>
      <name val="Trebuchet MS"/>
      <family val="2"/>
    </font>
    <font>
      <sz val="10"/>
      <color theme="0"/>
      <name val="Trebuchet MS"/>
      <family val="2"/>
    </font>
    <font>
      <b/>
      <sz val="10"/>
      <color theme="0" tint="-4.9989318521683403E-2"/>
      <name val="Arial"/>
      <family val="2"/>
    </font>
    <font>
      <sz val="11"/>
      <color theme="0" tint="-4.9989318521683403E-2"/>
      <name val="Calibri"/>
      <family val="2"/>
      <scheme val="minor"/>
    </font>
    <font>
      <sz val="9"/>
      <color theme="0" tint="-4.9989318521683403E-2"/>
      <name val="Arial"/>
      <family val="2"/>
    </font>
    <font>
      <b/>
      <sz val="9"/>
      <color theme="0" tint="-4.9989318521683403E-2"/>
      <name val="Arial"/>
      <family val="2"/>
    </font>
    <font>
      <b/>
      <vertAlign val="superscript"/>
      <sz val="10"/>
      <color theme="0"/>
      <name val="Trebuchet MS"/>
      <family val="2"/>
    </font>
    <font>
      <b/>
      <sz val="9"/>
      <name val="Trebuchet MS"/>
      <family val="2"/>
    </font>
    <font>
      <sz val="1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11B41"/>
        <bgColor indexed="64"/>
      </patternFill>
    </fill>
    <fill>
      <patternFill patternType="solid">
        <fgColor rgb="FF9B255A"/>
        <bgColor indexed="64"/>
      </patternFill>
    </fill>
    <fill>
      <patternFill patternType="solid">
        <fgColor rgb="FF18355A"/>
        <bgColor indexed="64"/>
      </patternFill>
    </fill>
    <fill>
      <patternFill patternType="solid">
        <fgColor rgb="FF2B5EA1"/>
        <bgColor indexed="64"/>
      </patternFill>
    </fill>
    <fill>
      <patternFill patternType="solid">
        <fgColor rgb="FFB3B5B5"/>
        <bgColor indexed="64"/>
      </patternFill>
    </fill>
    <fill>
      <patternFill patternType="solid">
        <fgColor rgb="FFDCDCDC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tted">
        <color rgb="FF256475"/>
      </top>
      <bottom style="dotted">
        <color rgb="FF256475"/>
      </bottom>
      <diagonal/>
    </border>
    <border>
      <left/>
      <right/>
      <top style="dotted">
        <color rgb="FF256475"/>
      </top>
      <bottom style="thin">
        <color rgb="FF3CA2BE"/>
      </bottom>
      <diagonal/>
    </border>
    <border>
      <left/>
      <right/>
      <top/>
      <bottom style="thin">
        <color rgb="FF3CA2BE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dotted">
        <color rgb="FF256475"/>
      </bottom>
      <diagonal/>
    </border>
    <border>
      <left/>
      <right/>
      <top style="thin">
        <color rgb="FF3CA2BE"/>
      </top>
      <bottom/>
      <diagonal/>
    </border>
    <border>
      <left/>
      <right/>
      <top style="dotted">
        <color rgb="FF256475"/>
      </top>
      <bottom/>
      <diagonal/>
    </border>
    <border>
      <left/>
      <right/>
      <top style="thin">
        <color theme="9" tint="0.39997558519241921"/>
      </top>
      <bottom/>
      <diagonal/>
    </border>
    <border>
      <left/>
      <right/>
      <top style="thin">
        <color theme="9" tint="0.39997558519241921"/>
      </top>
      <bottom style="dashed">
        <color theme="9" tint="0.39997558519241921"/>
      </bottom>
      <diagonal/>
    </border>
    <border>
      <left/>
      <right/>
      <top style="dashed">
        <color theme="9" tint="0.39997558519241921"/>
      </top>
      <bottom style="dashed">
        <color theme="9" tint="0.39997558519241921"/>
      </bottom>
      <diagonal/>
    </border>
    <border>
      <left/>
      <right/>
      <top style="dashed">
        <color theme="9" tint="0.39997558519241921"/>
      </top>
      <bottom style="thin">
        <color indexed="64"/>
      </bottom>
      <diagonal/>
    </border>
  </borders>
  <cellStyleXfs count="79">
    <xf numFmtId="0" fontId="0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" fillId="0" borderId="0"/>
    <xf numFmtId="9" fontId="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7" fillId="0" borderId="0"/>
  </cellStyleXfs>
  <cellXfs count="342">
    <xf numFmtId="0" fontId="0" fillId="0" borderId="0" xfId="0"/>
    <xf numFmtId="0" fontId="10" fillId="0" borderId="0" xfId="0" applyFont="1"/>
    <xf numFmtId="0" fontId="11" fillId="0" borderId="0" xfId="0" applyFont="1"/>
    <xf numFmtId="0" fontId="1" fillId="0" borderId="0" xfId="0" applyFont="1"/>
    <xf numFmtId="0" fontId="3" fillId="0" borderId="0" xfId="43" applyFont="1" applyBorder="1" applyAlignment="1" applyProtection="1">
      <alignment horizontal="center" vertical="center" wrapText="1"/>
      <protection hidden="1"/>
    </xf>
    <xf numFmtId="0" fontId="3" fillId="0" borderId="0" xfId="43" applyFont="1" applyFill="1" applyBorder="1" applyAlignment="1" applyProtection="1">
      <alignment horizontal="center" vertical="center" wrapText="1"/>
      <protection hidden="1"/>
    </xf>
    <xf numFmtId="0" fontId="3" fillId="0" borderId="1" xfId="43" applyFont="1" applyBorder="1" applyAlignment="1" applyProtection="1">
      <alignment horizontal="center" vertical="center" wrapText="1"/>
      <protection hidden="1"/>
    </xf>
    <xf numFmtId="0" fontId="14" fillId="0" borderId="0" xfId="0" applyFont="1" applyFill="1" applyAlignment="1" applyProtection="1">
      <alignment vertical="center" wrapText="1"/>
      <protection hidden="1"/>
    </xf>
    <xf numFmtId="0" fontId="14" fillId="0" borderId="1" xfId="0" applyFont="1" applyFill="1" applyBorder="1" applyAlignment="1" applyProtection="1">
      <alignment vertical="center" wrapText="1"/>
      <protection hidden="1"/>
    </xf>
    <xf numFmtId="0" fontId="15" fillId="0" borderId="0" xfId="0" applyFont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vertical="center"/>
      <protection hidden="1"/>
    </xf>
    <xf numFmtId="0" fontId="17" fillId="0" borderId="0" xfId="0" applyFont="1" applyFill="1" applyAlignment="1" applyProtection="1">
      <alignment vertical="center" wrapText="1"/>
      <protection hidden="1"/>
    </xf>
    <xf numFmtId="0" fontId="17" fillId="0" borderId="1" xfId="0" applyFont="1" applyFill="1" applyBorder="1" applyAlignment="1" applyProtection="1">
      <alignment vertical="center" wrapText="1"/>
      <protection hidden="1"/>
    </xf>
    <xf numFmtId="0" fontId="10" fillId="0" borderId="0" xfId="0" applyFont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Alignment="1">
      <alignment vertical="center"/>
    </xf>
    <xf numFmtId="169" fontId="19" fillId="2" borderId="0" xfId="73" applyNumberFormat="1" applyFont="1" applyFill="1" applyBorder="1" applyAlignment="1">
      <alignment horizontal="right" vertical="top"/>
    </xf>
    <xf numFmtId="169" fontId="20" fillId="2" borderId="0" xfId="73" applyNumberFormat="1" applyFont="1" applyFill="1" applyBorder="1" applyAlignment="1">
      <alignment horizontal="right" vertical="top"/>
    </xf>
    <xf numFmtId="0" fontId="21" fillId="0" borderId="0" xfId="0" applyFont="1"/>
    <xf numFmtId="172" fontId="17" fillId="0" borderId="0" xfId="0" applyNumberFormat="1" applyFont="1" applyFill="1" applyAlignment="1" applyProtection="1">
      <alignment horizontal="center" vertical="center" wrapText="1"/>
      <protection hidden="1"/>
    </xf>
    <xf numFmtId="43" fontId="19" fillId="2" borderId="0" xfId="73" applyNumberFormat="1" applyFont="1" applyFill="1" applyBorder="1" applyAlignment="1">
      <alignment horizontal="right" vertical="top"/>
    </xf>
    <xf numFmtId="43" fontId="20" fillId="2" borderId="0" xfId="73" applyNumberFormat="1" applyFont="1" applyFill="1" applyBorder="1" applyAlignment="1">
      <alignment horizontal="right" vertical="top"/>
    </xf>
    <xf numFmtId="174" fontId="17" fillId="0" borderId="0" xfId="0" applyNumberFormat="1" applyFont="1" applyFill="1" applyAlignment="1" applyProtection="1">
      <alignment horizontal="center" vertical="center" wrapText="1"/>
      <protection hidden="1"/>
    </xf>
    <xf numFmtId="169" fontId="22" fillId="2" borderId="0" xfId="73" applyNumberFormat="1" applyFont="1" applyFill="1" applyBorder="1" applyAlignment="1">
      <alignment horizontal="right" vertical="top"/>
    </xf>
    <xf numFmtId="169" fontId="21" fillId="2" borderId="0" xfId="73" applyNumberFormat="1" applyFont="1" applyFill="1" applyBorder="1" applyAlignment="1">
      <alignment horizontal="right" vertical="top"/>
    </xf>
    <xf numFmtId="0" fontId="17" fillId="0" borderId="0" xfId="0" applyFont="1" applyFill="1" applyBorder="1" applyAlignment="1" applyProtection="1">
      <alignment vertical="center" wrapText="1"/>
      <protection hidden="1"/>
    </xf>
    <xf numFmtId="0" fontId="22" fillId="0" borderId="0" xfId="0" applyFont="1"/>
    <xf numFmtId="0" fontId="1" fillId="0" borderId="0" xfId="0" applyFont="1" applyBorder="1"/>
    <xf numFmtId="173" fontId="24" fillId="0" borderId="0" xfId="0" applyNumberFormat="1" applyFont="1"/>
    <xf numFmtId="0" fontId="23" fillId="0" borderId="0" xfId="0" applyFont="1"/>
    <xf numFmtId="0" fontId="24" fillId="0" borderId="0" xfId="0" applyFont="1"/>
    <xf numFmtId="0" fontId="26" fillId="0" borderId="0" xfId="0" applyFont="1" applyAlignment="1">
      <alignment horizontal="right" vertical="center"/>
    </xf>
    <xf numFmtId="167" fontId="12" fillId="0" borderId="0" xfId="0" applyNumberFormat="1" applyFont="1" applyAlignment="1">
      <alignment horizontal="right" vertical="center"/>
    </xf>
    <xf numFmtId="167" fontId="17" fillId="0" borderId="0" xfId="0" applyNumberFormat="1" applyFont="1" applyFill="1" applyBorder="1" applyAlignment="1">
      <alignment vertical="center"/>
    </xf>
    <xf numFmtId="0" fontId="12" fillId="0" borderId="0" xfId="0" applyFont="1" applyAlignment="1">
      <alignment horizontal="right" vertical="center"/>
    </xf>
    <xf numFmtId="167" fontId="1" fillId="0" borderId="0" xfId="0" applyNumberFormat="1" applyFont="1"/>
    <xf numFmtId="167" fontId="6" fillId="0" borderId="0" xfId="0" applyNumberFormat="1" applyFont="1" applyFill="1" applyBorder="1" applyAlignment="1" applyProtection="1">
      <alignment vertical="center"/>
      <protection hidden="1"/>
    </xf>
    <xf numFmtId="0" fontId="10" fillId="0" borderId="0" xfId="0" applyFont="1" applyBorder="1"/>
    <xf numFmtId="0" fontId="14" fillId="0" borderId="0" xfId="0" applyFont="1" applyAlignment="1" applyProtection="1">
      <alignment horizontal="center" vertical="center" wrapText="1"/>
      <protection hidden="1"/>
    </xf>
    <xf numFmtId="0" fontId="10" fillId="0" borderId="0" xfId="0" applyFont="1" applyFill="1"/>
    <xf numFmtId="0" fontId="17" fillId="0" borderId="0" xfId="0" applyFont="1" applyFill="1" applyAlignment="1" applyProtection="1">
      <alignment horizontal="right" vertical="center" wrapText="1"/>
      <protection hidden="1"/>
    </xf>
    <xf numFmtId="0" fontId="17" fillId="0" borderId="1" xfId="0" applyFont="1" applyFill="1" applyBorder="1" applyAlignment="1" applyProtection="1">
      <alignment horizontal="right" vertical="center" wrapText="1"/>
      <protection hidden="1"/>
    </xf>
    <xf numFmtId="0" fontId="3" fillId="0" borderId="0" xfId="43" applyFont="1" applyBorder="1" applyAlignment="1" applyProtection="1">
      <alignment horizontal="left" vertical="center" wrapText="1"/>
      <protection hidden="1"/>
    </xf>
    <xf numFmtId="0" fontId="0" fillId="0" borderId="0" xfId="0" applyAlignment="1">
      <alignment horizontal="center"/>
    </xf>
    <xf numFmtId="0" fontId="17" fillId="4" borderId="0" xfId="0" applyFont="1" applyFill="1" applyBorder="1" applyAlignment="1" applyProtection="1">
      <alignment vertical="center" wrapText="1"/>
      <protection hidden="1"/>
    </xf>
    <xf numFmtId="0" fontId="34" fillId="4" borderId="0" xfId="0" applyFont="1" applyFill="1" applyAlignment="1" applyProtection="1">
      <alignment horizontal="center" vertical="center" wrapText="1"/>
      <protection hidden="1"/>
    </xf>
    <xf numFmtId="0" fontId="34" fillId="4" borderId="0" xfId="0" applyFont="1" applyFill="1" applyBorder="1" applyAlignment="1" applyProtection="1">
      <alignment horizontal="right" vertical="center" wrapText="1"/>
      <protection hidden="1"/>
    </xf>
    <xf numFmtId="0" fontId="34" fillId="4" borderId="0" xfId="0" applyFont="1" applyFill="1" applyBorder="1" applyAlignment="1" applyProtection="1">
      <alignment horizontal="center" vertical="center" wrapText="1"/>
      <protection hidden="1"/>
    </xf>
    <xf numFmtId="0" fontId="34" fillId="6" borderId="0" xfId="0" applyFont="1" applyFill="1" applyAlignment="1" applyProtection="1">
      <alignment horizontal="center" vertical="center" wrapText="1"/>
      <protection hidden="1"/>
    </xf>
    <xf numFmtId="0" fontId="36" fillId="8" borderId="4" xfId="0" applyFont="1" applyFill="1" applyBorder="1" applyAlignment="1" applyProtection="1">
      <alignment horizontal="center" vertical="center"/>
      <protection hidden="1"/>
    </xf>
    <xf numFmtId="168" fontId="36" fillId="8" borderId="0" xfId="0" applyNumberFormat="1" applyFont="1" applyFill="1" applyBorder="1" applyAlignment="1" applyProtection="1">
      <alignment horizontal="center" vertical="center"/>
      <protection hidden="1"/>
    </xf>
    <xf numFmtId="9" fontId="36" fillId="8" borderId="0" xfId="74" applyFont="1" applyFill="1" applyBorder="1" applyAlignment="1" applyProtection="1">
      <alignment horizontal="center" vertical="center"/>
      <protection hidden="1"/>
    </xf>
    <xf numFmtId="167" fontId="38" fillId="0" borderId="4" xfId="0" applyNumberFormat="1" applyFont="1" applyFill="1" applyBorder="1" applyAlignment="1" applyProtection="1">
      <alignment horizontal="center" vertical="center"/>
      <protection hidden="1"/>
    </xf>
    <xf numFmtId="3" fontId="38" fillId="0" borderId="4" xfId="0" applyNumberFormat="1" applyFont="1" applyFill="1" applyBorder="1" applyAlignment="1" applyProtection="1">
      <alignment horizontal="center" vertical="center"/>
      <protection hidden="1"/>
    </xf>
    <xf numFmtId="9" fontId="38" fillId="0" borderId="4" xfId="74" applyNumberFormat="1" applyFont="1" applyFill="1" applyBorder="1" applyAlignment="1" applyProtection="1">
      <alignment horizontal="center" vertical="center"/>
      <protection hidden="1"/>
    </xf>
    <xf numFmtId="9" fontId="38" fillId="0" borderId="4" xfId="74" applyFont="1" applyFill="1" applyBorder="1" applyAlignment="1" applyProtection="1">
      <alignment horizontal="center" vertical="center"/>
      <protection hidden="1"/>
    </xf>
    <xf numFmtId="9" fontId="36" fillId="8" borderId="0" xfId="0" applyNumberFormat="1" applyFont="1" applyFill="1" applyBorder="1" applyAlignment="1" applyProtection="1">
      <alignment horizontal="center" vertical="center"/>
      <protection hidden="1"/>
    </xf>
    <xf numFmtId="168" fontId="37" fillId="8" borderId="0" xfId="0" applyNumberFormat="1" applyFont="1" applyFill="1" applyBorder="1" applyAlignment="1" applyProtection="1">
      <alignment horizontal="right" vertical="center"/>
      <protection hidden="1"/>
    </xf>
    <xf numFmtId="0" fontId="36" fillId="8" borderId="0" xfId="0" applyFont="1" applyFill="1" applyBorder="1" applyAlignment="1" applyProtection="1">
      <alignment vertical="center"/>
      <protection hidden="1"/>
    </xf>
    <xf numFmtId="165" fontId="36" fillId="8" borderId="0" xfId="0" applyNumberFormat="1" applyFont="1" applyFill="1" applyBorder="1" applyAlignment="1" applyProtection="1">
      <alignment horizontal="center" vertical="center"/>
      <protection hidden="1"/>
    </xf>
    <xf numFmtId="166" fontId="36" fillId="8" borderId="0" xfId="0" applyNumberFormat="1" applyFont="1" applyFill="1" applyBorder="1" applyAlignment="1" applyProtection="1">
      <alignment horizontal="center" vertical="center"/>
      <protection hidden="1"/>
    </xf>
    <xf numFmtId="167" fontId="36" fillId="8" borderId="0" xfId="0" applyNumberFormat="1" applyFont="1" applyFill="1" applyBorder="1" applyAlignment="1" applyProtection="1">
      <alignment horizontal="center" vertical="center"/>
      <protection hidden="1"/>
    </xf>
    <xf numFmtId="167" fontId="36" fillId="8" borderId="0" xfId="0" applyNumberFormat="1" applyFont="1" applyFill="1" applyBorder="1" applyAlignment="1" applyProtection="1">
      <alignment horizontal="right" vertical="center"/>
      <protection hidden="1"/>
    </xf>
    <xf numFmtId="0" fontId="36" fillId="0" borderId="0" xfId="0" applyFont="1" applyFill="1" applyBorder="1" applyAlignment="1" applyProtection="1">
      <alignment horizontal="left" vertical="center"/>
      <protection hidden="1"/>
    </xf>
    <xf numFmtId="165" fontId="36" fillId="0" borderId="0" xfId="0" applyNumberFormat="1" applyFont="1" applyFill="1" applyBorder="1" applyAlignment="1" applyProtection="1">
      <alignment horizontal="center" vertical="center"/>
      <protection hidden="1"/>
    </xf>
    <xf numFmtId="170" fontId="36" fillId="0" borderId="0" xfId="0" applyNumberFormat="1" applyFont="1" applyFill="1" applyBorder="1" applyAlignment="1" applyProtection="1">
      <alignment horizontal="center" vertical="center"/>
      <protection hidden="1"/>
    </xf>
    <xf numFmtId="171" fontId="36" fillId="0" borderId="0" xfId="0" applyNumberFormat="1" applyFont="1" applyFill="1" applyBorder="1" applyAlignment="1" applyProtection="1">
      <alignment horizontal="center" vertical="center"/>
      <protection hidden="1"/>
    </xf>
    <xf numFmtId="165" fontId="38" fillId="0" borderId="4" xfId="0" applyNumberFormat="1" applyFont="1" applyFill="1" applyBorder="1" applyAlignment="1" applyProtection="1">
      <alignment horizontal="center" vertical="center"/>
      <protection hidden="1"/>
    </xf>
    <xf numFmtId="166" fontId="38" fillId="0" borderId="4" xfId="0" applyNumberFormat="1" applyFont="1" applyFill="1" applyBorder="1" applyAlignment="1" applyProtection="1">
      <alignment horizontal="center" vertical="center"/>
      <protection hidden="1"/>
    </xf>
    <xf numFmtId="170" fontId="38" fillId="0" borderId="4" xfId="0" applyNumberFormat="1" applyFont="1" applyFill="1" applyBorder="1" applyAlignment="1" applyProtection="1">
      <alignment horizontal="center" vertical="center"/>
      <protection hidden="1"/>
    </xf>
    <xf numFmtId="171" fontId="38" fillId="0" borderId="4" xfId="0" applyNumberFormat="1" applyFont="1" applyFill="1" applyBorder="1" applyAlignment="1" applyProtection="1">
      <alignment horizontal="center" vertical="center"/>
      <protection hidden="1"/>
    </xf>
    <xf numFmtId="166" fontId="36" fillId="8" borderId="0" xfId="0" applyNumberFormat="1" applyFont="1" applyFill="1" applyBorder="1" applyAlignment="1" applyProtection="1">
      <alignment horizontal="right" vertical="center"/>
      <protection hidden="1"/>
    </xf>
    <xf numFmtId="171" fontId="36" fillId="8" borderId="0" xfId="74" applyNumberFormat="1" applyFont="1" applyFill="1" applyBorder="1" applyAlignment="1" applyProtection="1">
      <alignment horizontal="center" vertical="center"/>
      <protection hidden="1"/>
    </xf>
    <xf numFmtId="0" fontId="38" fillId="0" borderId="0" xfId="0" applyFont="1" applyFill="1" applyBorder="1" applyAlignment="1" applyProtection="1">
      <alignment horizontal="left" vertical="center"/>
      <protection hidden="1"/>
    </xf>
    <xf numFmtId="166" fontId="38" fillId="0" borderId="0" xfId="0" applyNumberFormat="1" applyFont="1" applyFill="1" applyBorder="1" applyAlignment="1" applyProtection="1">
      <alignment horizontal="center" vertical="center"/>
      <protection hidden="1"/>
    </xf>
    <xf numFmtId="166" fontId="38" fillId="0" borderId="0" xfId="0" applyNumberFormat="1" applyFont="1" applyFill="1" applyBorder="1" applyAlignment="1" applyProtection="1">
      <alignment horizontal="right" vertical="center"/>
      <protection hidden="1"/>
    </xf>
    <xf numFmtId="167" fontId="38" fillId="0" borderId="0" xfId="0" applyNumberFormat="1" applyFont="1" applyFill="1" applyBorder="1" applyAlignment="1" applyProtection="1">
      <alignment horizontal="right" vertical="center"/>
      <protection hidden="1"/>
    </xf>
    <xf numFmtId="171" fontId="38" fillId="0" borderId="0" xfId="74" applyNumberFormat="1" applyFont="1" applyFill="1" applyBorder="1" applyAlignment="1" applyProtection="1">
      <alignment horizontal="center" vertical="center"/>
      <protection hidden="1"/>
    </xf>
    <xf numFmtId="0" fontId="38" fillId="0" borderId="6" xfId="0" applyFont="1" applyFill="1" applyBorder="1" applyAlignment="1" applyProtection="1">
      <alignment horizontal="left" vertical="center"/>
      <protection hidden="1"/>
    </xf>
    <xf numFmtId="166" fontId="38" fillId="0" borderId="6" xfId="0" applyNumberFormat="1" applyFont="1" applyFill="1" applyBorder="1" applyAlignment="1" applyProtection="1">
      <alignment horizontal="center" vertical="center"/>
      <protection hidden="1"/>
    </xf>
    <xf numFmtId="167" fontId="38" fillId="0" borderId="6" xfId="0" applyNumberFormat="1" applyFont="1" applyFill="1" applyBorder="1" applyAlignment="1" applyProtection="1">
      <alignment horizontal="right" vertical="center"/>
      <protection hidden="1"/>
    </xf>
    <xf numFmtId="171" fontId="38" fillId="0" borderId="6" xfId="74" applyNumberFormat="1" applyFont="1" applyFill="1" applyBorder="1" applyAlignment="1" applyProtection="1">
      <alignment horizontal="center" vertical="center"/>
      <protection hidden="1"/>
    </xf>
    <xf numFmtId="0" fontId="34" fillId="5" borderId="7" xfId="0" applyFont="1" applyFill="1" applyBorder="1" applyAlignment="1" applyProtection="1">
      <alignment horizontal="center" vertical="center" wrapText="1"/>
      <protection hidden="1"/>
    </xf>
    <xf numFmtId="0" fontId="36" fillId="8" borderId="0" xfId="0" applyFont="1" applyFill="1" applyBorder="1" applyAlignment="1" applyProtection="1">
      <alignment horizontal="center" vertical="center"/>
      <protection hidden="1"/>
    </xf>
    <xf numFmtId="9" fontId="36" fillId="8" borderId="0" xfId="74" applyFont="1" applyFill="1" applyBorder="1" applyAlignment="1" applyProtection="1">
      <alignment horizontal="right" vertical="center"/>
      <protection hidden="1"/>
    </xf>
    <xf numFmtId="0" fontId="38" fillId="0" borderId="0" xfId="0" applyFont="1" applyFill="1" applyBorder="1" applyAlignment="1" applyProtection="1">
      <alignment horizontal="center" vertical="center"/>
      <protection hidden="1"/>
    </xf>
    <xf numFmtId="0" fontId="43" fillId="0" borderId="0" xfId="0" applyFont="1" applyBorder="1" applyAlignment="1">
      <alignment horizontal="center" vertical="center"/>
    </xf>
    <xf numFmtId="9" fontId="46" fillId="8" borderId="0" xfId="74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/>
    <xf numFmtId="0" fontId="11" fillId="0" borderId="0" xfId="0" applyFont="1" applyBorder="1"/>
    <xf numFmtId="0" fontId="10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8" fillId="0" borderId="0" xfId="0" applyFont="1" applyBorder="1"/>
    <xf numFmtId="0" fontId="23" fillId="0" borderId="0" xfId="0" applyFont="1" applyBorder="1"/>
    <xf numFmtId="167" fontId="12" fillId="0" borderId="0" xfId="0" applyNumberFormat="1" applyFont="1" applyBorder="1" applyAlignment="1">
      <alignment horizontal="right" vertical="center"/>
    </xf>
    <xf numFmtId="0" fontId="26" fillId="0" borderId="0" xfId="0" applyFont="1" applyBorder="1" applyAlignment="1">
      <alignment horizontal="right" vertical="center"/>
    </xf>
    <xf numFmtId="167" fontId="26" fillId="0" borderId="0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41" fontId="36" fillId="8" borderId="0" xfId="0" applyNumberFormat="1" applyFont="1" applyFill="1" applyBorder="1" applyAlignment="1" applyProtection="1">
      <alignment horizontal="center" vertical="center"/>
      <protection hidden="1"/>
    </xf>
    <xf numFmtId="41" fontId="38" fillId="0" borderId="4" xfId="0" applyNumberFormat="1" applyFont="1" applyFill="1" applyBorder="1" applyAlignment="1" applyProtection="1">
      <alignment horizontal="center" vertical="center"/>
      <protection hidden="1"/>
    </xf>
    <xf numFmtId="0" fontId="42" fillId="10" borderId="0" xfId="0" applyFont="1" applyFill="1" applyAlignment="1" applyProtection="1">
      <alignment horizontal="center" vertical="center" wrapText="1"/>
      <protection hidden="1"/>
    </xf>
    <xf numFmtId="0" fontId="44" fillId="10" borderId="0" xfId="0" applyFont="1" applyFill="1" applyAlignment="1" applyProtection="1">
      <alignment horizontal="center" vertical="center" wrapText="1"/>
      <protection hidden="1"/>
    </xf>
    <xf numFmtId="0" fontId="34" fillId="0" borderId="0" xfId="0" applyFont="1" applyFill="1" applyAlignment="1" applyProtection="1">
      <alignment horizontal="center" vertical="center" wrapText="1"/>
      <protection hidden="1"/>
    </xf>
    <xf numFmtId="0" fontId="49" fillId="0" borderId="0" xfId="0" applyFont="1" applyAlignment="1">
      <alignment horizontal="right" vertical="center"/>
    </xf>
    <xf numFmtId="0" fontId="50" fillId="0" borderId="0" xfId="0" applyFont="1" applyAlignment="1">
      <alignment horizontal="right" vertical="center"/>
    </xf>
    <xf numFmtId="0" fontId="17" fillId="0" borderId="0" xfId="0" applyFont="1" applyAlignment="1">
      <alignment horizontal="right" vertical="center"/>
    </xf>
    <xf numFmtId="167" fontId="48" fillId="0" borderId="4" xfId="0" applyNumberFormat="1" applyFont="1" applyFill="1" applyBorder="1" applyAlignment="1" applyProtection="1">
      <alignment horizontal="center" vertical="center"/>
      <protection hidden="1"/>
    </xf>
    <xf numFmtId="41" fontId="38" fillId="0" borderId="13" xfId="0" applyNumberFormat="1" applyFont="1" applyFill="1" applyBorder="1" applyAlignment="1" applyProtection="1">
      <alignment horizontal="center" vertical="center"/>
      <protection hidden="1"/>
    </xf>
    <xf numFmtId="41" fontId="43" fillId="0" borderId="13" xfId="0" applyNumberFormat="1" applyFont="1" applyFill="1" applyBorder="1" applyAlignment="1">
      <alignment horizontal="center" vertical="center"/>
    </xf>
    <xf numFmtId="9" fontId="38" fillId="0" borderId="13" xfId="74" applyFont="1" applyFill="1" applyBorder="1" applyAlignment="1" applyProtection="1">
      <alignment horizontal="center" vertical="center"/>
      <protection hidden="1"/>
    </xf>
    <xf numFmtId="0" fontId="38" fillId="0" borderId="13" xfId="0" applyFont="1" applyFill="1" applyBorder="1" applyAlignment="1" applyProtection="1">
      <alignment horizontal="center" vertical="center"/>
      <protection hidden="1"/>
    </xf>
    <xf numFmtId="0" fontId="42" fillId="10" borderId="0" xfId="0" applyFont="1" applyFill="1" applyBorder="1" applyAlignment="1" applyProtection="1">
      <alignment horizontal="center" vertical="center" wrapText="1"/>
      <protection hidden="1"/>
    </xf>
    <xf numFmtId="0" fontId="44" fillId="10" borderId="0" xfId="0" applyFont="1" applyFill="1" applyBorder="1" applyAlignment="1" applyProtection="1">
      <alignment horizontal="center" vertical="center" wrapText="1"/>
      <protection hidden="1"/>
    </xf>
    <xf numFmtId="0" fontId="34" fillId="11" borderId="7" xfId="0" applyFont="1" applyFill="1" applyBorder="1" applyAlignment="1" applyProtection="1">
      <alignment horizontal="center" vertical="center" wrapText="1"/>
      <protection hidden="1"/>
    </xf>
    <xf numFmtId="3" fontId="48" fillId="11" borderId="4" xfId="0" applyNumberFormat="1" applyFont="1" applyFill="1" applyBorder="1" applyAlignment="1" applyProtection="1">
      <alignment horizontal="center"/>
      <protection hidden="1"/>
    </xf>
    <xf numFmtId="0" fontId="34" fillId="12" borderId="0" xfId="0" applyFont="1" applyFill="1" applyAlignment="1" applyProtection="1">
      <alignment horizontal="center" vertical="center" wrapText="1"/>
      <protection hidden="1"/>
    </xf>
    <xf numFmtId="0" fontId="34" fillId="12" borderId="7" xfId="0" applyFont="1" applyFill="1" applyBorder="1" applyAlignment="1" applyProtection="1">
      <alignment horizontal="center" vertical="center" wrapText="1"/>
      <protection hidden="1"/>
    </xf>
    <xf numFmtId="167" fontId="48" fillId="12" borderId="4" xfId="0" applyNumberFormat="1" applyFont="1" applyFill="1" applyBorder="1" applyAlignment="1" applyProtection="1">
      <alignment horizontal="center" vertical="center"/>
      <protection hidden="1"/>
    </xf>
    <xf numFmtId="3" fontId="48" fillId="12" borderId="4" xfId="0" applyNumberFormat="1" applyFont="1" applyFill="1" applyBorder="1" applyAlignment="1" applyProtection="1">
      <alignment horizontal="center"/>
      <protection hidden="1"/>
    </xf>
    <xf numFmtId="9" fontId="48" fillId="12" borderId="4" xfId="74" applyFont="1" applyFill="1" applyBorder="1" applyAlignment="1" applyProtection="1">
      <alignment horizontal="center"/>
      <protection hidden="1"/>
    </xf>
    <xf numFmtId="0" fontId="47" fillId="12" borderId="4" xfId="0" applyFont="1" applyFill="1" applyBorder="1" applyAlignment="1" applyProtection="1">
      <alignment horizontal="center" vertical="center"/>
      <protection hidden="1"/>
    </xf>
    <xf numFmtId="168" fontId="47" fillId="12" borderId="0" xfId="0" applyNumberFormat="1" applyFont="1" applyFill="1" applyBorder="1" applyAlignment="1" applyProtection="1">
      <alignment horizontal="center" vertical="center"/>
      <protection hidden="1"/>
    </xf>
    <xf numFmtId="0" fontId="34" fillId="2" borderId="0" xfId="0" applyFont="1" applyFill="1" applyAlignment="1" applyProtection="1">
      <alignment horizontal="center" vertical="center" wrapText="1"/>
      <protection hidden="1"/>
    </xf>
    <xf numFmtId="0" fontId="34" fillId="2" borderId="7" xfId="0" applyFont="1" applyFill="1" applyBorder="1" applyAlignment="1" applyProtection="1">
      <alignment horizontal="center" vertical="center" wrapText="1"/>
      <protection hidden="1"/>
    </xf>
    <xf numFmtId="0" fontId="51" fillId="2" borderId="0" xfId="0" applyFont="1" applyFill="1" applyAlignment="1" applyProtection="1">
      <alignment horizontal="center" vertical="center" wrapText="1"/>
      <protection hidden="1"/>
    </xf>
    <xf numFmtId="0" fontId="51" fillId="2" borderId="7" xfId="0" applyFont="1" applyFill="1" applyBorder="1" applyAlignment="1" applyProtection="1">
      <alignment horizontal="center" vertical="center" wrapText="1"/>
      <protection hidden="1"/>
    </xf>
    <xf numFmtId="0" fontId="51" fillId="2" borderId="8" xfId="0" applyFont="1" applyFill="1" applyBorder="1" applyAlignment="1" applyProtection="1">
      <alignment vertical="center" wrapText="1"/>
      <protection hidden="1"/>
    </xf>
    <xf numFmtId="167" fontId="53" fillId="2" borderId="4" xfId="0" applyNumberFormat="1" applyFont="1" applyFill="1" applyBorder="1" applyAlignment="1" applyProtection="1">
      <alignment horizontal="center" vertical="center"/>
      <protection hidden="1"/>
    </xf>
    <xf numFmtId="3" fontId="53" fillId="2" borderId="4" xfId="0" applyNumberFormat="1" applyFont="1" applyFill="1" applyBorder="1" applyAlignment="1" applyProtection="1">
      <alignment horizontal="center"/>
      <protection hidden="1"/>
    </xf>
    <xf numFmtId="9" fontId="53" fillId="2" borderId="4" xfId="74" applyFont="1" applyFill="1" applyBorder="1" applyAlignment="1" applyProtection="1">
      <alignment horizontal="center"/>
      <protection hidden="1"/>
    </xf>
    <xf numFmtId="0" fontId="54" fillId="2" borderId="4" xfId="0" applyFont="1" applyFill="1" applyBorder="1" applyAlignment="1" applyProtection="1">
      <alignment horizontal="center" vertical="center"/>
      <protection hidden="1"/>
    </xf>
    <xf numFmtId="168" fontId="54" fillId="2" borderId="0" xfId="0" applyNumberFormat="1" applyFont="1" applyFill="1" applyBorder="1" applyAlignment="1" applyProtection="1">
      <alignment horizontal="center" vertical="center"/>
      <protection hidden="1"/>
    </xf>
    <xf numFmtId="9" fontId="54" fillId="2" borderId="0" xfId="0" applyNumberFormat="1" applyFont="1" applyFill="1" applyBorder="1" applyAlignment="1" applyProtection="1">
      <alignment horizontal="center" vertical="center"/>
      <protection hidden="1"/>
    </xf>
    <xf numFmtId="9" fontId="48" fillId="12" borderId="4" xfId="74" applyNumberFormat="1" applyFont="1" applyFill="1" applyBorder="1" applyAlignment="1" applyProtection="1">
      <alignment horizontal="center"/>
      <protection hidden="1"/>
    </xf>
    <xf numFmtId="9" fontId="47" fillId="12" borderId="0" xfId="74" applyFont="1" applyFill="1" applyBorder="1" applyAlignment="1" applyProtection="1">
      <alignment horizontal="center" vertical="center"/>
      <protection hidden="1"/>
    </xf>
    <xf numFmtId="0" fontId="0" fillId="12" borderId="0" xfId="0" applyFill="1" applyAlignment="1"/>
    <xf numFmtId="0" fontId="10" fillId="2" borderId="0" xfId="0" applyFont="1" applyFill="1"/>
    <xf numFmtId="0" fontId="0" fillId="11" borderId="0" xfId="0" applyFill="1"/>
    <xf numFmtId="0" fontId="34" fillId="11" borderId="8" xfId="0" applyFont="1" applyFill="1" applyBorder="1" applyAlignment="1" applyProtection="1">
      <alignment horizontal="center" vertical="center" wrapText="1"/>
      <protection hidden="1"/>
    </xf>
    <xf numFmtId="3" fontId="48" fillId="11" borderId="4" xfId="0" applyNumberFormat="1" applyFont="1" applyFill="1" applyBorder="1" applyAlignment="1" applyProtection="1">
      <alignment horizontal="center" vertical="center"/>
      <protection hidden="1"/>
    </xf>
    <xf numFmtId="0" fontId="34" fillId="2" borderId="0" xfId="0" applyFont="1" applyFill="1" applyBorder="1" applyAlignment="1" applyProtection="1">
      <alignment horizontal="center" vertical="center" wrapText="1"/>
      <protection hidden="1"/>
    </xf>
    <xf numFmtId="0" fontId="11" fillId="2" borderId="0" xfId="0" applyFont="1" applyFill="1" applyBorder="1"/>
    <xf numFmtId="0" fontId="47" fillId="2" borderId="0" xfId="0" applyFont="1" applyFill="1" applyBorder="1" applyAlignment="1" applyProtection="1">
      <alignment horizontal="center" vertical="center"/>
      <protection hidden="1"/>
    </xf>
    <xf numFmtId="41" fontId="47" fillId="2" borderId="0" xfId="0" applyNumberFormat="1" applyFont="1" applyFill="1" applyBorder="1" applyAlignment="1" applyProtection="1">
      <alignment horizontal="center" vertical="center"/>
      <protection hidden="1"/>
    </xf>
    <xf numFmtId="0" fontId="11" fillId="2" borderId="0" xfId="0" applyFont="1" applyFill="1" applyBorder="1" applyAlignment="1">
      <alignment vertical="center"/>
    </xf>
    <xf numFmtId="0" fontId="48" fillId="2" borderId="0" xfId="0" applyFont="1" applyFill="1" applyBorder="1" applyAlignment="1" applyProtection="1">
      <alignment horizontal="center" vertical="center"/>
      <protection hidden="1"/>
    </xf>
    <xf numFmtId="41" fontId="48" fillId="2" borderId="0" xfId="0" applyNumberFormat="1" applyFont="1" applyFill="1" applyBorder="1" applyAlignment="1" applyProtection="1">
      <alignment horizontal="center" vertical="center"/>
      <protection hidden="1"/>
    </xf>
    <xf numFmtId="0" fontId="22" fillId="2" borderId="0" xfId="0" applyFont="1" applyFill="1" applyBorder="1"/>
    <xf numFmtId="0" fontId="48" fillId="2" borderId="0" xfId="0" applyFont="1" applyFill="1" applyBorder="1" applyAlignment="1">
      <alignment horizontal="center"/>
    </xf>
    <xf numFmtId="169" fontId="22" fillId="2" borderId="0" xfId="0" applyNumberFormat="1" applyFont="1" applyFill="1" applyBorder="1"/>
    <xf numFmtId="0" fontId="26" fillId="2" borderId="0" xfId="0" applyFont="1" applyFill="1" applyAlignment="1">
      <alignment horizontal="right" vertical="center"/>
    </xf>
    <xf numFmtId="167" fontId="1" fillId="2" borderId="0" xfId="0" applyNumberFormat="1" applyFont="1" applyFill="1"/>
    <xf numFmtId="0" fontId="1" fillId="2" borderId="0" xfId="0" applyFont="1" applyFill="1"/>
    <xf numFmtId="167" fontId="50" fillId="2" borderId="0" xfId="0" applyNumberFormat="1" applyFont="1" applyFill="1" applyAlignment="1">
      <alignment horizontal="right" vertical="center"/>
    </xf>
    <xf numFmtId="0" fontId="11" fillId="2" borderId="0" xfId="0" applyFont="1" applyFill="1"/>
    <xf numFmtId="0" fontId="50" fillId="2" borderId="0" xfId="0" applyFont="1" applyFill="1" applyAlignment="1">
      <alignment horizontal="right" vertical="center"/>
    </xf>
    <xf numFmtId="167" fontId="47" fillId="2" borderId="0" xfId="0" applyNumberFormat="1" applyFont="1" applyFill="1" applyBorder="1" applyAlignment="1" applyProtection="1">
      <alignment horizontal="center" vertical="center"/>
      <protection hidden="1"/>
    </xf>
    <xf numFmtId="167" fontId="48" fillId="2" borderId="0" xfId="0" applyNumberFormat="1" applyFont="1" applyFill="1" applyBorder="1" applyAlignment="1" applyProtection="1">
      <alignment horizontal="center" vertical="center"/>
      <protection hidden="1"/>
    </xf>
    <xf numFmtId="0" fontId="17" fillId="2" borderId="0" xfId="0" applyFont="1" applyFill="1" applyAlignment="1">
      <alignment horizontal="right" vertical="center"/>
    </xf>
    <xf numFmtId="0" fontId="49" fillId="2" borderId="0" xfId="0" applyFont="1" applyFill="1" applyAlignment="1">
      <alignment horizontal="right" vertical="center"/>
    </xf>
    <xf numFmtId="0" fontId="18" fillId="2" borderId="0" xfId="0" applyFont="1" applyFill="1"/>
    <xf numFmtId="0" fontId="23" fillId="2" borderId="0" xfId="0" applyFont="1" applyFill="1"/>
    <xf numFmtId="0" fontId="21" fillId="2" borderId="0" xfId="0" applyFont="1" applyFill="1"/>
    <xf numFmtId="0" fontId="4" fillId="2" borderId="0" xfId="0" applyFont="1" applyFill="1"/>
    <xf numFmtId="0" fontId="11" fillId="0" borderId="0" xfId="0" applyFont="1" applyFill="1"/>
    <xf numFmtId="0" fontId="0" fillId="0" borderId="0" xfId="0" applyFill="1"/>
    <xf numFmtId="0" fontId="22" fillId="0" borderId="0" xfId="0" applyFont="1" applyFill="1" applyBorder="1" applyAlignment="1" applyProtection="1">
      <alignment horizontal="left" vertical="center"/>
      <protection hidden="1"/>
    </xf>
    <xf numFmtId="166" fontId="22" fillId="0" borderId="0" xfId="0" applyNumberFormat="1" applyFont="1" applyFill="1" applyBorder="1" applyAlignment="1" applyProtection="1">
      <alignment horizontal="right" vertical="center"/>
      <protection hidden="1"/>
    </xf>
    <xf numFmtId="0" fontId="11" fillId="0" borderId="0" xfId="0" applyFont="1" applyFill="1" applyBorder="1"/>
    <xf numFmtId="0" fontId="17" fillId="0" borderId="0" xfId="0" applyFont="1" applyFill="1" applyBorder="1" applyAlignment="1" applyProtection="1">
      <alignment vertical="center"/>
      <protection hidden="1"/>
    </xf>
    <xf numFmtId="0" fontId="17" fillId="0" borderId="0" xfId="0" applyFont="1" applyFill="1" applyBorder="1" applyAlignment="1" applyProtection="1">
      <alignment horizontal="center" vertical="center"/>
      <protection hidden="1"/>
    </xf>
    <xf numFmtId="0" fontId="19" fillId="0" borderId="0" xfId="0" applyFont="1" applyFill="1" applyBorder="1" applyAlignment="1" applyProtection="1">
      <alignment vertical="center"/>
      <protection hidden="1"/>
    </xf>
    <xf numFmtId="165" fontId="19" fillId="0" borderId="0" xfId="0" applyNumberFormat="1" applyFont="1" applyFill="1" applyBorder="1" applyAlignment="1" applyProtection="1">
      <alignment horizontal="right" vertical="center"/>
      <protection hidden="1"/>
    </xf>
    <xf numFmtId="0" fontId="19" fillId="0" borderId="0" xfId="0" applyFont="1" applyFill="1" applyBorder="1" applyAlignment="1" applyProtection="1">
      <alignment horizontal="left" vertical="center"/>
      <protection hidden="1"/>
    </xf>
    <xf numFmtId="0" fontId="19" fillId="0" borderId="0" xfId="0" applyFont="1" applyFill="1" applyBorder="1" applyAlignment="1" applyProtection="1">
      <protection hidden="1"/>
    </xf>
    <xf numFmtId="41" fontId="36" fillId="8" borderId="0" xfId="0" applyNumberFormat="1" applyFont="1" applyFill="1" applyBorder="1" applyAlignment="1" applyProtection="1">
      <alignment horizontal="left" vertical="center"/>
      <protection hidden="1"/>
    </xf>
    <xf numFmtId="177" fontId="43" fillId="0" borderId="13" xfId="0" applyNumberFormat="1" applyFont="1" applyFill="1" applyBorder="1" applyAlignment="1">
      <alignment horizontal="right" vertical="center"/>
    </xf>
    <xf numFmtId="167" fontId="56" fillId="0" borderId="0" xfId="0" applyNumberFormat="1" applyFont="1" applyFill="1" applyBorder="1" applyAlignment="1" applyProtection="1">
      <alignment horizontal="right" vertical="center"/>
      <protection hidden="1"/>
    </xf>
    <xf numFmtId="0" fontId="4" fillId="0" borderId="0" xfId="0" applyFont="1" applyFill="1" applyBorder="1" applyAlignment="1" applyProtection="1">
      <alignment horizontal="left" vertical="center" indent="1"/>
      <protection hidden="1"/>
    </xf>
    <xf numFmtId="0" fontId="22" fillId="0" borderId="0" xfId="0" applyFont="1" applyFill="1" applyBorder="1" applyAlignment="1" applyProtection="1">
      <alignment horizontal="left" vertical="center" indent="1"/>
      <protection hidden="1"/>
    </xf>
    <xf numFmtId="175" fontId="11" fillId="0" borderId="0" xfId="0" applyNumberFormat="1" applyFont="1" applyFill="1" applyBorder="1" applyAlignment="1">
      <alignment horizontal="center"/>
    </xf>
    <xf numFmtId="167" fontId="4" fillId="0" borderId="0" xfId="0" applyNumberFormat="1" applyFont="1" applyFill="1" applyBorder="1" applyAlignment="1" applyProtection="1">
      <alignment horizontal="right" vertical="center"/>
      <protection hidden="1"/>
    </xf>
    <xf numFmtId="0" fontId="4" fillId="0" borderId="0" xfId="0" applyFont="1" applyFill="1" applyBorder="1" applyAlignment="1" applyProtection="1">
      <alignment horizontal="left" vertical="center" indent="3"/>
      <protection hidden="1"/>
    </xf>
    <xf numFmtId="0" fontId="1" fillId="0" borderId="0" xfId="0" applyFont="1" applyFill="1" applyBorder="1"/>
    <xf numFmtId="178" fontId="38" fillId="0" borderId="4" xfId="0" applyNumberFormat="1" applyFont="1" applyFill="1" applyBorder="1" applyAlignment="1" applyProtection="1">
      <alignment horizontal="center" vertical="center"/>
      <protection hidden="1"/>
    </xf>
    <xf numFmtId="0" fontId="24" fillId="0" borderId="0" xfId="0" applyFont="1" applyFill="1" applyBorder="1"/>
    <xf numFmtId="0" fontId="24" fillId="0" borderId="0" xfId="0" applyFont="1" applyFill="1"/>
    <xf numFmtId="0" fontId="11" fillId="0" borderId="0" xfId="0" applyFont="1" applyFill="1" applyBorder="1" applyAlignment="1">
      <alignment horizontal="center"/>
    </xf>
    <xf numFmtId="9" fontId="38" fillId="0" borderId="13" xfId="74" applyNumberFormat="1" applyFont="1" applyFill="1" applyBorder="1" applyAlignment="1" applyProtection="1">
      <alignment horizontal="center" vertical="center"/>
      <protection hidden="1"/>
    </xf>
    <xf numFmtId="9" fontId="38" fillId="0" borderId="0" xfId="74" applyFont="1" applyFill="1" applyBorder="1" applyAlignment="1" applyProtection="1">
      <alignment horizontal="center" vertical="center"/>
      <protection hidden="1"/>
    </xf>
    <xf numFmtId="41" fontId="38" fillId="0" borderId="0" xfId="0" applyNumberFormat="1" applyFont="1" applyFill="1" applyBorder="1" applyAlignment="1" applyProtection="1">
      <alignment horizontal="center" vertical="center"/>
      <protection hidden="1"/>
    </xf>
    <xf numFmtId="41" fontId="43" fillId="0" borderId="0" xfId="0" applyNumberFormat="1" applyFont="1" applyFill="1" applyBorder="1" applyAlignment="1">
      <alignment horizontal="center" vertical="center"/>
    </xf>
    <xf numFmtId="41" fontId="43" fillId="0" borderId="13" xfId="0" applyNumberFormat="1" applyFont="1" applyFill="1" applyBorder="1" applyAlignment="1">
      <alignment vertical="center"/>
    </xf>
    <xf numFmtId="41" fontId="43" fillId="0" borderId="0" xfId="0" applyNumberFormat="1" applyFont="1" applyFill="1" applyBorder="1" applyAlignment="1">
      <alignment vertical="center"/>
    </xf>
    <xf numFmtId="0" fontId="34" fillId="6" borderId="7" xfId="0" applyFont="1" applyFill="1" applyBorder="1" applyAlignment="1" applyProtection="1">
      <alignment horizontal="center" vertical="center" wrapText="1"/>
      <protection hidden="1"/>
    </xf>
    <xf numFmtId="0" fontId="29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6" fillId="0" borderId="0" xfId="0" applyFont="1" applyAlignment="1" applyProtection="1">
      <alignment vertical="center" wrapText="1"/>
      <protection hidden="1"/>
    </xf>
    <xf numFmtId="0" fontId="18" fillId="0" borderId="0" xfId="0" applyFont="1" applyAlignment="1" applyProtection="1">
      <alignment vertical="center"/>
      <protection hidden="1"/>
    </xf>
    <xf numFmtId="0" fontId="18" fillId="0" borderId="0" xfId="0" applyFont="1" applyAlignment="1">
      <alignment vertical="center"/>
    </xf>
    <xf numFmtId="169" fontId="19" fillId="2" borderId="0" xfId="73" applyNumberFormat="1" applyFont="1" applyFill="1" applyBorder="1" applyAlignment="1">
      <alignment horizontal="right" vertical="center"/>
    </xf>
    <xf numFmtId="169" fontId="20" fillId="2" borderId="0" xfId="73" applyNumberFormat="1" applyFont="1" applyFill="1" applyBorder="1" applyAlignment="1">
      <alignment horizontal="right" vertical="center"/>
    </xf>
    <xf numFmtId="169" fontId="21" fillId="0" borderId="0" xfId="0" applyNumberFormat="1" applyFont="1" applyBorder="1" applyAlignment="1">
      <alignment vertical="center"/>
    </xf>
    <xf numFmtId="0" fontId="21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38" fillId="0" borderId="11" xfId="0" applyFont="1" applyFill="1" applyBorder="1" applyAlignment="1" applyProtection="1">
      <alignment horizontal="center" vertical="center"/>
      <protection hidden="1"/>
    </xf>
    <xf numFmtId="177" fontId="38" fillId="0" borderId="11" xfId="0" applyNumberFormat="1" applyFont="1" applyFill="1" applyBorder="1" applyAlignment="1" applyProtection="1">
      <alignment horizontal="right" vertical="center"/>
      <protection hidden="1"/>
    </xf>
    <xf numFmtId="9" fontId="38" fillId="0" borderId="11" xfId="74" applyFont="1" applyFill="1" applyBorder="1" applyAlignment="1" applyProtection="1">
      <alignment horizontal="center" vertical="center"/>
      <protection hidden="1"/>
    </xf>
    <xf numFmtId="41" fontId="38" fillId="0" borderId="11" xfId="0" applyNumberFormat="1" applyFont="1" applyFill="1" applyBorder="1" applyAlignment="1" applyProtection="1">
      <alignment horizontal="center" vertical="center"/>
      <protection hidden="1"/>
    </xf>
    <xf numFmtId="3" fontId="38" fillId="0" borderId="11" xfId="0" applyNumberFormat="1" applyFont="1" applyFill="1" applyBorder="1" applyAlignment="1" applyProtection="1">
      <alignment horizontal="center" vertical="center"/>
      <protection hidden="1"/>
    </xf>
    <xf numFmtId="9" fontId="38" fillId="0" borderId="11" xfId="74" applyFont="1" applyFill="1" applyBorder="1" applyAlignment="1" applyProtection="1">
      <alignment horizontal="right" vertical="center"/>
      <protection hidden="1"/>
    </xf>
    <xf numFmtId="9" fontId="38" fillId="0" borderId="12" xfId="74" applyFont="1" applyFill="1" applyBorder="1" applyAlignment="1" applyProtection="1">
      <alignment horizontal="center" vertical="center"/>
      <protection hidden="1"/>
    </xf>
    <xf numFmtId="170" fontId="38" fillId="0" borderId="12" xfId="74" applyNumberFormat="1" applyFont="1" applyFill="1" applyBorder="1" applyAlignment="1" applyProtection="1">
      <alignment horizontal="right" vertical="center"/>
      <protection hidden="1"/>
    </xf>
    <xf numFmtId="41" fontId="38" fillId="0" borderId="12" xfId="0" applyNumberFormat="1" applyFont="1" applyFill="1" applyBorder="1" applyAlignment="1" applyProtection="1">
      <alignment horizontal="center" vertical="center"/>
      <protection hidden="1"/>
    </xf>
    <xf numFmtId="173" fontId="4" fillId="0" borderId="0" xfId="0" applyNumberFormat="1" applyFont="1" applyBorder="1" applyAlignment="1">
      <alignment vertical="center"/>
    </xf>
    <xf numFmtId="0" fontId="38" fillId="0" borderId="4" xfId="0" applyFont="1" applyFill="1" applyBorder="1" applyAlignment="1" applyProtection="1">
      <alignment horizontal="left" vertical="center"/>
      <protection hidden="1"/>
    </xf>
    <xf numFmtId="3" fontId="38" fillId="0" borderId="13" xfId="0" applyNumberFormat="1" applyFont="1" applyFill="1" applyBorder="1" applyAlignment="1" applyProtection="1">
      <alignment horizontal="center" vertical="center"/>
      <protection hidden="1"/>
    </xf>
    <xf numFmtId="9" fontId="38" fillId="0" borderId="13" xfId="74" applyFont="1" applyFill="1" applyBorder="1" applyAlignment="1" applyProtection="1">
      <alignment horizontal="right" vertical="center"/>
      <protection hidden="1"/>
    </xf>
    <xf numFmtId="171" fontId="38" fillId="0" borderId="13" xfId="74" applyNumberFormat="1" applyFont="1" applyFill="1" applyBorder="1" applyAlignment="1" applyProtection="1">
      <alignment horizontal="center" vertical="center"/>
      <protection hidden="1"/>
    </xf>
    <xf numFmtId="170" fontId="38" fillId="0" borderId="13" xfId="74" applyNumberFormat="1" applyFont="1" applyFill="1" applyBorder="1" applyAlignment="1" applyProtection="1">
      <alignment horizontal="right" vertical="center"/>
      <protection hidden="1"/>
    </xf>
    <xf numFmtId="43" fontId="19" fillId="2" borderId="0" xfId="73" applyNumberFormat="1" applyFont="1" applyFill="1" applyBorder="1" applyAlignment="1">
      <alignment horizontal="right" vertical="center"/>
    </xf>
    <xf numFmtId="43" fontId="20" fillId="2" borderId="0" xfId="73" applyNumberFormat="1" applyFont="1" applyFill="1" applyBorder="1" applyAlignment="1">
      <alignment horizontal="right" vertical="center"/>
    </xf>
    <xf numFmtId="0" fontId="43" fillId="0" borderId="2" xfId="0" applyFont="1" applyBorder="1" applyAlignment="1">
      <alignment horizontal="center" vertical="center"/>
    </xf>
    <xf numFmtId="177" fontId="38" fillId="0" borderId="2" xfId="0" applyNumberFormat="1" applyFont="1" applyFill="1" applyBorder="1" applyAlignment="1" applyProtection="1">
      <alignment horizontal="right" vertical="center"/>
      <protection hidden="1"/>
    </xf>
    <xf numFmtId="9" fontId="38" fillId="0" borderId="14" xfId="74" applyFont="1" applyFill="1" applyBorder="1" applyAlignment="1" applyProtection="1">
      <alignment horizontal="center" vertical="center"/>
      <protection hidden="1"/>
    </xf>
    <xf numFmtId="41" fontId="38" fillId="0" borderId="2" xfId="0" applyNumberFormat="1" applyFont="1" applyFill="1" applyBorder="1" applyAlignment="1" applyProtection="1">
      <alignment horizontal="center" vertical="center"/>
      <protection hidden="1"/>
    </xf>
    <xf numFmtId="3" fontId="38" fillId="0" borderId="2" xfId="0" applyNumberFormat="1" applyFont="1" applyFill="1" applyBorder="1" applyAlignment="1" applyProtection="1">
      <alignment horizontal="center" vertical="center"/>
      <protection hidden="1"/>
    </xf>
    <xf numFmtId="9" fontId="38" fillId="0" borderId="2" xfId="74" applyFont="1" applyFill="1" applyBorder="1" applyAlignment="1" applyProtection="1">
      <alignment horizontal="center" vertical="center"/>
      <protection hidden="1"/>
    </xf>
    <xf numFmtId="9" fontId="38" fillId="0" borderId="2" xfId="74" applyFont="1" applyFill="1" applyBorder="1" applyAlignment="1" applyProtection="1">
      <alignment horizontal="right" vertical="center"/>
      <protection hidden="1"/>
    </xf>
    <xf numFmtId="41" fontId="43" fillId="0" borderId="2" xfId="0" applyNumberFormat="1" applyFont="1" applyFill="1" applyBorder="1" applyAlignment="1">
      <alignment horizontal="center" vertical="center"/>
    </xf>
    <xf numFmtId="170" fontId="38" fillId="0" borderId="2" xfId="74" applyNumberFormat="1" applyFont="1" applyFill="1" applyBorder="1" applyAlignment="1" applyProtection="1">
      <alignment horizontal="right" vertical="center"/>
      <protection hidden="1"/>
    </xf>
    <xf numFmtId="169" fontId="22" fillId="2" borderId="0" xfId="73" applyNumberFormat="1" applyFont="1" applyFill="1" applyBorder="1" applyAlignment="1">
      <alignment horizontal="right" vertical="center"/>
    </xf>
    <xf numFmtId="169" fontId="21" fillId="2" borderId="0" xfId="73" applyNumberFormat="1" applyFont="1" applyFill="1" applyBorder="1" applyAlignment="1">
      <alignment horizontal="right" vertical="center"/>
    </xf>
    <xf numFmtId="0" fontId="18" fillId="0" borderId="0" xfId="0" applyFont="1" applyBorder="1" applyAlignment="1" applyProtection="1">
      <alignment vertical="center"/>
      <protection hidden="1"/>
    </xf>
    <xf numFmtId="0" fontId="36" fillId="0" borderId="5" xfId="0" applyFont="1" applyFill="1" applyBorder="1" applyAlignment="1" applyProtection="1">
      <alignment vertical="center"/>
      <protection hidden="1"/>
    </xf>
    <xf numFmtId="167" fontId="36" fillId="0" borderId="5" xfId="0" applyNumberFormat="1" applyFont="1" applyFill="1" applyBorder="1" applyAlignment="1" applyProtection="1">
      <alignment horizontal="center" vertical="center"/>
      <protection hidden="1"/>
    </xf>
    <xf numFmtId="167" fontId="36" fillId="0" borderId="5" xfId="0" applyNumberFormat="1" applyFont="1" applyFill="1" applyBorder="1" applyAlignment="1" applyProtection="1">
      <alignment vertical="center"/>
      <protection hidden="1"/>
    </xf>
    <xf numFmtId="0" fontId="17" fillId="0" borderId="0" xfId="0" applyFont="1" applyFill="1" applyBorder="1" applyAlignment="1" applyProtection="1">
      <alignment horizontal="right" vertical="center" wrapText="1"/>
      <protection hidden="1"/>
    </xf>
    <xf numFmtId="0" fontId="22" fillId="0" borderId="0" xfId="0" applyFont="1" applyAlignment="1">
      <alignment vertical="center"/>
    </xf>
    <xf numFmtId="168" fontId="18" fillId="0" borderId="0" xfId="0" applyNumberFormat="1" applyFont="1" applyFill="1" applyBorder="1" applyAlignment="1" applyProtection="1">
      <alignment vertical="center"/>
      <protection hidden="1"/>
    </xf>
    <xf numFmtId="168" fontId="18" fillId="0" borderId="1" xfId="0" applyNumberFormat="1" applyFont="1" applyFill="1" applyBorder="1" applyAlignment="1" applyProtection="1">
      <alignment vertical="center"/>
      <protection hidden="1"/>
    </xf>
    <xf numFmtId="168" fontId="18" fillId="0" borderId="0" xfId="0" applyNumberFormat="1" applyFont="1" applyFill="1" applyBorder="1" applyAlignment="1" applyProtection="1">
      <alignment horizontal="right" vertical="center"/>
      <protection hidden="1"/>
    </xf>
    <xf numFmtId="168" fontId="18" fillId="0" borderId="1" xfId="0" applyNumberFormat="1" applyFont="1" applyFill="1" applyBorder="1" applyAlignment="1" applyProtection="1">
      <alignment horizontal="right" vertical="center"/>
      <protection hidden="1"/>
    </xf>
    <xf numFmtId="0" fontId="5" fillId="0" borderId="0" xfId="0" applyFont="1" applyBorder="1" applyAlignment="1" applyProtection="1">
      <alignment vertical="center" wrapText="1"/>
      <protection hidden="1"/>
    </xf>
    <xf numFmtId="0" fontId="5" fillId="0" borderId="1" xfId="0" applyFont="1" applyBorder="1" applyAlignment="1" applyProtection="1">
      <alignment vertical="center" wrapText="1"/>
      <protection hidden="1"/>
    </xf>
    <xf numFmtId="0" fontId="34" fillId="6" borderId="7" xfId="0" applyFont="1" applyFill="1" applyBorder="1" applyAlignment="1" applyProtection="1">
      <alignment horizontal="right" vertical="center" wrapText="1"/>
      <protection hidden="1"/>
    </xf>
    <xf numFmtId="0" fontId="34" fillId="6" borderId="0" xfId="0" applyFont="1" applyFill="1" applyAlignment="1" applyProtection="1">
      <alignment horizontal="right" vertical="center" wrapText="1"/>
      <protection hidden="1"/>
    </xf>
    <xf numFmtId="0" fontId="5" fillId="0" borderId="0" xfId="0" applyFont="1" applyBorder="1" applyAlignment="1" applyProtection="1">
      <alignment horizontal="right" vertical="center" wrapText="1"/>
      <protection hidden="1"/>
    </xf>
    <xf numFmtId="0" fontId="5" fillId="0" borderId="1" xfId="0" applyFont="1" applyBorder="1" applyAlignment="1" applyProtection="1">
      <alignment horizontal="right" vertical="center" wrapText="1"/>
      <protection hidden="1"/>
    </xf>
    <xf numFmtId="0" fontId="23" fillId="0" borderId="0" xfId="0" applyFont="1" applyAlignment="1" applyProtection="1">
      <alignment vertical="center"/>
      <protection hidden="1"/>
    </xf>
    <xf numFmtId="173" fontId="24" fillId="0" borderId="0" xfId="0" applyNumberFormat="1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49" fontId="5" fillId="0" borderId="0" xfId="0" applyNumberFormat="1" applyFont="1" applyBorder="1" applyAlignment="1" applyProtection="1">
      <alignment horizontal="left" vertical="center" wrapText="1"/>
      <protection hidden="1"/>
    </xf>
    <xf numFmtId="176" fontId="5" fillId="0" borderId="0" xfId="0" applyNumberFormat="1" applyFont="1" applyBorder="1" applyAlignment="1" applyProtection="1">
      <alignment horizontal="left" vertical="center" wrapText="1"/>
      <protection hidden="1"/>
    </xf>
    <xf numFmtId="0" fontId="5" fillId="0" borderId="0" xfId="0" applyFont="1" applyBorder="1" applyAlignment="1" applyProtection="1">
      <alignment horizontal="left" vertical="center" wrapText="1"/>
      <protection hidden="1"/>
    </xf>
    <xf numFmtId="179" fontId="5" fillId="0" borderId="0" xfId="0" applyNumberFormat="1" applyFont="1" applyBorder="1" applyAlignment="1" applyProtection="1">
      <alignment vertical="center" wrapText="1"/>
      <protection hidden="1"/>
    </xf>
    <xf numFmtId="0" fontId="5" fillId="0" borderId="0" xfId="0" applyFont="1" applyFill="1" applyBorder="1" applyAlignment="1" applyProtection="1">
      <alignment vertical="center" wrapText="1"/>
      <protection hidden="1"/>
    </xf>
    <xf numFmtId="170" fontId="38" fillId="0" borderId="4" xfId="0" applyNumberFormat="1" applyFont="1" applyFill="1" applyBorder="1" applyAlignment="1" applyProtection="1">
      <alignment horizontal="right" vertical="center"/>
      <protection hidden="1"/>
    </xf>
    <xf numFmtId="0" fontId="15" fillId="0" borderId="0" xfId="0" applyFont="1" applyAlignment="1" applyProtection="1">
      <alignment horizontal="right" vertical="center" wrapText="1"/>
      <protection hidden="1"/>
    </xf>
    <xf numFmtId="0" fontId="24" fillId="0" borderId="0" xfId="0" applyFont="1" applyBorder="1" applyAlignment="1">
      <alignment vertical="center"/>
    </xf>
    <xf numFmtId="0" fontId="25" fillId="0" borderId="0" xfId="0" applyFont="1" applyFill="1" applyAlignment="1">
      <alignment vertical="center"/>
    </xf>
    <xf numFmtId="0" fontId="25" fillId="0" borderId="0" xfId="0" applyFont="1" applyFill="1" applyAlignment="1">
      <alignment horizontal="right" vertical="center"/>
    </xf>
    <xf numFmtId="0" fontId="44" fillId="10" borderId="0" xfId="0" applyFont="1" applyFill="1" applyAlignment="1" applyProtection="1">
      <alignment horizontal="right" vertical="center" wrapText="1"/>
      <protection hidden="1"/>
    </xf>
    <xf numFmtId="167" fontId="17" fillId="0" borderId="0" xfId="0" applyNumberFormat="1" applyFont="1" applyFill="1" applyBorder="1" applyAlignment="1">
      <alignment horizontal="right" vertical="center"/>
    </xf>
    <xf numFmtId="167" fontId="1" fillId="0" borderId="0" xfId="0" applyNumberFormat="1" applyFont="1" applyBorder="1" applyAlignment="1">
      <alignment vertical="center"/>
    </xf>
    <xf numFmtId="0" fontId="25" fillId="0" borderId="1" xfId="0" applyFont="1" applyBorder="1" applyAlignment="1">
      <alignment vertical="center"/>
    </xf>
    <xf numFmtId="167" fontId="6" fillId="0" borderId="0" xfId="0" applyNumberFormat="1" applyFont="1" applyFill="1" applyBorder="1" applyAlignment="1" applyProtection="1">
      <alignment horizontal="right" vertical="center"/>
      <protection hidden="1"/>
    </xf>
    <xf numFmtId="0" fontId="25" fillId="0" borderId="1" xfId="0" applyFont="1" applyBorder="1" applyAlignment="1">
      <alignment horizontal="right" vertical="center"/>
    </xf>
    <xf numFmtId="167" fontId="1" fillId="2" borderId="0" xfId="0" applyNumberFormat="1" applyFont="1" applyFill="1" applyBorder="1" applyAlignment="1">
      <alignment vertical="center"/>
    </xf>
    <xf numFmtId="0" fontId="34" fillId="5" borderId="0" xfId="0" applyFont="1" applyFill="1" applyAlignment="1" applyProtection="1">
      <alignment horizontal="left" vertical="center" wrapText="1"/>
      <protection hidden="1"/>
    </xf>
    <xf numFmtId="0" fontId="34" fillId="5" borderId="0" xfId="0" applyFont="1" applyFill="1" applyAlignment="1" applyProtection="1">
      <alignment horizontal="right" vertical="center" wrapText="1"/>
      <protection hidden="1"/>
    </xf>
    <xf numFmtId="0" fontId="17" fillId="5" borderId="7" xfId="0" applyFont="1" applyFill="1" applyBorder="1" applyAlignment="1" applyProtection="1">
      <alignment horizontal="right" vertical="center" wrapText="1"/>
      <protection hidden="1"/>
    </xf>
    <xf numFmtId="9" fontId="38" fillId="0" borderId="11" xfId="74" applyNumberFormat="1" applyFont="1" applyFill="1" applyBorder="1" applyAlignment="1" applyProtection="1">
      <alignment horizontal="center" vertical="center"/>
      <protection hidden="1"/>
    </xf>
    <xf numFmtId="167" fontId="38" fillId="0" borderId="11" xfId="0" applyNumberFormat="1" applyFont="1" applyFill="1" applyBorder="1" applyAlignment="1" applyProtection="1">
      <alignment vertical="center"/>
      <protection hidden="1"/>
    </xf>
    <xf numFmtId="171" fontId="11" fillId="2" borderId="0" xfId="0" applyNumberFormat="1" applyFont="1" applyFill="1" applyBorder="1" applyAlignment="1">
      <alignment vertical="center"/>
    </xf>
    <xf numFmtId="0" fontId="27" fillId="0" borderId="1" xfId="0" applyFont="1" applyBorder="1" applyAlignment="1" applyProtection="1">
      <alignment vertical="center"/>
      <protection hidden="1"/>
    </xf>
    <xf numFmtId="9" fontId="38" fillId="0" borderId="4" xfId="74" applyFont="1" applyFill="1" applyBorder="1" applyAlignment="1" applyProtection="1">
      <alignment horizontal="right" vertical="center"/>
      <protection hidden="1"/>
    </xf>
    <xf numFmtId="9" fontId="4" fillId="0" borderId="4" xfId="74" applyFont="1" applyFill="1" applyBorder="1" applyAlignment="1" applyProtection="1">
      <alignment horizontal="right" vertical="center"/>
      <protection hidden="1"/>
    </xf>
    <xf numFmtId="0" fontId="27" fillId="0" borderId="1" xfId="0" applyFont="1" applyBorder="1" applyAlignment="1" applyProtection="1">
      <alignment horizontal="right" vertical="center"/>
      <protection hidden="1"/>
    </xf>
    <xf numFmtId="171" fontId="11" fillId="2" borderId="0" xfId="74" applyNumberFormat="1" applyFont="1" applyFill="1" applyBorder="1" applyAlignment="1">
      <alignment vertical="center"/>
    </xf>
    <xf numFmtId="0" fontId="28" fillId="0" borderId="1" xfId="0" applyFont="1" applyBorder="1" applyAlignment="1" applyProtection="1">
      <alignment vertical="center"/>
      <protection hidden="1"/>
    </xf>
    <xf numFmtId="0" fontId="10" fillId="0" borderId="0" xfId="0" applyFont="1" applyBorder="1" applyAlignment="1">
      <alignment horizontal="right" vertical="center"/>
    </xf>
    <xf numFmtId="0" fontId="28" fillId="0" borderId="1" xfId="0" applyFont="1" applyBorder="1" applyAlignment="1" applyProtection="1">
      <alignment horizontal="right" vertical="center"/>
      <protection hidden="1"/>
    </xf>
    <xf numFmtId="9" fontId="38" fillId="0" borderId="14" xfId="74" applyNumberFormat="1" applyFont="1" applyFill="1" applyBorder="1" applyAlignment="1" applyProtection="1">
      <alignment horizontal="center" vertical="center"/>
      <protection hidden="1"/>
    </xf>
    <xf numFmtId="9" fontId="38" fillId="0" borderId="0" xfId="74" applyFont="1" applyFill="1" applyBorder="1" applyAlignment="1" applyProtection="1">
      <alignment horizontal="right" vertical="center"/>
      <protection hidden="1"/>
    </xf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vertical="center"/>
    </xf>
    <xf numFmtId="166" fontId="5" fillId="2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7" fillId="0" borderId="0" xfId="0" applyFont="1" applyBorder="1" applyAlignment="1" applyProtection="1">
      <alignment vertical="center"/>
      <protection hidden="1"/>
    </xf>
    <xf numFmtId="0" fontId="10" fillId="0" borderId="0" xfId="0" applyFont="1" applyFill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175" fontId="10" fillId="0" borderId="0" xfId="0" applyNumberFormat="1" applyFont="1" applyFill="1" applyBorder="1" applyAlignment="1">
      <alignment vertical="center"/>
    </xf>
    <xf numFmtId="167" fontId="56" fillId="0" borderId="0" xfId="0" applyNumberFormat="1" applyFont="1" applyFill="1" applyBorder="1" applyAlignment="1" applyProtection="1">
      <alignment vertical="center"/>
      <protection hidden="1"/>
    </xf>
    <xf numFmtId="0" fontId="10" fillId="0" borderId="0" xfId="0" applyFont="1" applyFill="1" applyBorder="1" applyAlignment="1">
      <alignment horizontal="left" vertical="center"/>
    </xf>
    <xf numFmtId="0" fontId="40" fillId="0" borderId="3" xfId="0" applyFont="1" applyFill="1" applyBorder="1" applyAlignment="1" applyProtection="1">
      <alignment horizontal="left" vertical="center" wrapText="1"/>
      <protection hidden="1"/>
    </xf>
    <xf numFmtId="0" fontId="40" fillId="0" borderId="0" xfId="0" applyFont="1" applyFill="1" applyBorder="1" applyAlignment="1" applyProtection="1">
      <alignment horizontal="left" vertical="center" wrapText="1"/>
      <protection hidden="1"/>
    </xf>
    <xf numFmtId="0" fontId="44" fillId="10" borderId="7" xfId="0" applyFont="1" applyFill="1" applyBorder="1" applyAlignment="1" applyProtection="1">
      <alignment horizontal="center" vertical="center" wrapText="1"/>
      <protection hidden="1"/>
    </xf>
    <xf numFmtId="0" fontId="34" fillId="9" borderId="0" xfId="0" applyFont="1" applyFill="1" applyAlignment="1" applyProtection="1">
      <alignment horizontal="center" vertical="center" wrapText="1"/>
      <protection hidden="1"/>
    </xf>
    <xf numFmtId="0" fontId="42" fillId="10" borderId="7" xfId="0" applyFont="1" applyFill="1" applyBorder="1" applyAlignment="1" applyProtection="1">
      <alignment horizontal="center" vertical="center" wrapText="1"/>
      <protection hidden="1"/>
    </xf>
    <xf numFmtId="0" fontId="33" fillId="0" borderId="0" xfId="0" applyFont="1" applyAlignment="1" applyProtection="1">
      <alignment horizontal="center" vertical="center" wrapText="1"/>
      <protection hidden="1"/>
    </xf>
    <xf numFmtId="49" fontId="5" fillId="0" borderId="0" xfId="0" applyNumberFormat="1" applyFont="1" applyBorder="1" applyAlignment="1" applyProtection="1">
      <alignment horizontal="left" vertical="center" wrapText="1"/>
      <protection hidden="1"/>
    </xf>
    <xf numFmtId="0" fontId="34" fillId="4" borderId="0" xfId="0" applyNumberFormat="1" applyFont="1" applyFill="1" applyBorder="1" applyAlignment="1" applyProtection="1">
      <alignment horizontal="center" vertical="center" wrapText="1"/>
      <protection hidden="1"/>
    </xf>
    <xf numFmtId="0" fontId="34" fillId="5" borderId="8" xfId="0" applyFont="1" applyFill="1" applyBorder="1" applyAlignment="1" applyProtection="1">
      <alignment horizontal="center" vertical="center" wrapText="1"/>
      <protection hidden="1"/>
    </xf>
    <xf numFmtId="0" fontId="40" fillId="2" borderId="9" xfId="0" applyFont="1" applyFill="1" applyBorder="1" applyAlignment="1">
      <alignment horizontal="left" vertical="center" wrapText="1"/>
    </xf>
    <xf numFmtId="0" fontId="40" fillId="2" borderId="0" xfId="0" applyFont="1" applyFill="1" applyBorder="1" applyAlignment="1">
      <alignment horizontal="left" vertical="center" wrapText="1"/>
    </xf>
    <xf numFmtId="0" fontId="34" fillId="3" borderId="0" xfId="0" applyNumberFormat="1" applyFont="1" applyFill="1" applyBorder="1" applyAlignment="1" applyProtection="1">
      <alignment horizontal="center" vertical="center" wrapText="1"/>
      <protection hidden="1"/>
    </xf>
    <xf numFmtId="49" fontId="40" fillId="0" borderId="9" xfId="0" applyNumberFormat="1" applyFont="1" applyBorder="1" applyAlignment="1" applyProtection="1">
      <alignment horizontal="left" vertical="center" wrapText="1"/>
      <protection hidden="1"/>
    </xf>
    <xf numFmtId="49" fontId="40" fillId="0" borderId="0" xfId="0" applyNumberFormat="1" applyFont="1" applyBorder="1" applyAlignment="1" applyProtection="1">
      <alignment horizontal="left" vertical="center" wrapText="1"/>
      <protection hidden="1"/>
    </xf>
    <xf numFmtId="0" fontId="33" fillId="0" borderId="0" xfId="0" applyFont="1" applyAlignment="1">
      <alignment horizontal="center" vertical="center"/>
    </xf>
    <xf numFmtId="0" fontId="34" fillId="5" borderId="0" xfId="0" applyFont="1" applyFill="1" applyAlignment="1" applyProtection="1">
      <alignment horizontal="center" vertical="center" wrapText="1"/>
      <protection hidden="1"/>
    </xf>
    <xf numFmtId="0" fontId="40" fillId="0" borderId="3" xfId="0" applyFont="1" applyBorder="1" applyAlignment="1" applyProtection="1">
      <alignment horizontal="left" vertical="center" wrapText="1"/>
      <protection hidden="1"/>
    </xf>
    <xf numFmtId="0" fontId="40" fillId="0" borderId="0" xfId="0" applyFont="1" applyBorder="1" applyAlignment="1" applyProtection="1">
      <alignment horizontal="left" vertical="center" wrapText="1"/>
      <protection hidden="1"/>
    </xf>
    <xf numFmtId="0" fontId="15" fillId="0" borderId="0" xfId="0" applyFont="1" applyAlignment="1" applyProtection="1">
      <alignment horizontal="right" vertical="center" wrapText="1"/>
      <protection hidden="1"/>
    </xf>
    <xf numFmtId="0" fontId="34" fillId="3" borderId="0" xfId="0" applyFont="1" applyFill="1" applyAlignment="1" applyProtection="1">
      <alignment horizontal="center" vertical="center" wrapText="1"/>
      <protection hidden="1"/>
    </xf>
    <xf numFmtId="0" fontId="34" fillId="4" borderId="7" xfId="0" applyFont="1" applyFill="1" applyBorder="1" applyAlignment="1" applyProtection="1">
      <alignment horizontal="center" vertical="center" wrapText="1"/>
      <protection hidden="1"/>
    </xf>
    <xf numFmtId="0" fontId="34" fillId="6" borderId="7" xfId="0" applyFont="1" applyFill="1" applyBorder="1" applyAlignment="1" applyProtection="1">
      <alignment horizontal="center" vertical="center" wrapText="1"/>
      <protection hidden="1"/>
    </xf>
    <xf numFmtId="0" fontId="29" fillId="0" borderId="0" xfId="0" applyFont="1" applyAlignment="1">
      <alignment horizontal="center" vertical="center"/>
    </xf>
    <xf numFmtId="0" fontId="30" fillId="7" borderId="0" xfId="43" applyFont="1" applyFill="1" applyBorder="1" applyAlignment="1" applyProtection="1">
      <alignment horizontal="center" vertical="center" wrapText="1"/>
      <protection hidden="1"/>
    </xf>
    <xf numFmtId="0" fontId="30" fillId="3" borderId="0" xfId="43" applyFont="1" applyFill="1" applyBorder="1" applyAlignment="1" applyProtection="1">
      <alignment horizontal="center" vertical="center" wrapText="1"/>
      <protection hidden="1"/>
    </xf>
    <xf numFmtId="0" fontId="32" fillId="3" borderId="0" xfId="43" applyFont="1" applyFill="1" applyBorder="1" applyAlignment="1" applyProtection="1">
      <alignment horizontal="center" vertical="center" wrapText="1"/>
      <protection hidden="1"/>
    </xf>
    <xf numFmtId="0" fontId="30" fillId="5" borderId="0" xfId="43" applyFont="1" applyFill="1" applyBorder="1" applyAlignment="1" applyProtection="1">
      <alignment horizontal="center" vertical="center" wrapText="1"/>
      <protection hidden="1"/>
    </xf>
    <xf numFmtId="0" fontId="32" fillId="5" borderId="0" xfId="43" applyFont="1" applyFill="1" applyBorder="1" applyAlignment="1" applyProtection="1">
      <alignment horizontal="center" vertical="center" wrapText="1"/>
      <protection hidden="1"/>
    </xf>
    <xf numFmtId="0" fontId="30" fillId="9" borderId="0" xfId="43" applyFont="1" applyFill="1" applyBorder="1" applyAlignment="1" applyProtection="1">
      <alignment horizontal="center" vertical="center" wrapText="1"/>
      <protection hidden="1"/>
    </xf>
    <xf numFmtId="0" fontId="32" fillId="9" borderId="0" xfId="43" applyFont="1" applyFill="1" applyBorder="1" applyAlignment="1" applyProtection="1">
      <alignment horizontal="center" vertical="center" wrapText="1"/>
      <protection hidden="1"/>
    </xf>
    <xf numFmtId="0" fontId="33" fillId="0" borderId="0" xfId="0" applyFont="1" applyFill="1" applyAlignment="1" applyProtection="1">
      <alignment horizontal="center" vertical="center" wrapText="1"/>
      <protection hidden="1"/>
    </xf>
    <xf numFmtId="164" fontId="31" fillId="2" borderId="0" xfId="43" applyNumberFormat="1" applyFont="1" applyFill="1" applyBorder="1" applyAlignment="1" applyProtection="1">
      <alignment horizontal="center" vertical="center"/>
      <protection locked="0" hidden="1"/>
    </xf>
    <xf numFmtId="0" fontId="45" fillId="0" borderId="0" xfId="0" applyFont="1" applyFill="1" applyBorder="1" applyAlignment="1">
      <alignment horizontal="center" vertical="center" wrapText="1"/>
    </xf>
    <xf numFmtId="0" fontId="30" fillId="7" borderId="0" xfId="0" applyFont="1" applyFill="1" applyBorder="1" applyAlignment="1">
      <alignment horizontal="center" vertical="center" wrapText="1"/>
    </xf>
    <xf numFmtId="0" fontId="5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10" xfId="0" applyBorder="1" applyAlignment="1">
      <alignment horizontal="center"/>
    </xf>
  </cellXfs>
  <cellStyles count="79">
    <cellStyle name="Cancel" xfId="1"/>
    <cellStyle name="Hipervínculo 2" xfId="2"/>
    <cellStyle name="Millares 2" xfId="3"/>
    <cellStyle name="Millares 2 2" xfId="4"/>
    <cellStyle name="Millares 2 2 2" xfId="5"/>
    <cellStyle name="Millares 2 2 3" xfId="6"/>
    <cellStyle name="Millares 2 3" xfId="7"/>
    <cellStyle name="Millares 2 3 2" xfId="8"/>
    <cellStyle name="Millares 2 3 3" xfId="9"/>
    <cellStyle name="Millares 2 4" xfId="10"/>
    <cellStyle name="Millares 2 4 2" xfId="11"/>
    <cellStyle name="Millares 2 4 3" xfId="12"/>
    <cellStyle name="Millares 2 5" xfId="13"/>
    <cellStyle name="Millares 2 5 2" xfId="14"/>
    <cellStyle name="Millares 2 5 3" xfId="15"/>
    <cellStyle name="Millares 2 6" xfId="16"/>
    <cellStyle name="Millares 2 6 2" xfId="17"/>
    <cellStyle name="Millares 2 6 3" xfId="18"/>
    <cellStyle name="Millares 4 2" xfId="19"/>
    <cellStyle name="Millares 4 2 2" xfId="20"/>
    <cellStyle name="Millares 4 2 3" xfId="21"/>
    <cellStyle name="Millares 4 3" xfId="22"/>
    <cellStyle name="Millares 4 3 2" xfId="23"/>
    <cellStyle name="Millares 4 3 3" xfId="24"/>
    <cellStyle name="Millares 4 4" xfId="25"/>
    <cellStyle name="Millares 4 4 2" xfId="26"/>
    <cellStyle name="Millares 4 4 3" xfId="27"/>
    <cellStyle name="Millares 4 5" xfId="28"/>
    <cellStyle name="Millares 4 5 2" xfId="29"/>
    <cellStyle name="Millares 4 5 3" xfId="30"/>
    <cellStyle name="Millares 4 6" xfId="31"/>
    <cellStyle name="Millares 4 6 2" xfId="32"/>
    <cellStyle name="Millares 4 6 3" xfId="33"/>
    <cellStyle name="Millares 5" xfId="34"/>
    <cellStyle name="Millares 5 2" xfId="35"/>
    <cellStyle name="Millares 5 2 2" xfId="36"/>
    <cellStyle name="Millares 5 2 3" xfId="37"/>
    <cellStyle name="Millares 5 3" xfId="38"/>
    <cellStyle name="Millares 5 4" xfId="39"/>
    <cellStyle name="Millares 6" xfId="40"/>
    <cellStyle name="Normal" xfId="0" builtinId="0"/>
    <cellStyle name="Normal 10" xfId="41"/>
    <cellStyle name="Normal 10 2" xfId="42"/>
    <cellStyle name="Normal 11" xfId="78"/>
    <cellStyle name="Normal 2" xfId="43"/>
    <cellStyle name="Normal 2 2" xfId="44"/>
    <cellStyle name="Normal 21" xfId="45"/>
    <cellStyle name="Normal 3" xfId="46"/>
    <cellStyle name="Normal 3 2" xfId="47"/>
    <cellStyle name="Normal 4" xfId="48"/>
    <cellStyle name="Normal 4 2" xfId="49"/>
    <cellStyle name="Normal 4 3" xfId="50"/>
    <cellStyle name="Normal 4 4" xfId="51"/>
    <cellStyle name="Normal 4 5" xfId="52"/>
    <cellStyle name="Normal 4 6" xfId="53"/>
    <cellStyle name="Normal 4 7" xfId="54"/>
    <cellStyle name="Normal 5" xfId="55"/>
    <cellStyle name="Normal 5 2" xfId="56"/>
    <cellStyle name="Normal 5 2 2" xfId="57"/>
    <cellStyle name="Normal 5 3" xfId="58"/>
    <cellStyle name="Normal 5 4" xfId="59"/>
    <cellStyle name="Normal 5 5" xfId="60"/>
    <cellStyle name="Normal 5 6" xfId="61"/>
    <cellStyle name="Normal 5 7" xfId="62"/>
    <cellStyle name="Normal 6" xfId="63"/>
    <cellStyle name="Normal 6 2" xfId="64"/>
    <cellStyle name="Normal 6 3" xfId="65"/>
    <cellStyle name="Normal 6 4" xfId="66"/>
    <cellStyle name="Normal 6 5" xfId="67"/>
    <cellStyle name="Normal 6 6" xfId="68"/>
    <cellStyle name="Normal 6 7" xfId="69"/>
    <cellStyle name="Normal 7" xfId="70"/>
    <cellStyle name="Normal 8" xfId="71"/>
    <cellStyle name="Normal 9" xfId="72"/>
    <cellStyle name="Normal_Hoja1" xfId="73"/>
    <cellStyle name="Porcentaje" xfId="74" builtinId="5"/>
    <cellStyle name="Porcentaje 2" xfId="75"/>
    <cellStyle name="Porcentaje 2 2" xfId="76"/>
    <cellStyle name="Porcentual 6" xfId="77"/>
  </cellStyles>
  <dxfs count="0"/>
  <tableStyles count="0" defaultTableStyle="TableStyleMedium2" defaultPivotStyle="PivotStyleLight16"/>
  <colors>
    <mruColors>
      <color rgb="FF2B5EA1"/>
      <color rgb="FFF0E36C"/>
      <color rgb="FFF7F0AF"/>
      <color rgb="FF9B255A"/>
      <color rgb="FF18355A"/>
      <color rgb="FF711B41"/>
      <color rgb="FFB1A112"/>
      <color rgb="FFDCDCDC"/>
      <color rgb="FFB3B5B5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7.xml.rels><?xml version="1.0" encoding="UTF-8" standalone="yes"?>
<Relationships xmlns="http://schemas.openxmlformats.org/package/2006/relationships"><Relationship Id="rId3" Type="http://schemas.microsoft.com/office/2011/relationships/chartStyle" Target="style4.xml"/><Relationship Id="rId2" Type="http://schemas.microsoft.com/office/2011/relationships/chartColorStyle" Target="colors4.xml"/><Relationship Id="rId1" Type="http://schemas.openxmlformats.org/officeDocument/2006/relationships/chartUserShapes" Target="../drawings/drawing6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>
                <a:latin typeface="+mn-lt"/>
                <a:cs typeface="Arial" panose="020B0604020202020204" pitchFamily="34" charset="0"/>
              </a:defRPr>
            </a:pPr>
            <a:r>
              <a:rPr lang="es-PE" sz="1800" b="1" i="0" u="none" strike="noStrike" baseline="0">
                <a:effectLst/>
                <a:latin typeface="+mn-lt"/>
              </a:rPr>
              <a:t>Gráfico N° 03: </a:t>
            </a:r>
            <a:r>
              <a:rPr lang="es-PE" sz="1800">
                <a:latin typeface="+mn-lt"/>
                <a:cs typeface="Arial" panose="020B0604020202020204" pitchFamily="34" charset="0"/>
              </a:rPr>
              <a:t>Población identificada con DNI por</a:t>
            </a:r>
            <a:r>
              <a:rPr lang="es-PE" sz="1800" baseline="0">
                <a:latin typeface="+mn-lt"/>
                <a:cs typeface="Arial" panose="020B0604020202020204" pitchFamily="34" charset="0"/>
              </a:rPr>
              <a:t> grupos de edad (Nacional)</a:t>
            </a:r>
            <a:endParaRPr lang="es-PE" sz="1800">
              <a:latin typeface="+mn-lt"/>
              <a:cs typeface="Arial" panose="020B0604020202020204" pitchFamily="34" charset="0"/>
            </a:endParaRPr>
          </a:p>
        </c:rich>
      </c:tx>
      <c:layout/>
      <c:overlay val="0"/>
    </c:title>
    <c:autoTitleDeleted val="0"/>
    <c:view3D>
      <c:rotX val="80"/>
      <c:rotY val="3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159624503883251"/>
          <c:y val="0.31546874533939173"/>
          <c:w val="0.42327214363237559"/>
          <c:h val="0.68453125466060827"/>
        </c:manualLayout>
      </c:layout>
      <c:pie3DChart>
        <c:varyColors val="1"/>
        <c:ser>
          <c:idx val="0"/>
          <c:order val="0"/>
          <c:explosion val="25"/>
          <c:dPt>
            <c:idx val="0"/>
            <c:bubble3D val="0"/>
            <c:explosion val="0"/>
            <c:spPr>
              <a:solidFill>
                <a:srgbClr val="F0E36C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A0D2-4FD5-8BC7-F2F06619B4D3}"/>
              </c:ext>
            </c:extLst>
          </c:dPt>
          <c:dPt>
            <c:idx val="1"/>
            <c:bubble3D val="0"/>
            <c:explosion val="19"/>
            <c:spPr>
              <a:solidFill>
                <a:srgbClr val="B1A11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D2-4FD5-8BC7-F2F06619B4D3}"/>
              </c:ext>
            </c:extLst>
          </c:dPt>
          <c:dLbls>
            <c:dLbl>
              <c:idx val="0"/>
              <c:layout>
                <c:manualLayout>
                  <c:x val="4.3939376369273642E-2"/>
                  <c:y val="8.7128269882776374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0D2-4FD5-8BC7-F2F06619B4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024483611236021E-2"/>
                  <c:y val="-5.513188900046730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0D2-4FD5-8BC7-F2F06619B4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1"/>
            <c:showSerName val="0"/>
            <c:showPercent val="1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Población_Identificada!$F$43:$F$44</c:f>
              <c:strCache>
                <c:ptCount val="2"/>
                <c:pt idx="0">
                  <c:v>Menor de edad</c:v>
                </c:pt>
                <c:pt idx="1">
                  <c:v>Mayor de edad</c:v>
                </c:pt>
              </c:strCache>
            </c:strRef>
          </c:cat>
          <c:val>
            <c:numRef>
              <c:f>Población_Identificada!$G$43:$G$44</c:f>
              <c:numCache>
                <c:formatCode>[&lt;999950]0.0,"K";[&lt;999950000]0.0,,"M";0.0,,,"B"\,</c:formatCode>
                <c:ptCount val="2"/>
                <c:pt idx="0">
                  <c:v>10380739</c:v>
                </c:pt>
                <c:pt idx="1">
                  <c:v>24335322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D2-4FD5-8BC7-F2F06619B4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1"/>
                </a:solidFill>
                <a:latin typeface="Calibri" panose="020F050202020403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800" b="1" i="0" u="none" strike="noStrike" baseline="0">
                <a:effectLst/>
                <a:latin typeface="Calibri" panose="020F0502020204030204" pitchFamily="34" charset="0"/>
              </a:rPr>
              <a:t>Gráfico N° 02: </a:t>
            </a:r>
            <a:r>
              <a:rPr lang="es-PE" sz="1800" b="1" i="0" baseline="0">
                <a:effectLst/>
                <a:latin typeface="Calibri" panose="020F0502020204030204" pitchFamily="34" charset="0"/>
                <a:cs typeface="Arial" panose="020B0604020202020204" pitchFamily="34" charset="0"/>
              </a:rPr>
              <a:t>Población identificada con DNI por condición de caducidad 2021.</a:t>
            </a:r>
            <a:endParaRPr lang="es-PE" sz="1800">
              <a:effectLst/>
              <a:latin typeface="Calibri" panose="020F050202020403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 w="25400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2683484374858472"/>
          <c:y val="0.27641719342123039"/>
          <c:w val="0.51210707193403626"/>
          <c:h val="0.6214158646835812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'05.12.2021'!$B$21</c:f>
              <c:strCache>
                <c:ptCount val="1"/>
              </c:strCache>
            </c:strRef>
          </c:tx>
          <c:spPr>
            <a:solidFill>
              <a:schemeClr val="dk1">
                <a:tint val="88500"/>
              </a:schemeClr>
            </a:solidFill>
            <a:ln>
              <a:noFill/>
            </a:ln>
            <a:effectLst/>
          </c:spPr>
          <c:invertIfNegative val="0"/>
          <c:cat>
            <c:strRef>
              <c:f>'05.12.2021'!$C$20:$E$20</c:f>
              <c:strCache>
                <c:ptCount val="3"/>
                <c:pt idx="0">
                  <c:v>Total</c:v>
                </c:pt>
                <c:pt idx="1">
                  <c:v>Caducados 1/</c:v>
                </c:pt>
                <c:pt idx="2">
                  <c:v>Vigentes 2/</c:v>
                </c:pt>
              </c:strCache>
            </c:strRef>
          </c:cat>
          <c:val>
            <c:numRef>
              <c:f>'05.12.2021'!$C$21:$E$21</c:f>
              <c:numCache>
                <c:formatCode>General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65-48B7-BC58-51984E569718}"/>
            </c:ext>
          </c:extLst>
        </c:ser>
        <c:ser>
          <c:idx val="1"/>
          <c:order val="1"/>
          <c:tx>
            <c:strRef>
              <c:f>'05.12.2021'!$B$23</c:f>
              <c:strCache>
                <c:ptCount val="1"/>
                <c:pt idx="0">
                  <c:v>DNI de menor (Amarillo)</c:v>
                </c:pt>
              </c:strCache>
            </c:strRef>
          </c:tx>
          <c:spPr>
            <a:solidFill>
              <a:srgbClr val="F0E36C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665-48B7-BC58-51984E569718}"/>
              </c:ext>
            </c:extLst>
          </c:dPt>
          <c:dLbls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'05.12.2021'!$C$20:$E$20</c:f>
              <c:strCache>
                <c:ptCount val="3"/>
                <c:pt idx="0">
                  <c:v>Total</c:v>
                </c:pt>
                <c:pt idx="1">
                  <c:v>Caducados 1/</c:v>
                </c:pt>
                <c:pt idx="2">
                  <c:v>Vigentes 2/</c:v>
                </c:pt>
              </c:strCache>
            </c:strRef>
          </c:cat>
          <c:val>
            <c:numRef>
              <c:f>'05.12.2021'!$C$23:$E$23</c:f>
              <c:numCache>
                <c:formatCode>[&lt;999950]0.0,"m";[&lt;999950000]0.0,,"M";0.0,,,"B"\,</c:formatCode>
                <c:ptCount val="3"/>
                <c:pt idx="0">
                  <c:v>10287946.999999976</c:v>
                </c:pt>
                <c:pt idx="1">
                  <c:v>2646112.0000000014</c:v>
                </c:pt>
                <c:pt idx="2">
                  <c:v>7641834.9999999739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665-48B7-BC58-51984E569718}"/>
            </c:ext>
          </c:extLst>
        </c:ser>
        <c:ser>
          <c:idx val="2"/>
          <c:order val="2"/>
          <c:tx>
            <c:strRef>
              <c:f>'05.12.2021'!$B$24</c:f>
              <c:strCache>
                <c:ptCount val="1"/>
                <c:pt idx="0">
                  <c:v>DNI de mayor (Azul o Electrónico)</c:v>
                </c:pt>
              </c:strCache>
            </c:strRef>
          </c:tx>
          <c:spPr>
            <a:solidFill>
              <a:srgbClr val="18355A"/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665-48B7-BC58-51984E569718}"/>
              </c:ext>
            </c:extLst>
          </c:dPt>
          <c:dLbls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'05.12.2021'!$C$20:$E$20</c:f>
              <c:strCache>
                <c:ptCount val="3"/>
                <c:pt idx="0">
                  <c:v>Total</c:v>
                </c:pt>
                <c:pt idx="1">
                  <c:v>Caducados 1/</c:v>
                </c:pt>
                <c:pt idx="2">
                  <c:v>Vigentes 2/</c:v>
                </c:pt>
              </c:strCache>
            </c:strRef>
          </c:cat>
          <c:val>
            <c:numRef>
              <c:f>'05.12.2021'!$C$24:$E$24</c:f>
              <c:numCache>
                <c:formatCode>[&lt;999950]0.0,"m";[&lt;999950000]0.0,,"M";0.0,,,"B"\,</c:formatCode>
                <c:ptCount val="3"/>
                <c:pt idx="0">
                  <c:v>25533152.999999996</c:v>
                </c:pt>
                <c:pt idx="1">
                  <c:v>3431690.9999999995</c:v>
                </c:pt>
                <c:pt idx="2">
                  <c:v>22101461.999999996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4665-48B7-BC58-51984E5697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355601408"/>
        <c:axId val="355611392"/>
      </c:barChart>
      <c:lineChart>
        <c:grouping val="stacked"/>
        <c:varyColors val="0"/>
        <c:ser>
          <c:idx val="3"/>
          <c:order val="3"/>
          <c:tx>
            <c:strRef>
              <c:f>'05.12.2021'!$C$22:$E$22</c:f>
              <c:strCache>
                <c:ptCount val="1"/>
                <c:pt idx="0">
                  <c:v>35.8M 6.1M 29.7M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433863948470791E-2"/>
                  <c:y val="-2.684745992024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8347091158776632E-2"/>
                  <c:y val="-2.98305110224912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5433863948470729E-2"/>
                  <c:y val="-2.684745992024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'05.12.2021'!$C$22:$E$22</c:f>
              <c:numCache>
                <c:formatCode>[&lt;999950]0.0,"m";[&lt;999950000]0.0,,"M";0.0,,,"B"\,</c:formatCode>
                <c:ptCount val="3"/>
                <c:pt idx="0">
                  <c:v>35821099.99999997</c:v>
                </c:pt>
                <c:pt idx="1">
                  <c:v>6077803.0000000009</c:v>
                </c:pt>
                <c:pt idx="2">
                  <c:v>29743296.99999997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601408"/>
        <c:axId val="355611392"/>
      </c:lineChart>
      <c:catAx>
        <c:axId val="355601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355611392"/>
        <c:crosses val="autoZero"/>
        <c:auto val="1"/>
        <c:lblAlgn val="ctr"/>
        <c:lblOffset val="100"/>
        <c:noMultiLvlLbl val="0"/>
      </c:catAx>
      <c:valAx>
        <c:axId val="3556113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3556014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67496442147720326"/>
          <c:y val="0.3961168561501614"/>
          <c:w val="0.29624035543234617"/>
          <c:h val="0.10180096425365236"/>
        </c:manualLayout>
      </c:layout>
      <c:overlay val="1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>
                <a:latin typeface="+mn-lt"/>
              </a:defRPr>
            </a:pPr>
            <a:r>
              <a:rPr lang="es-PE" sz="1800" b="1" i="0" baseline="0">
                <a:effectLst/>
                <a:latin typeface="+mn-lt"/>
              </a:rPr>
              <a:t>Gráfico N° 01: Población identificada con DNI Según Residencia y Sexo</a:t>
            </a:r>
            <a:endParaRPr lang="es-PE">
              <a:effectLst/>
              <a:latin typeface="+mn-lt"/>
            </a:endParaRP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Población_Identificada!$D$40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rgbClr val="2B5EA1"/>
            </a:solidFill>
            <a:ln w="25400">
              <a:noFill/>
            </a:ln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0.5M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(Población_Identificada!$B$41:$B$42,Población_Identificada!$B$45)</c:f>
              <c:strCache>
                <c:ptCount val="3"/>
                <c:pt idx="0">
                  <c:v>Total (M - Millones)</c:v>
                </c:pt>
                <c:pt idx="1">
                  <c:v>Nacional</c:v>
                </c:pt>
                <c:pt idx="2">
                  <c:v>Extranjero</c:v>
                </c:pt>
              </c:strCache>
            </c:strRef>
          </c:cat>
          <c:val>
            <c:numRef>
              <c:f>(Población_Identificada!$D$41:$D$42,Población_Identificada!$D$45)</c:f>
              <c:numCache>
                <c:formatCode>[&lt;999950]0.0,"K";[&lt;999950000]0.0,,"M";0.0,,,"B"\,</c:formatCode>
                <c:ptCount val="3"/>
                <c:pt idx="0">
                  <c:v>17901218</c:v>
                </c:pt>
                <c:pt idx="1">
                  <c:v>17395806</c:v>
                </c:pt>
                <c:pt idx="2">
                  <c:v>505412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599-4353-B7F4-296D9F88334F}"/>
            </c:ext>
          </c:extLst>
        </c:ser>
        <c:ser>
          <c:idx val="2"/>
          <c:order val="1"/>
          <c:tx>
            <c:strRef>
              <c:f>Población_Identificada!$E$40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rgbClr val="C00000">
                <a:alpha val="71000"/>
              </a:srgbClr>
            </a:solidFill>
            <a:ln>
              <a:noFill/>
            </a:ln>
            <a:effectLst/>
          </c:spPr>
          <c:invertIfNegative val="0"/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0.6M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(Población_Identificada!$B$41:$B$42,Población_Identificada!$B$45)</c:f>
              <c:strCache>
                <c:ptCount val="3"/>
                <c:pt idx="0">
                  <c:v>Total (M - Millones)</c:v>
                </c:pt>
                <c:pt idx="1">
                  <c:v>Nacional</c:v>
                </c:pt>
                <c:pt idx="2">
                  <c:v>Extranjero</c:v>
                </c:pt>
              </c:strCache>
            </c:strRef>
          </c:cat>
          <c:val>
            <c:numRef>
              <c:f>(Población_Identificada!$E$41:$E$42,Población_Identificada!$E$45)</c:f>
              <c:numCache>
                <c:formatCode>[&lt;999950]0.0,"K";[&lt;999950000]0.0,,"M";0.0,,,"B"\,</c:formatCode>
                <c:ptCount val="3"/>
                <c:pt idx="0">
                  <c:v>17919882</c:v>
                </c:pt>
                <c:pt idx="1">
                  <c:v>17320255</c:v>
                </c:pt>
                <c:pt idx="2">
                  <c:v>599627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5599-4353-B7F4-296D9F8833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9333888"/>
        <c:axId val="107200896"/>
      </c:barChart>
      <c:catAx>
        <c:axId val="449333888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200896"/>
        <c:crosses val="autoZero"/>
        <c:auto val="1"/>
        <c:lblAlgn val="ctr"/>
        <c:lblOffset val="100"/>
        <c:noMultiLvlLbl val="0"/>
      </c:catAx>
      <c:valAx>
        <c:axId val="107200896"/>
        <c:scaling>
          <c:orientation val="minMax"/>
        </c:scaling>
        <c:delete val="0"/>
        <c:axPos val="b"/>
        <c:numFmt formatCode="[&lt;999950]0.0,&quot;K&quot;;[&lt;999950000]0.0,,&quot;M&quot;;0.0,,,&quot;B&quot;\,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449333888"/>
        <c:crossesAt val="1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PE" sz="1800" b="1" i="0" u="none" strike="noStrike" baseline="0">
                <a:effectLst/>
              </a:rPr>
              <a:t>Gráfico N° 05: </a:t>
            </a:r>
            <a:r>
              <a:rPr lang="es-PE"/>
              <a:t>Trámites y Emisiones de DNI electrónico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Trámites_Emisiones!$A$24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711B41"/>
            </a:solidFill>
            <a:ln>
              <a:noFill/>
            </a:ln>
            <a:effectLst/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Trámites_Emisiones!$B$23:$C$23</c:f>
              <c:strCache>
                <c:ptCount val="2"/>
                <c:pt idx="0">
                  <c:v>Trámites</c:v>
                </c:pt>
                <c:pt idx="1">
                  <c:v>Emisiones</c:v>
                </c:pt>
              </c:strCache>
            </c:strRef>
          </c:cat>
          <c:val>
            <c:numRef>
              <c:f>Trámites_Emisiones!$B$24:$C$24</c:f>
              <c:numCache>
                <c:formatCode>#,##0</c:formatCode>
                <c:ptCount val="2"/>
                <c:pt idx="0">
                  <c:v>254861.00000000317</c:v>
                </c:pt>
                <c:pt idx="1">
                  <c:v>253892.9999999991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C50-4CC3-9BE4-1434410F4FDF}"/>
            </c:ext>
          </c:extLst>
        </c:ser>
        <c:ser>
          <c:idx val="1"/>
          <c:order val="1"/>
          <c:tx>
            <c:strRef>
              <c:f>Trámites_Emisiones!$A$25</c:f>
              <c:strCache>
                <c:ptCount val="1"/>
                <c:pt idx="0">
                  <c:v>Web</c:v>
                </c:pt>
              </c:strCache>
            </c:strRef>
          </c:tx>
          <c:spPr>
            <a:solidFill>
              <a:srgbClr val="9B255A">
                <a:alpha val="85000"/>
              </a:srgbClr>
            </a:solidFill>
            <a:ln>
              <a:noFill/>
            </a:ln>
            <a:effectLst/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Trámites_Emisiones!$B$23:$C$23</c:f>
              <c:strCache>
                <c:ptCount val="2"/>
                <c:pt idx="0">
                  <c:v>Trámites</c:v>
                </c:pt>
                <c:pt idx="1">
                  <c:v>Emisiones</c:v>
                </c:pt>
              </c:strCache>
            </c:strRef>
          </c:cat>
          <c:val>
            <c:numRef>
              <c:f>Trámites_Emisiones!$B$25:$C$25</c:f>
              <c:numCache>
                <c:formatCode>#,##0</c:formatCode>
                <c:ptCount val="2"/>
                <c:pt idx="0">
                  <c:v>198166.99999999939</c:v>
                </c:pt>
                <c:pt idx="1">
                  <c:v>198260.99999999965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C50-4CC3-9BE4-1434410F4F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281408"/>
        <c:axId val="107291392"/>
      </c:barChart>
      <c:catAx>
        <c:axId val="1072814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291392"/>
        <c:crosses val="autoZero"/>
        <c:auto val="1"/>
        <c:lblAlgn val="ctr"/>
        <c:lblOffset val="100"/>
        <c:noMultiLvlLbl val="0"/>
      </c:catAx>
      <c:valAx>
        <c:axId val="107291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85000"/>
                </a:schemeClr>
              </a:solidFill>
              <a:prstDash val="solid"/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281408"/>
        <c:crosses val="autoZero"/>
        <c:crossBetween val="between"/>
      </c:valAx>
      <c:spPr>
        <a:solidFill>
          <a:schemeClr val="bg1"/>
        </a:solidFill>
        <a:ln>
          <a:solidFill>
            <a:schemeClr val="bg1">
              <a:lumMod val="85000"/>
            </a:schemeClr>
          </a:solidFill>
        </a:ln>
        <a:effectLst/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PE" sz="1800" b="1" i="0" u="none" strike="noStrike" baseline="0">
                <a:effectLst/>
              </a:rPr>
              <a:t>Gráfico N° 06: </a:t>
            </a:r>
            <a:r>
              <a:rPr lang="es-PE" sz="1800">
                <a:effectLst/>
              </a:rPr>
              <a:t>Transacciones en las Plataformas Virtuales de Multiservicios (PVM)</a:t>
            </a:r>
            <a:endParaRPr lang="es-PE">
              <a:effectLst/>
            </a:endParaRP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Trámites_Emisiones!$A$41</c:f>
              <c:strCache>
                <c:ptCount val="1"/>
                <c:pt idx="0">
                  <c:v>PVM</c:v>
                </c:pt>
              </c:strCache>
            </c:strRef>
          </c:tx>
          <c:dPt>
            <c:idx val="0"/>
            <c:bubble3D val="0"/>
            <c:spPr>
              <a:solidFill>
                <a:srgbClr val="B1A11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1CC7-4240-80D0-71D0D664E12F}"/>
              </c:ext>
            </c:extLst>
          </c:dPt>
          <c:dPt>
            <c:idx val="1"/>
            <c:bubble3D val="0"/>
            <c:explosion val="19"/>
            <c:spPr>
              <a:solidFill>
                <a:srgbClr val="F0E36C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CC7-4240-80D0-71D0D664E12F}"/>
              </c:ext>
            </c:extLst>
          </c:dPt>
          <c:dLbls>
            <c:dLbl>
              <c:idx val="0"/>
              <c:layout>
                <c:manualLayout>
                  <c:x val="2.5158355205599302E-2"/>
                  <c:y val="-4.5700252373461264E-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-3.668626421697288E-2"/>
                  <c:y val="2.387970412767481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</c:dLbl>
            <c:spPr>
              <a:noFill/>
              <a:ln w="25400">
                <a:noFill/>
              </a:ln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1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Trámites_Emisiones!$B$40:$C$40</c:f>
              <c:strCache>
                <c:ptCount val="2"/>
                <c:pt idx="0">
                  <c:v>Trámites DNI</c:v>
                </c:pt>
                <c:pt idx="1">
                  <c:v>Pago de tasas</c:v>
                </c:pt>
              </c:strCache>
            </c:strRef>
          </c:cat>
          <c:val>
            <c:numRef>
              <c:f>Trámites_Emisiones!$B$41:$C$41</c:f>
              <c:numCache>
                <c:formatCode>#,##0</c:formatCode>
                <c:ptCount val="2"/>
                <c:pt idx="0">
                  <c:v>11535</c:v>
                </c:pt>
                <c:pt idx="1">
                  <c:v>5112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1CC7-4240-80D0-71D0D664E12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1800"/>
            </a:pPr>
            <a:r>
              <a:rPr lang="es-PE" sz="1800" b="1" i="0" u="none" strike="noStrike" baseline="0">
                <a:effectLst/>
              </a:rPr>
              <a:t>Gráfico N° 04: </a:t>
            </a:r>
            <a:r>
              <a:rPr lang="es-PE" sz="1800"/>
              <a:t>Trámites y Emisiones (DNI azul, amarillo y electrónico)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Trámites_Emisiones!$A$3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18355A"/>
            </a:solidFill>
            <a:ln>
              <a:noFill/>
            </a:ln>
            <a:effectLst/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Trámites_Emisiones!$B$2:$C$2</c:f>
              <c:strCache>
                <c:ptCount val="2"/>
                <c:pt idx="0">
                  <c:v>Trámites</c:v>
                </c:pt>
                <c:pt idx="1">
                  <c:v>Emisiones</c:v>
                </c:pt>
              </c:strCache>
            </c:strRef>
          </c:cat>
          <c:val>
            <c:numRef>
              <c:f>Trámites_Emisiones!$B$3:$C$3</c:f>
              <c:numCache>
                <c:formatCode>#,##0</c:formatCode>
                <c:ptCount val="2"/>
                <c:pt idx="0">
                  <c:v>5398815</c:v>
                </c:pt>
                <c:pt idx="1">
                  <c:v>5519298.0000000009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17-48E8-A7D1-4B732B7C773B}"/>
            </c:ext>
          </c:extLst>
        </c:ser>
        <c:ser>
          <c:idx val="1"/>
          <c:order val="1"/>
          <c:tx>
            <c:strRef>
              <c:f>Trámites_Emisiones!$A$4</c:f>
              <c:strCache>
                <c:ptCount val="1"/>
                <c:pt idx="0">
                  <c:v>Web</c:v>
                </c:pt>
              </c:strCache>
            </c:strRef>
          </c:tx>
          <c:spPr>
            <a:solidFill>
              <a:srgbClr val="2B5EA1"/>
            </a:solidFill>
            <a:ln>
              <a:noFill/>
            </a:ln>
            <a:effectLst/>
          </c:spPr>
          <c:invertIfNegative val="0"/>
          <c:dLbls>
            <c:numFmt formatCode="#,##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Trámites_Emisiones!$B$2:$C$2</c:f>
              <c:strCache>
                <c:ptCount val="2"/>
                <c:pt idx="0">
                  <c:v>Trámites</c:v>
                </c:pt>
                <c:pt idx="1">
                  <c:v>Emisiones</c:v>
                </c:pt>
              </c:strCache>
            </c:strRef>
          </c:cat>
          <c:val>
            <c:numRef>
              <c:f>Trámites_Emisiones!$B$4:$C$4</c:f>
              <c:numCache>
                <c:formatCode>#,##0</c:formatCode>
                <c:ptCount val="2"/>
                <c:pt idx="0">
                  <c:v>1591962.9999999998</c:v>
                </c:pt>
                <c:pt idx="1">
                  <c:v>1612888.0000000005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517-48E8-A7D1-4B732B7C77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317888"/>
        <c:axId val="107327872"/>
      </c:barChart>
      <c:catAx>
        <c:axId val="10731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327872"/>
        <c:crosses val="autoZero"/>
        <c:auto val="1"/>
        <c:lblAlgn val="ctr"/>
        <c:lblOffset val="100"/>
        <c:noMultiLvlLbl val="0"/>
      </c:catAx>
      <c:valAx>
        <c:axId val="1073278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85000"/>
                </a:schemeClr>
              </a:solidFill>
              <a:prstDash val="solid"/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317888"/>
        <c:crosses val="autoZero"/>
        <c:crossBetween val="between"/>
      </c:valAx>
      <c:spPr>
        <a:solidFill>
          <a:schemeClr val="bg1"/>
        </a:solidFill>
        <a:ln>
          <a:solidFill>
            <a:schemeClr val="bg1">
              <a:lumMod val="85000"/>
            </a:schemeClr>
          </a:solidFill>
        </a:ln>
        <a:effectLst/>
      </c:spPr>
    </c:plotArea>
    <c:legend>
      <c:legendPos val="r"/>
      <c:layout/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Arial" panose="020B0604020202020204" pitchFamily="34" charset="0"/>
              </a:defRPr>
            </a:pPr>
            <a:r>
              <a:rPr lang="es-PE" sz="1800" b="1" i="0" u="none" strike="noStrike" baseline="0">
                <a:effectLst/>
                <a:latin typeface="+mn-lt"/>
              </a:rPr>
              <a:t>Gráfico N° 07: </a:t>
            </a:r>
            <a:r>
              <a:rPr lang="en-US" sz="1800">
                <a:latin typeface="+mn-lt"/>
                <a:cs typeface="Arial" panose="020B0604020202020204" pitchFamily="34" charset="0"/>
              </a:rPr>
              <a:t>Registro</a:t>
            </a:r>
            <a:r>
              <a:rPr lang="en-US" sz="1800" baseline="0">
                <a:latin typeface="+mn-lt"/>
                <a:cs typeface="Arial" panose="020B0604020202020204" pitchFamily="34" charset="0"/>
              </a:rPr>
              <a:t> de hechos vitales por tipo de oficina</a:t>
            </a:r>
            <a:endParaRPr lang="en-US" sz="1800">
              <a:latin typeface="+mn-lt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1681493903698989"/>
          <c:y val="1.9555352205311401E-2"/>
        </c:manualLayout>
      </c:layout>
      <c:overlay val="0"/>
      <c:spPr>
        <a:noFill/>
        <a:ln w="25400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4344685039370078"/>
          <c:y val="0.22107082433112721"/>
          <c:w val="0.82599759405074369"/>
          <c:h val="0.411793609452064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Registro_Civiles!$C$8</c:f>
              <c:strCache>
                <c:ptCount val="1"/>
                <c:pt idx="0">
                  <c:v>OR y OR Virtual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numFmt formatCode="#,##0.0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Registro_Civiles!$E$6:$G$6</c:f>
              <c:strCache>
                <c:ptCount val="3"/>
                <c:pt idx="0">
                  <c:v>Nacimiento</c:v>
                </c:pt>
                <c:pt idx="1">
                  <c:v>Defunción</c:v>
                </c:pt>
                <c:pt idx="2">
                  <c:v>Matrimonio</c:v>
                </c:pt>
              </c:strCache>
            </c:strRef>
          </c:cat>
          <c:val>
            <c:numRef>
              <c:f>Registro_Civiles!$E$8:$G$8</c:f>
              <c:numCache>
                <c:formatCode>_(* #,##0_);_(* \(#,##0\);_(* "-"_);_(@_)</c:formatCode>
                <c:ptCount val="3"/>
                <c:pt idx="0">
                  <c:v>205695.99999999994</c:v>
                </c:pt>
                <c:pt idx="1">
                  <c:v>216385.00000000003</c:v>
                </c:pt>
                <c:pt idx="2">
                  <c:v>30111.000000000004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B8-4C43-921E-50B60BCD0CB5}"/>
            </c:ext>
          </c:extLst>
        </c:ser>
        <c:ser>
          <c:idx val="1"/>
          <c:order val="1"/>
          <c:tx>
            <c:strRef>
              <c:f>Registro_Civiles!$C$9</c:f>
              <c:strCache>
                <c:ptCount val="1"/>
                <c:pt idx="0">
                  <c:v>ORA 1/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0"/>
              <c:numFmt formatCode="#,##0.000" sourceLinked="0"/>
              <c:spPr/>
              <c:txPr>
                <a:bodyPr/>
                <a:lstStyle/>
                <a:p>
                  <a:pPr>
                    <a:defRPr/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numFmt formatCode="#,##0.0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Registro_Civiles!$E$6:$G$6</c:f>
              <c:strCache>
                <c:ptCount val="3"/>
                <c:pt idx="0">
                  <c:v>Nacimiento</c:v>
                </c:pt>
                <c:pt idx="1">
                  <c:v>Defunción</c:v>
                </c:pt>
                <c:pt idx="2">
                  <c:v>Matrimonio</c:v>
                </c:pt>
              </c:strCache>
            </c:strRef>
          </c:cat>
          <c:val>
            <c:numRef>
              <c:f>Registro_Civiles!$E$9:$G$9</c:f>
              <c:numCache>
                <c:formatCode>_(* #,##0_);_(* \(#,##0\);_(* "-"_);_(@_)</c:formatCode>
                <c:ptCount val="3"/>
                <c:pt idx="0">
                  <c:v>99170.999999999971</c:v>
                </c:pt>
                <c:pt idx="1">
                  <c:v>981</c:v>
                </c:pt>
                <c:pt idx="2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BB8-4C43-921E-50B60BCD0CB5}"/>
            </c:ext>
          </c:extLst>
        </c:ser>
        <c:ser>
          <c:idx val="2"/>
          <c:order val="2"/>
          <c:tx>
            <c:strRef>
              <c:f>Registro_Civiles!$C$10</c:f>
              <c:strCache>
                <c:ptCount val="1"/>
                <c:pt idx="0">
                  <c:v>OREC afiliadas</c:v>
                </c:pt>
              </c:strCache>
            </c:strRef>
          </c:tx>
          <c:spPr>
            <a:solidFill>
              <a:srgbClr val="9B255A">
                <a:alpha val="90000"/>
              </a:srgbClr>
            </a:solidFill>
            <a:ln>
              <a:noFill/>
            </a:ln>
            <a:effectLst/>
          </c:spPr>
          <c:invertIfNegative val="0"/>
          <c:dLbls>
            <c:numFmt formatCode="#,##0.0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Registro_Civiles!$E$6:$G$6</c:f>
              <c:strCache>
                <c:ptCount val="3"/>
                <c:pt idx="0">
                  <c:v>Nacimiento</c:v>
                </c:pt>
                <c:pt idx="1">
                  <c:v>Defunción</c:v>
                </c:pt>
                <c:pt idx="2">
                  <c:v>Matrimonio</c:v>
                </c:pt>
              </c:strCache>
            </c:strRef>
          </c:cat>
          <c:val>
            <c:numRef>
              <c:f>Registro_Civiles!$E$10:$G$10</c:f>
              <c:numCache>
                <c:formatCode>_(* #,##0_);_(* \(#,##0\);_(* "-"_);_(@_)</c:formatCode>
                <c:ptCount val="3"/>
                <c:pt idx="0">
                  <c:v>198514.99999999997</c:v>
                </c:pt>
                <c:pt idx="1">
                  <c:v>38310</c:v>
                </c:pt>
                <c:pt idx="2">
                  <c:v>32481.999999999993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BB8-4C43-921E-50B60BCD0C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361792"/>
        <c:axId val="107363328"/>
      </c:barChart>
      <c:catAx>
        <c:axId val="107361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363328"/>
        <c:crosses val="autoZero"/>
        <c:auto val="1"/>
        <c:lblAlgn val="ctr"/>
        <c:lblOffset val="100"/>
        <c:noMultiLvlLbl val="0"/>
      </c:catAx>
      <c:valAx>
        <c:axId val="10736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7361792"/>
        <c:crosses val="autoZero"/>
        <c:crossBetween val="between"/>
        <c:dispUnits>
          <c:builtInUnit val="thousands"/>
          <c:dispUnitsLbl>
            <c:layout/>
            <c:tx>
              <c:rich>
                <a:bodyPr rot="-5400000" spcFirstLastPara="1" vertOverflow="ellipsis" vert="horz" wrap="square" anchor="ctr" anchorCtr="1"/>
                <a:lstStyle/>
                <a:p>
                  <a:pPr>
                    <a:defRPr sz="1000" b="1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r>
                    <a:rPr lang="es-PE">
                      <a:latin typeface="Arial" panose="020B0604020202020204" pitchFamily="34" charset="0"/>
                      <a:cs typeface="Arial" panose="020B0604020202020204" pitchFamily="34" charset="0"/>
                    </a:rPr>
                    <a:t>Miles</a:t>
                  </a:r>
                </a:p>
              </c:rich>
            </c:tx>
            <c:spPr>
              <a:noFill/>
              <a:ln w="25400">
                <a:noFill/>
              </a:ln>
              <a:effectLst/>
            </c:spPr>
          </c:dispUnitsLbl>
        </c:dispUnits>
      </c:valAx>
      <c:spPr>
        <a:solidFill>
          <a:schemeClr val="bg1"/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968246401350144"/>
          <c:y val="0.70068402633881288"/>
          <c:w val="0.60841297760535673"/>
          <c:h val="6.437099967767190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Arial" panose="020B0604020202020204" pitchFamily="34" charset="0"/>
              </a:defRPr>
            </a:pPr>
            <a:r>
              <a:rPr lang="es-PE" sz="1800" b="1" i="0" u="none" strike="noStrike" baseline="0">
                <a:effectLst/>
                <a:latin typeface="+mn-lt"/>
              </a:rPr>
              <a:t>Gráfico N° 08: </a:t>
            </a:r>
            <a:r>
              <a:rPr lang="es-PE" sz="1800">
                <a:latin typeface="+mn-lt"/>
                <a:cs typeface="Arial" panose="020B0604020202020204" pitchFamily="34" charset="0"/>
              </a:rPr>
              <a:t>Emisión</a:t>
            </a:r>
            <a:r>
              <a:rPr lang="es-PE" sz="1800" baseline="0">
                <a:latin typeface="+mn-lt"/>
                <a:cs typeface="Arial" panose="020B0604020202020204" pitchFamily="34" charset="0"/>
              </a:rPr>
              <a:t> de copias certificadas por modalidad de trámite</a:t>
            </a:r>
            <a:endParaRPr lang="es-PE" sz="1800">
              <a:latin typeface="+mn-lt"/>
              <a:cs typeface="Arial" panose="020B0604020202020204" pitchFamily="34" charset="0"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753018372703412"/>
          <c:y val="0.2552739669928511"/>
          <c:w val="0.81191426071741035"/>
          <c:h val="0.365578133477769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Registro_Civiles!$C$25</c:f>
              <c:strCache>
                <c:ptCount val="1"/>
                <c:pt idx="0">
                  <c:v>Presencial</c:v>
                </c:pt>
              </c:strCache>
            </c:strRef>
          </c:tx>
          <c:spPr>
            <a:solidFill>
              <a:srgbClr val="B1A112"/>
            </a:solidFill>
            <a:ln>
              <a:noFill/>
            </a:ln>
            <a:effectLst/>
          </c:spPr>
          <c:invertIfNegative val="0"/>
          <c:dLbls>
            <c:dLbl>
              <c:idx val="0"/>
              <c:numFmt formatCode="#,##0.000" sourceLinked="0"/>
              <c:spPr/>
              <c:txPr>
                <a:bodyPr/>
                <a:lstStyle/>
                <a:p>
                  <a:pPr>
                    <a:defRPr/>
                  </a:pPr>
                  <a:endParaRPr lang="es-P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2.8985501232350643E-2"/>
                  <c:y val="8.38184057739221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General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Registro_Civiles!$E$23:$G$23</c:f>
              <c:strCache>
                <c:ptCount val="3"/>
                <c:pt idx="0">
                  <c:v>Nacimiento</c:v>
                </c:pt>
                <c:pt idx="1">
                  <c:v>Defunción</c:v>
                </c:pt>
                <c:pt idx="2">
                  <c:v>Matrimonio</c:v>
                </c:pt>
              </c:strCache>
            </c:strRef>
          </c:cat>
          <c:val>
            <c:numRef>
              <c:f>Registro_Civiles!$E$25:$G$25</c:f>
              <c:numCache>
                <c:formatCode>###\ ###\ ###</c:formatCode>
                <c:ptCount val="3"/>
                <c:pt idx="0">
                  <c:v>450869</c:v>
                </c:pt>
                <c:pt idx="1">
                  <c:v>146378</c:v>
                </c:pt>
                <c:pt idx="2">
                  <c:v>156529.00000000006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3FA-4F49-ABA7-C47DE5DA7E37}"/>
            </c:ext>
          </c:extLst>
        </c:ser>
        <c:ser>
          <c:idx val="1"/>
          <c:order val="1"/>
          <c:tx>
            <c:strRef>
              <c:f>Registro_Civiles!$C$26</c:f>
              <c:strCache>
                <c:ptCount val="1"/>
                <c:pt idx="0">
                  <c:v>Web</c:v>
                </c:pt>
              </c:strCache>
            </c:strRef>
          </c:tx>
          <c:spPr>
            <a:solidFill>
              <a:srgbClr val="F0E36C"/>
            </a:solidFill>
            <a:ln w="25400">
              <a:noFill/>
            </a:ln>
          </c:spPr>
          <c:invertIfNegative val="0"/>
          <c:dLbls>
            <c:dLbl>
              <c:idx val="2"/>
              <c:layout>
                <c:manualLayout>
                  <c:x val="7.8926876655591865E-3"/>
                  <c:y val="2.800546733601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Registro_Civiles!$E$23:$G$23</c:f>
              <c:strCache>
                <c:ptCount val="3"/>
                <c:pt idx="0">
                  <c:v>Nacimiento</c:v>
                </c:pt>
                <c:pt idx="1">
                  <c:v>Defunción</c:v>
                </c:pt>
                <c:pt idx="2">
                  <c:v>Matrimonio</c:v>
                </c:pt>
              </c:strCache>
            </c:strRef>
          </c:cat>
          <c:val>
            <c:numRef>
              <c:f>Registro_Civiles!$E$26:$G$26</c:f>
              <c:numCache>
                <c:formatCode>###\ ###\ ###</c:formatCode>
                <c:ptCount val="3"/>
                <c:pt idx="0">
                  <c:v>542318</c:v>
                </c:pt>
                <c:pt idx="1">
                  <c:v>320480</c:v>
                </c:pt>
                <c:pt idx="2">
                  <c:v>144454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3FA-4F49-ABA7-C47DE5DA7E37}"/>
            </c:ext>
          </c:extLst>
        </c:ser>
        <c:ser>
          <c:idx val="2"/>
          <c:order val="2"/>
          <c:tx>
            <c:strRef>
              <c:f>Registro_Civiles!$C$27</c:f>
              <c:strCache>
                <c:ptCount val="1"/>
                <c:pt idx="0">
                  <c:v>PVM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1.3175227832886655E-2"/>
                  <c:y val="2.79394685913073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Registro_Civiles!$E$23:$G$23</c:f>
              <c:strCache>
                <c:ptCount val="3"/>
                <c:pt idx="0">
                  <c:v>Nacimiento</c:v>
                </c:pt>
                <c:pt idx="1">
                  <c:v>Defunción</c:v>
                </c:pt>
                <c:pt idx="2">
                  <c:v>Matrimonio</c:v>
                </c:pt>
              </c:strCache>
            </c:strRef>
          </c:cat>
          <c:val>
            <c:numRef>
              <c:f>Registro_Civiles!$E$27:$G$27</c:f>
              <c:numCache>
                <c:formatCode>###\ ###\ ###</c:formatCode>
                <c:ptCount val="3"/>
                <c:pt idx="0">
                  <c:v>187017</c:v>
                </c:pt>
                <c:pt idx="1">
                  <c:v>43058</c:v>
                </c:pt>
                <c:pt idx="2">
                  <c:v>54063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53FA-4F49-ABA7-C47DE5DA7E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982656"/>
        <c:axId val="108984192"/>
      </c:barChart>
      <c:catAx>
        <c:axId val="1089826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8984192"/>
        <c:crosses val="autoZero"/>
        <c:auto val="1"/>
        <c:lblAlgn val="ctr"/>
        <c:lblOffset val="100"/>
        <c:noMultiLvlLbl val="0"/>
      </c:catAx>
      <c:valAx>
        <c:axId val="108984192"/>
        <c:scaling>
          <c:orientation val="minMax"/>
        </c:scaling>
        <c:delete val="0"/>
        <c:axPos val="l"/>
        <c:numFmt formatCode="###\ ###\ ###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PE"/>
          </a:p>
        </c:txPr>
        <c:crossAx val="108982656"/>
        <c:crosses val="autoZero"/>
        <c:crossBetween val="between"/>
        <c:dispUnits>
          <c:builtInUnit val="thousands"/>
          <c:dispUnitsLbl>
            <c:layout/>
            <c:tx>
              <c:rich>
                <a:bodyPr rot="-5400000" spcFirstLastPara="1" vertOverflow="ellipsis" vert="horz" wrap="square" anchor="ctr" anchorCtr="1"/>
                <a:lstStyle/>
                <a:p>
                  <a:pPr>
                    <a:defRPr sz="1000" b="1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r>
                    <a:rPr lang="es-PE">
                      <a:latin typeface="Arial" panose="020B0604020202020204" pitchFamily="34" charset="0"/>
                      <a:cs typeface="Arial" panose="020B0604020202020204" pitchFamily="34" charset="0"/>
                    </a:rPr>
                    <a:t>Miles</a:t>
                  </a:r>
                </a:p>
              </c:rich>
            </c:tx>
            <c:spPr>
              <a:noFill/>
              <a:ln w="25400">
                <a:noFill/>
              </a:ln>
            </c:spPr>
          </c:dispUnitsLbl>
        </c:dispUnits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028193350831143"/>
          <c:y val="0.74859019649570824"/>
          <c:w val="0.37614632545931759"/>
          <c:h val="7.2067248350712876E-2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P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latin typeface="+mn-lt"/>
                <a:cs typeface="Arial" panose="020B0604020202020204" pitchFamily="34" charset="0"/>
              </a:defRPr>
            </a:pPr>
            <a:r>
              <a:rPr lang="es-PE" sz="1800" b="1" i="0" u="none" strike="noStrike" baseline="0">
                <a:effectLst/>
                <a:latin typeface="+mn-lt"/>
                <a:cs typeface="Arial" panose="020B0604020202020204" pitchFamily="34" charset="0"/>
              </a:rPr>
              <a:t>Gráfico N° 09: </a:t>
            </a:r>
            <a:r>
              <a:rPr lang="en-US">
                <a:latin typeface="+mn-lt"/>
                <a:cs typeface="Arial" panose="020B0604020202020204" pitchFamily="34" charset="0"/>
              </a:rPr>
              <a:t>Emisión de copias certificadas por modalidad de emisión</a:t>
            </a:r>
          </a:p>
        </c:rich>
      </c:tx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326916088151703E-2"/>
          <c:y val="0.30682015964247061"/>
          <c:w val="0.82292913385826771"/>
          <c:h val="0.59775434452561205"/>
        </c:manualLayout>
      </c:layout>
      <c:pie3DChart>
        <c:varyColors val="1"/>
        <c:ser>
          <c:idx val="0"/>
          <c:order val="0"/>
          <c:tx>
            <c:strRef>
              <c:f>'05.12.2021'!$R$23:$R$25</c:f>
              <c:strCache>
                <c:ptCount val="1"/>
                <c:pt idx="0">
                  <c:v>Presencial Web PVM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chemeClr val="accent5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rgbClr val="F0E36C"/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8484927549736756E-2"/>
                  <c:y val="-6.357230164494032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5.495727531100033E-2"/>
                  <c:y val="-1.579085905007809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5037027596291917E-2"/>
                  <c:y val="4.010806180608177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numFmt formatCode="0.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'05.12.2021'!$R$23:$R$25</c:f>
              <c:strCache>
                <c:ptCount val="3"/>
                <c:pt idx="0">
                  <c:v>Presencial</c:v>
                </c:pt>
                <c:pt idx="1">
                  <c:v>Web</c:v>
                </c:pt>
                <c:pt idx="2">
                  <c:v>PVM</c:v>
                </c:pt>
              </c:strCache>
            </c:strRef>
          </c:cat>
          <c:val>
            <c:numRef>
              <c:f>'05.12.2021'!$T$23:$T$25</c:f>
              <c:numCache>
                <c:formatCode>0%</c:formatCode>
                <c:ptCount val="3"/>
                <c:pt idx="0">
                  <c:v>0.36856470330525737</c:v>
                </c:pt>
                <c:pt idx="1">
                  <c:v>0.49250378697866087</c:v>
                </c:pt>
                <c:pt idx="2">
                  <c:v>0.13893150971608173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olors2.xml><?xml version="1.0" encoding="utf-8"?>
<cs:colorStyle xmlns:cs="http://schemas.microsoft.com/office/drawing/2012/chartStyle" xmlns:a="http://schemas.openxmlformats.org/drawingml/2006/main" meth="cycle" id="20">
  <a:schemeClr val="dk1"/>
  <cs:variation>
    <a:tint val="88500"/>
  </cs:variation>
  <cs:variation>
    <a:tint val="55000"/>
  </cs:variation>
  <cs:variation>
    <a:tint val="75000"/>
  </cs:variation>
  <cs:variation>
    <a:tint val="98500"/>
  </cs:variation>
  <cs:variation>
    <a:tint val="30000"/>
  </cs:variation>
  <cs:variation>
    <a:tint val="60000"/>
  </cs:variation>
  <cs:variation>
    <a:tint val="8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20">
  <a:schemeClr val="dk1"/>
  <cs:variation>
    <a:tint val="88500"/>
  </cs:variation>
  <cs:variation>
    <a:tint val="55000"/>
  </cs:variation>
  <cs:variation>
    <a:tint val="75000"/>
  </cs:variation>
  <cs:variation>
    <a:tint val="98500"/>
  </cs:variation>
  <cs:variation>
    <a:tint val="30000"/>
  </cs:variation>
  <cs:variation>
    <a:tint val="60000"/>
  </cs:variation>
  <cs:variation>
    <a:tint val="80000"/>
  </cs:variation>
</cs:colorStyle>
</file>

<file path=xl/charts/style2.xml><?xml version="1.0" encoding="utf-8"?>
<cs:chartStyle xmlns:cs="http://schemas.microsoft.com/office/drawing/2012/chartStyle" xmlns:a="http://schemas.openxmlformats.org/drawingml/2006/main" id="107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7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2.jpg"/><Relationship Id="rId4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5" Type="http://schemas.openxmlformats.org/officeDocument/2006/relationships/chart" Target="../charts/chart6.xml"/><Relationship Id="rId4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image" Target="../media/image5.jpeg"/><Relationship Id="rId5" Type="http://schemas.openxmlformats.org/officeDocument/2006/relationships/chart" Target="../charts/chart9.xml"/><Relationship Id="rId4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59530</xdr:rowOff>
    </xdr:from>
    <xdr:to>
      <xdr:col>30</xdr:col>
      <xdr:colOff>1</xdr:colOff>
      <xdr:row>30</xdr:row>
      <xdr:rowOff>160561</xdr:rowOff>
    </xdr:to>
    <xdr:grpSp>
      <xdr:nvGrpSpPr>
        <xdr:cNvPr id="9" name="Grupo 8"/>
        <xdr:cNvGrpSpPr/>
      </xdr:nvGrpSpPr>
      <xdr:grpSpPr>
        <a:xfrm>
          <a:off x="0" y="59530"/>
          <a:ext cx="15656720" cy="9399812"/>
          <a:chOff x="0" y="14432"/>
          <a:chExt cx="15528637" cy="9986826"/>
        </a:xfrm>
      </xdr:grpSpPr>
      <xdr:pic>
        <xdr:nvPicPr>
          <xdr:cNvPr id="7" name="Imagen 6"/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b="24904"/>
          <a:stretch/>
        </xdr:blipFill>
        <xdr:spPr>
          <a:xfrm>
            <a:off x="0" y="14432"/>
            <a:ext cx="15528636" cy="1387358"/>
          </a:xfrm>
          <a:prstGeom prst="rect">
            <a:avLst/>
          </a:prstGeom>
        </xdr:spPr>
      </xdr:pic>
      <xdr:pic>
        <xdr:nvPicPr>
          <xdr:cNvPr id="8" name="Imagen 7"/>
          <xdr:cNvPicPr>
            <a:picLocks noChangeAspect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t="39370"/>
          <a:stretch/>
        </xdr:blipFill>
        <xdr:spPr>
          <a:xfrm>
            <a:off x="1" y="9412820"/>
            <a:ext cx="15528636" cy="588438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716541</xdr:colOff>
      <xdr:row>20</xdr:row>
      <xdr:rowOff>88250</xdr:rowOff>
    </xdr:from>
    <xdr:to>
      <xdr:col>13</xdr:col>
      <xdr:colOff>673243</xdr:colOff>
      <xdr:row>35</xdr:row>
      <xdr:rowOff>74684</xdr:rowOff>
    </xdr:to>
    <xdr:graphicFrame macro="">
      <xdr:nvGraphicFramePr>
        <xdr:cNvPr id="2058" name="2 Gráfico">
          <a:extLst>
            <a:ext uri="{FF2B5EF4-FFF2-40B4-BE49-F238E27FC236}">
              <a16:creationId xmlns="" xmlns:a16="http://schemas.microsoft.com/office/drawing/2014/main" id="{B6838314-095C-440D-8499-6D7330240A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47625</xdr:colOff>
      <xdr:row>3</xdr:row>
      <xdr:rowOff>1</xdr:rowOff>
    </xdr:from>
    <xdr:to>
      <xdr:col>18</xdr:col>
      <xdr:colOff>1443182</xdr:colOff>
      <xdr:row>20</xdr:row>
      <xdr:rowOff>47625</xdr:rowOff>
    </xdr:to>
    <xdr:graphicFrame macro="">
      <xdr:nvGraphicFramePr>
        <xdr:cNvPr id="2061" name="5 Gráfico">
          <a:extLst>
            <a:ext uri="{FF2B5EF4-FFF2-40B4-BE49-F238E27FC236}">
              <a16:creationId xmlns="" xmlns:a16="http://schemas.microsoft.com/office/drawing/2014/main" id="{ED83DB34-6E81-41C0-8346-29513DC3ED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216478</xdr:colOff>
      <xdr:row>3</xdr:row>
      <xdr:rowOff>14432</xdr:rowOff>
    </xdr:from>
    <xdr:to>
      <xdr:col>9</xdr:col>
      <xdr:colOff>158750</xdr:colOff>
      <xdr:row>20</xdr:row>
      <xdr:rowOff>43295</xdr:rowOff>
    </xdr:to>
    <xdr:graphicFrame macro="">
      <xdr:nvGraphicFramePr>
        <xdr:cNvPr id="2064" name="8 Gráfico">
          <a:extLst>
            <a:ext uri="{FF2B5EF4-FFF2-40B4-BE49-F238E27FC236}">
              <a16:creationId xmlns="" xmlns:a16="http://schemas.microsoft.com/office/drawing/2014/main" id="{A9E6A0E2-019A-4F2F-B0D0-CAAC2D13F0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23814</xdr:colOff>
      <xdr:row>0</xdr:row>
      <xdr:rowOff>23813</xdr:rowOff>
    </xdr:from>
    <xdr:to>
      <xdr:col>21</xdr:col>
      <xdr:colOff>23813</xdr:colOff>
      <xdr:row>0</xdr:row>
      <xdr:rowOff>1327727</xdr:rowOff>
    </xdr:to>
    <xdr:pic>
      <xdr:nvPicPr>
        <xdr:cNvPr id="10" name="Imagen 9"/>
        <xdr:cNvPicPr>
          <a:picLocks noChangeAspect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343"/>
        <a:stretch/>
      </xdr:blipFill>
      <xdr:spPr>
        <a:xfrm>
          <a:off x="23814" y="23813"/>
          <a:ext cx="13695794" cy="1303914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21</xdr:col>
      <xdr:colOff>23812</xdr:colOff>
      <xdr:row>37</xdr:row>
      <xdr:rowOff>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763125"/>
          <a:ext cx="13811250" cy="214313"/>
        </a:xfrm>
        <a:prstGeom prst="rect">
          <a:avLst/>
        </a:prstGeom>
      </xdr:spPr>
    </xdr:pic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0.36046</cdr:x>
      <cdr:y>0.26117</cdr:y>
    </cdr:from>
    <cdr:to>
      <cdr:x>0.62452</cdr:x>
      <cdr:y>0.38838</cdr:y>
    </cdr:to>
    <cdr:sp macro="" textlink="">
      <cdr:nvSpPr>
        <cdr:cNvPr id="2" name="8 CuadroTexto"/>
        <cdr:cNvSpPr txBox="1"/>
      </cdr:nvSpPr>
      <cdr:spPr>
        <a:xfrm xmlns:a="http://schemas.openxmlformats.org/drawingml/2006/main">
          <a:off x="1473288" y="596732"/>
          <a:ext cx="1077295" cy="28904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1100" b="1"/>
            <a:t>Total: </a:t>
          </a:r>
          <a:r>
            <a:rPr lang="es-PE" sz="1100" b="1" baseline="0">
              <a:latin typeface="Arial" panose="020B0604020202020204" pitchFamily="34" charset="0"/>
              <a:cs typeface="Arial" panose="020B0604020202020204" pitchFamily="34" charset="0"/>
            </a:rPr>
            <a:t>34.7M</a:t>
          </a:r>
          <a:endParaRPr lang="es-PE" sz="11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64293</xdr:colOff>
      <xdr:row>14</xdr:row>
      <xdr:rowOff>53180</xdr:rowOff>
    </xdr:from>
    <xdr:to>
      <xdr:col>5</xdr:col>
      <xdr:colOff>691885</xdr:colOff>
      <xdr:row>28</xdr:row>
      <xdr:rowOff>23547</xdr:rowOff>
    </xdr:to>
    <xdr:graphicFrame macro="">
      <xdr:nvGraphicFramePr>
        <xdr:cNvPr id="3077" name="2 Gráfico">
          <a:extLst>
            <a:ext uri="{FF2B5EF4-FFF2-40B4-BE49-F238E27FC236}">
              <a16:creationId xmlns="" xmlns:a16="http://schemas.microsoft.com/office/drawing/2014/main" id="{3E2614CC-682F-49AD-9AC8-7C1F65993F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33073</xdr:colOff>
      <xdr:row>28</xdr:row>
      <xdr:rowOff>162454</xdr:rowOff>
    </xdr:from>
    <xdr:to>
      <xdr:col>5</xdr:col>
      <xdr:colOff>657490</xdr:colOff>
      <xdr:row>43</xdr:row>
      <xdr:rowOff>103188</xdr:rowOff>
    </xdr:to>
    <xdr:graphicFrame macro="">
      <xdr:nvGraphicFramePr>
        <xdr:cNvPr id="3078" name="3 Gráfico">
          <a:extLst>
            <a:ext uri="{FF2B5EF4-FFF2-40B4-BE49-F238E27FC236}">
              <a16:creationId xmlns="" xmlns:a16="http://schemas.microsoft.com/office/drawing/2014/main" id="{EB75F566-29E3-40DD-B6DE-BA6A1192B6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52915</xdr:colOff>
      <xdr:row>0</xdr:row>
      <xdr:rowOff>0</xdr:rowOff>
    </xdr:from>
    <xdr:to>
      <xdr:col>7</xdr:col>
      <xdr:colOff>0</xdr:colOff>
      <xdr:row>0</xdr:row>
      <xdr:rowOff>801239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915" y="0"/>
          <a:ext cx="6477002" cy="801239"/>
        </a:xfrm>
        <a:prstGeom prst="rect">
          <a:avLst/>
        </a:prstGeom>
      </xdr:spPr>
    </xdr:pic>
    <xdr:clientData/>
  </xdr:twoCellAnchor>
  <xdr:twoCellAnchor>
    <xdr:from>
      <xdr:col>0</xdr:col>
      <xdr:colOff>27216</xdr:colOff>
      <xdr:row>43</xdr:row>
      <xdr:rowOff>201329</xdr:rowOff>
    </xdr:from>
    <xdr:to>
      <xdr:col>7</xdr:col>
      <xdr:colOff>37798</xdr:colOff>
      <xdr:row>45</xdr:row>
      <xdr:rowOff>36534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6" y="9357235"/>
          <a:ext cx="5892270" cy="430518"/>
        </a:xfrm>
        <a:prstGeom prst="rect">
          <a:avLst/>
        </a:prstGeom>
      </xdr:spPr>
    </xdr:pic>
    <xdr:clientData/>
  </xdr:twoCellAnchor>
  <xdr:twoCellAnchor>
    <xdr:from>
      <xdr:col>0</xdr:col>
      <xdr:colOff>35718</xdr:colOff>
      <xdr:row>0</xdr:row>
      <xdr:rowOff>631032</xdr:rowOff>
    </xdr:from>
    <xdr:to>
      <xdr:col>6</xdr:col>
      <xdr:colOff>35718</xdr:colOff>
      <xdr:row>13</xdr:row>
      <xdr:rowOff>40482</xdr:rowOff>
    </xdr:to>
    <xdr:graphicFrame macro="">
      <xdr:nvGraphicFramePr>
        <xdr:cNvPr id="7" name="1 Gráfico">
          <a:extLst>
            <a:ext uri="{FF2B5EF4-FFF2-40B4-BE49-F238E27FC236}">
              <a16:creationId xmlns="" xmlns:a16="http://schemas.microsoft.com/office/drawing/2014/main" id="{C787A6E7-A2C0-42DD-8BC7-06AAE6572D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15364</xdr:rowOff>
    </xdr:from>
    <xdr:to>
      <xdr:col>7</xdr:col>
      <xdr:colOff>15363</xdr:colOff>
      <xdr:row>2</xdr:row>
      <xdr:rowOff>15364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364"/>
          <a:ext cx="10308508" cy="1367298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</xdr:row>
      <xdr:rowOff>9525</xdr:rowOff>
    </xdr:from>
    <xdr:to>
      <xdr:col>0</xdr:col>
      <xdr:colOff>10583</xdr:colOff>
      <xdr:row>27</xdr:row>
      <xdr:rowOff>179917</xdr:rowOff>
    </xdr:to>
    <xdr:sp macro="" textlink="">
      <xdr:nvSpPr>
        <xdr:cNvPr id="2" name="1 Rectángulo redondeado">
          <a:extLst>
            <a:ext uri="{FF2B5EF4-FFF2-40B4-BE49-F238E27FC236}">
              <a16:creationId xmlns="" xmlns:a16="http://schemas.microsoft.com/office/drawing/2014/main" id="{7BDEB952-EBC0-4051-93A5-49FAF1A2A5AE}"/>
            </a:ext>
          </a:extLst>
        </xdr:cNvPr>
        <xdr:cNvSpPr/>
      </xdr:nvSpPr>
      <xdr:spPr>
        <a:xfrm>
          <a:off x="38097" y="504825"/>
          <a:ext cx="14098061" cy="4732867"/>
        </a:xfrm>
        <a:prstGeom prst="roundRect">
          <a:avLst>
            <a:gd name="adj" fmla="val 4500"/>
          </a:avLst>
        </a:prstGeom>
        <a:noFill/>
        <a:ln w="19050">
          <a:solidFill>
            <a:schemeClr val="accent1">
              <a:shade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/>
        </a:p>
      </xdr:txBody>
    </xdr:sp>
    <xdr:clientData/>
  </xdr:twoCellAnchor>
  <xdr:twoCellAnchor>
    <xdr:from>
      <xdr:col>0</xdr:col>
      <xdr:colOff>205314</xdr:colOff>
      <xdr:row>1</xdr:row>
      <xdr:rowOff>1109144</xdr:rowOff>
    </xdr:from>
    <xdr:to>
      <xdr:col>2</xdr:col>
      <xdr:colOff>285748</xdr:colOff>
      <xdr:row>19</xdr:row>
      <xdr:rowOff>202152</xdr:rowOff>
    </xdr:to>
    <xdr:graphicFrame macro="">
      <xdr:nvGraphicFramePr>
        <xdr:cNvPr id="4101" name="10 Gráfico">
          <a:extLst>
            <a:ext uri="{FF2B5EF4-FFF2-40B4-BE49-F238E27FC236}">
              <a16:creationId xmlns="" xmlns:a16="http://schemas.microsoft.com/office/drawing/2014/main" id="{84553296-7983-4A52-94C4-C8A247C95A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261864</xdr:colOff>
      <xdr:row>1</xdr:row>
      <xdr:rowOff>1105969</xdr:rowOff>
    </xdr:from>
    <xdr:to>
      <xdr:col>6</xdr:col>
      <xdr:colOff>996349</xdr:colOff>
      <xdr:row>19</xdr:row>
      <xdr:rowOff>201093</xdr:rowOff>
    </xdr:to>
    <xdr:graphicFrame macro="">
      <xdr:nvGraphicFramePr>
        <xdr:cNvPr id="4102" name="11 Gráfico">
          <a:extLst>
            <a:ext uri="{FF2B5EF4-FFF2-40B4-BE49-F238E27FC236}">
              <a16:creationId xmlns="" xmlns:a16="http://schemas.microsoft.com/office/drawing/2014/main" id="{2035C611-7926-43ED-A3D8-CB0914ECD69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52916</xdr:colOff>
      <xdr:row>30</xdr:row>
      <xdr:rowOff>173942</xdr:rowOff>
    </xdr:from>
    <xdr:to>
      <xdr:col>7</xdr:col>
      <xdr:colOff>52915</xdr:colOff>
      <xdr:row>33</xdr:row>
      <xdr:rowOff>63808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916" y="8725275"/>
          <a:ext cx="10085916" cy="503700"/>
        </a:xfrm>
        <a:prstGeom prst="rect">
          <a:avLst/>
        </a:prstGeom>
      </xdr:spPr>
    </xdr:pic>
    <xdr:clientData/>
  </xdr:twoCellAnchor>
  <xdr:twoCellAnchor>
    <xdr:from>
      <xdr:col>0</xdr:col>
      <xdr:colOff>2127250</xdr:colOff>
      <xdr:row>19</xdr:row>
      <xdr:rowOff>221189</xdr:rowOff>
    </xdr:from>
    <xdr:to>
      <xdr:col>4</xdr:col>
      <xdr:colOff>359833</xdr:colOff>
      <xdr:row>30</xdr:row>
      <xdr:rowOff>179914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0.04248</cdr:x>
      <cdr:y>0.79423</cdr:y>
    </cdr:from>
    <cdr:to>
      <cdr:x>0.94907</cdr:x>
      <cdr:y>0.99407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243417" y="2833513"/>
          <a:ext cx="4095750" cy="71296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1/</a:t>
          </a:r>
          <a:r>
            <a:rPr lang="es-PE" sz="800" baseline="0">
              <a:solidFill>
                <a:sysClr val="windowText" lastClr="000000"/>
              </a:solidFill>
            </a:rPr>
            <a:t> No registran matrimonios</a:t>
          </a:r>
        </a:p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Nota:  Corresponden a las actas vigentes, registradas por RENIEC y las OREC afiliadas. </a:t>
          </a:r>
        </a:p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Incluye los </a:t>
          </a:r>
          <a:r>
            <a:rPr lang="es-PE" sz="8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Reconocimiento</a:t>
          </a:r>
          <a:r>
            <a:rPr lang="es-PE" sz="800">
              <a:solidFill>
                <a:sysClr val="windowText" lastClr="000000"/>
              </a:solidFill>
            </a:rPr>
            <a:t>, Adopción, Reinscripción, Reposición y Reconstitución. </a:t>
          </a:r>
        </a:p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 OR: Oficinas Registrales.</a:t>
          </a:r>
        </a:p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 ORA: Oficinas Registrlaes auxiliares ubicadas en los Hospitales.</a:t>
          </a:r>
        </a:p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Fuente: Base de datos de Registro Civil en línea.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0.04687</cdr:x>
      <cdr:y>0.86383</cdr:y>
    </cdr:from>
    <cdr:to>
      <cdr:x>0.92727</cdr:x>
      <cdr:y>1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264582" y="2752727"/>
          <a:ext cx="3979335" cy="43391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Nota: Web estan considerados los trámites virtuales (Portal del ciudadano, app móvil)</a:t>
          </a:r>
        </a:p>
        <a:p xmlns:a="http://schemas.openxmlformats.org/drawingml/2006/main">
          <a:r>
            <a:rPr lang="es-PE" sz="800">
              <a:solidFill>
                <a:sysClr val="windowText" lastClr="000000"/>
              </a:solidFill>
            </a:rPr>
            <a:t>Fuente: Base de datos de Registro Civil en línea.</a:t>
          </a:r>
        </a:p>
      </cdr:txBody>
    </cdr:sp>
  </cdr:relSizeAnchor>
  <cdr:relSizeAnchor xmlns:cdr="http://schemas.openxmlformats.org/drawingml/2006/chartDrawing">
    <cdr:from>
      <cdr:x>0.08448</cdr:x>
      <cdr:y>0.71305</cdr:y>
    </cdr:from>
    <cdr:to>
      <cdr:x>0.27592</cdr:x>
      <cdr:y>1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486834" y="2890311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/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8355A"/>
  </sheetPr>
  <dimension ref="A1:AJ192"/>
  <sheetViews>
    <sheetView showGridLines="0" tabSelected="1" zoomScale="80" zoomScaleNormal="80" workbookViewId="0">
      <selection activeCell="R9" sqref="R9"/>
    </sheetView>
  </sheetViews>
  <sheetFormatPr baseColWidth="10" defaultColWidth="11.42578125" defaultRowHeight="16.5" x14ac:dyDescent="0.25"/>
  <cols>
    <col min="1" max="1" width="0.7109375" style="13" customWidth="1"/>
    <col min="2" max="2" width="27.42578125" style="13" customWidth="1"/>
    <col min="3" max="3" width="8.28515625" style="13" customWidth="1"/>
    <col min="4" max="4" width="11.85546875" style="13" customWidth="1"/>
    <col min="5" max="5" width="10.140625" style="13" customWidth="1"/>
    <col min="6" max="6" width="0.7109375" style="298" customWidth="1"/>
    <col min="7" max="7" width="16.140625" style="13" customWidth="1"/>
    <col min="8" max="8" width="0.85546875" style="13" customWidth="1"/>
    <col min="9" max="9" width="1" style="13" customWidth="1"/>
    <col min="10" max="10" width="15.7109375" style="201" customWidth="1"/>
    <col min="11" max="11" width="14.7109375" style="13" customWidth="1"/>
    <col min="12" max="12" width="6.7109375" style="13" customWidth="1"/>
    <col min="13" max="13" width="1.42578125" style="13" customWidth="1"/>
    <col min="14" max="14" width="14.85546875" style="13" customWidth="1"/>
    <col min="15" max="15" width="6.28515625" style="13" customWidth="1"/>
    <col min="16" max="16" width="0.85546875" style="13" customWidth="1"/>
    <col min="17" max="17" width="1" style="13" customWidth="1"/>
    <col min="18" max="18" width="14.140625" style="201" customWidth="1"/>
    <col min="19" max="19" width="14.28515625" style="13" customWidth="1"/>
    <col min="20" max="20" width="6.7109375" style="13" bestFit="1" customWidth="1"/>
    <col min="21" max="21" width="1.42578125" style="13" customWidth="1"/>
    <col min="22" max="22" width="13.7109375" style="13" customWidth="1"/>
    <col min="23" max="23" width="6.5703125" style="13" customWidth="1"/>
    <col min="24" max="24" width="0.85546875" style="13" customWidth="1"/>
    <col min="25" max="25" width="10.5703125" style="13" customWidth="1"/>
    <col min="26" max="26" width="7.28515625" style="13" customWidth="1"/>
    <col min="27" max="27" width="1" style="13" customWidth="1"/>
    <col min="28" max="28" width="11.28515625" style="13" customWidth="1"/>
    <col min="29" max="29" width="6.7109375" style="13" customWidth="1"/>
    <col min="30" max="30" width="1.28515625" style="13" customWidth="1"/>
    <col min="31" max="31" width="12.85546875" style="15" bestFit="1" customWidth="1"/>
    <col min="32" max="32" width="18.85546875" style="92" bestFit="1" customWidth="1"/>
    <col min="33" max="34" width="11.42578125" style="91" bestFit="1" customWidth="1"/>
    <col min="35" max="36" width="11.42578125" style="91"/>
    <col min="37" max="16384" width="11.42578125" style="90"/>
  </cols>
  <sheetData>
    <row r="1" spans="1:36" ht="115.5" customHeight="1" x14ac:dyDescent="0.25">
      <c r="B1" s="326"/>
      <c r="C1" s="326"/>
      <c r="D1" s="326"/>
      <c r="E1" s="326"/>
      <c r="F1" s="326"/>
      <c r="G1" s="326"/>
      <c r="H1" s="326"/>
      <c r="I1" s="326"/>
      <c r="J1" s="326"/>
      <c r="K1" s="326"/>
      <c r="L1" s="326"/>
      <c r="M1" s="326"/>
      <c r="N1" s="326"/>
      <c r="O1" s="326"/>
      <c r="P1" s="326"/>
      <c r="Q1" s="326"/>
      <c r="R1" s="198"/>
      <c r="S1" s="199"/>
      <c r="T1" s="199"/>
      <c r="U1" s="199"/>
      <c r="V1" s="199"/>
      <c r="W1" s="199"/>
      <c r="X1" s="199"/>
      <c r="Y1" s="199"/>
      <c r="Z1" s="199"/>
      <c r="AA1" s="199"/>
      <c r="AB1" s="199"/>
      <c r="AC1" s="199"/>
    </row>
    <row r="2" spans="1:36" ht="36.75" customHeight="1" x14ac:dyDescent="0.25">
      <c r="A2" s="327" t="s">
        <v>0</v>
      </c>
      <c r="B2" s="327"/>
      <c r="C2" s="327"/>
      <c r="D2" s="327"/>
      <c r="E2" s="327"/>
      <c r="F2" s="327"/>
      <c r="G2" s="327"/>
      <c r="H2" s="327"/>
      <c r="I2" s="327"/>
      <c r="J2" s="327"/>
      <c r="K2" s="327"/>
      <c r="L2" s="327"/>
      <c r="M2" s="327"/>
      <c r="N2" s="327"/>
      <c r="O2" s="327"/>
      <c r="P2" s="327"/>
      <c r="Q2" s="327"/>
      <c r="R2" s="327"/>
      <c r="S2" s="327"/>
      <c r="T2" s="327"/>
      <c r="U2" s="327"/>
      <c r="V2" s="327"/>
      <c r="W2" s="327"/>
      <c r="X2" s="327"/>
      <c r="Y2" s="327"/>
      <c r="Z2" s="327"/>
      <c r="AA2" s="327"/>
      <c r="AB2" s="327"/>
      <c r="AC2" s="327"/>
      <c r="AD2" s="327"/>
    </row>
    <row r="3" spans="1:36" s="91" customFormat="1" ht="23.25" customHeight="1" x14ac:dyDescent="0.25">
      <c r="A3" s="335" t="s">
        <v>62</v>
      </c>
      <c r="B3" s="335"/>
      <c r="C3" s="335"/>
      <c r="D3" s="335"/>
      <c r="E3" s="335"/>
      <c r="F3" s="335"/>
      <c r="G3" s="335"/>
      <c r="H3" s="335"/>
      <c r="I3" s="335"/>
      <c r="J3" s="335"/>
      <c r="K3" s="335"/>
      <c r="L3" s="335"/>
      <c r="M3" s="335"/>
      <c r="N3" s="335"/>
      <c r="O3" s="335"/>
      <c r="P3" s="335"/>
      <c r="Q3" s="335"/>
      <c r="R3" s="335"/>
      <c r="S3" s="335"/>
      <c r="T3" s="335"/>
      <c r="U3" s="335"/>
      <c r="V3" s="335"/>
      <c r="W3" s="335"/>
      <c r="X3" s="335"/>
      <c r="Y3" s="335"/>
      <c r="Z3" s="335"/>
      <c r="AA3" s="335"/>
      <c r="AB3" s="335"/>
      <c r="AC3" s="335"/>
      <c r="AD3" s="335"/>
      <c r="AE3" s="200"/>
    </row>
    <row r="4" spans="1:36" ht="0.75" customHeight="1" x14ac:dyDescent="0.25">
      <c r="A4" s="10"/>
      <c r="B4" s="4"/>
      <c r="C4" s="4"/>
      <c r="D4" s="4"/>
      <c r="E4" s="4"/>
      <c r="F4" s="5"/>
      <c r="G4" s="4"/>
      <c r="H4" s="4"/>
      <c r="I4" s="4"/>
      <c r="J4" s="42"/>
      <c r="K4" s="4"/>
      <c r="L4" s="4"/>
      <c r="M4" s="4"/>
      <c r="N4" s="4"/>
      <c r="O4" s="4"/>
      <c r="AB4" s="202"/>
      <c r="AC4" s="202"/>
    </row>
    <row r="5" spans="1:36" ht="44.1" customHeight="1" x14ac:dyDescent="0.25">
      <c r="A5" s="10"/>
      <c r="B5" s="328" t="s">
        <v>1</v>
      </c>
      <c r="C5" s="329"/>
      <c r="D5" s="329"/>
      <c r="E5" s="329"/>
      <c r="F5" s="329"/>
      <c r="G5" s="329"/>
      <c r="H5" s="4"/>
      <c r="I5" s="6"/>
      <c r="J5" s="330" t="s">
        <v>41</v>
      </c>
      <c r="K5" s="331"/>
      <c r="L5" s="331"/>
      <c r="M5" s="331"/>
      <c r="N5" s="331"/>
      <c r="O5" s="331"/>
      <c r="P5" s="4"/>
      <c r="Q5" s="6"/>
      <c r="R5" s="332" t="s">
        <v>2</v>
      </c>
      <c r="S5" s="333"/>
      <c r="T5" s="333"/>
      <c r="U5" s="333"/>
      <c r="V5" s="333"/>
      <c r="W5" s="333"/>
      <c r="X5" s="333"/>
      <c r="Y5" s="333"/>
      <c r="Z5" s="333"/>
      <c r="AA5" s="333"/>
      <c r="AB5" s="333"/>
      <c r="AC5" s="333"/>
    </row>
    <row r="6" spans="1:36" ht="19.5" customHeight="1" x14ac:dyDescent="0.25">
      <c r="A6" s="10"/>
      <c r="B6" s="334" t="s">
        <v>3</v>
      </c>
      <c r="C6" s="334"/>
      <c r="D6" s="334"/>
      <c r="E6" s="334"/>
      <c r="F6" s="334"/>
      <c r="G6" s="334"/>
      <c r="H6" s="7"/>
      <c r="I6" s="8"/>
      <c r="J6" s="309" t="s">
        <v>4</v>
      </c>
      <c r="K6" s="309"/>
      <c r="L6" s="309"/>
      <c r="M6" s="309"/>
      <c r="N6" s="309"/>
      <c r="O6" s="309"/>
      <c r="P6" s="7"/>
      <c r="Q6" s="8"/>
      <c r="R6" s="309" t="s">
        <v>53</v>
      </c>
      <c r="S6" s="309"/>
      <c r="T6" s="309"/>
      <c r="U6" s="309"/>
      <c r="V6" s="309"/>
      <c r="W6" s="309"/>
      <c r="X6" s="309"/>
      <c r="Y6" s="309"/>
      <c r="Z6" s="309"/>
      <c r="AA6" s="309"/>
      <c r="AB6" s="309"/>
      <c r="AC6" s="9"/>
      <c r="AD6" s="203"/>
      <c r="AE6" s="13"/>
      <c r="AF6" s="90"/>
    </row>
    <row r="7" spans="1:36" ht="19.5" customHeight="1" x14ac:dyDescent="0.25">
      <c r="A7" s="10"/>
      <c r="B7" s="323" t="s">
        <v>5</v>
      </c>
      <c r="C7" s="324" t="s">
        <v>46</v>
      </c>
      <c r="D7" s="324"/>
      <c r="E7" s="324"/>
      <c r="F7" s="44"/>
      <c r="G7" s="46" t="s">
        <v>6</v>
      </c>
      <c r="H7" s="11"/>
      <c r="I7" s="12"/>
      <c r="J7" s="319" t="s">
        <v>7</v>
      </c>
      <c r="K7" s="325" t="s">
        <v>44</v>
      </c>
      <c r="L7" s="325"/>
      <c r="M7" s="48"/>
      <c r="N7" s="325" t="s">
        <v>8</v>
      </c>
      <c r="O7" s="325"/>
      <c r="P7" s="11"/>
      <c r="Q7" s="12"/>
      <c r="R7" s="307" t="s">
        <v>40</v>
      </c>
      <c r="S7" s="308" t="s">
        <v>9</v>
      </c>
      <c r="T7" s="308"/>
      <c r="U7" s="114"/>
      <c r="V7" s="308" t="s">
        <v>10</v>
      </c>
      <c r="W7" s="308"/>
      <c r="X7" s="103"/>
      <c r="Y7" s="308" t="s">
        <v>11</v>
      </c>
      <c r="Z7" s="308"/>
      <c r="AA7" s="103"/>
      <c r="AB7" s="308" t="s">
        <v>12</v>
      </c>
      <c r="AC7" s="308"/>
      <c r="AE7" s="13"/>
      <c r="AF7" s="90"/>
    </row>
    <row r="8" spans="1:36" ht="19.5" customHeight="1" x14ac:dyDescent="0.25">
      <c r="A8" s="10"/>
      <c r="B8" s="323"/>
      <c r="C8" s="45" t="s">
        <v>9</v>
      </c>
      <c r="D8" s="45" t="s">
        <v>13</v>
      </c>
      <c r="E8" s="45" t="s">
        <v>14</v>
      </c>
      <c r="F8" s="44"/>
      <c r="G8" s="47" t="s">
        <v>47</v>
      </c>
      <c r="H8" s="11"/>
      <c r="I8" s="12"/>
      <c r="J8" s="319"/>
      <c r="K8" s="48" t="s">
        <v>45</v>
      </c>
      <c r="L8" s="48" t="s">
        <v>16</v>
      </c>
      <c r="M8" s="48"/>
      <c r="N8" s="48" t="s">
        <v>15</v>
      </c>
      <c r="O8" s="48" t="s">
        <v>16</v>
      </c>
      <c r="P8" s="11"/>
      <c r="Q8" s="12"/>
      <c r="R8" s="307"/>
      <c r="S8" s="103" t="s">
        <v>15</v>
      </c>
      <c r="T8" s="103" t="s">
        <v>16</v>
      </c>
      <c r="U8" s="103"/>
      <c r="V8" s="103" t="s">
        <v>15</v>
      </c>
      <c r="W8" s="103" t="s">
        <v>16</v>
      </c>
      <c r="X8" s="103"/>
      <c r="Y8" s="103" t="s">
        <v>15</v>
      </c>
      <c r="Z8" s="103" t="s">
        <v>16</v>
      </c>
      <c r="AA8" s="103"/>
      <c r="AB8" s="103" t="s">
        <v>15</v>
      </c>
      <c r="AC8" s="103" t="s">
        <v>16</v>
      </c>
      <c r="AE8" s="14"/>
    </row>
    <row r="9" spans="1:36" s="211" customFormat="1" ht="19.5" customHeight="1" x14ac:dyDescent="0.25">
      <c r="A9" s="204"/>
      <c r="B9" s="58" t="s">
        <v>17</v>
      </c>
      <c r="C9" s="59">
        <f>+C10+C13</f>
        <v>35821100</v>
      </c>
      <c r="D9" s="59">
        <f t="shared" ref="D9:E9" si="0">+D10+D13</f>
        <v>17901218</v>
      </c>
      <c r="E9" s="59">
        <f t="shared" si="0"/>
        <v>17919882</v>
      </c>
      <c r="F9" s="61"/>
      <c r="G9" s="62"/>
      <c r="H9" s="11"/>
      <c r="I9" s="12"/>
      <c r="J9" s="49" t="s">
        <v>9</v>
      </c>
      <c r="K9" s="101">
        <f>+K10+K11</f>
        <v>6990778</v>
      </c>
      <c r="L9" s="56">
        <f>+L10+L11</f>
        <v>1</v>
      </c>
      <c r="M9" s="57"/>
      <c r="N9" s="101">
        <f>+N10+N11</f>
        <v>7132186.0000000019</v>
      </c>
      <c r="O9" s="56">
        <v>1</v>
      </c>
      <c r="P9" s="40"/>
      <c r="Q9" s="41"/>
      <c r="R9" s="83" t="s">
        <v>9</v>
      </c>
      <c r="S9" s="178">
        <f>SUM(S10:S12)</f>
        <v>821651</v>
      </c>
      <c r="T9" s="51">
        <f>SUM(T10:T12)</f>
        <v>0.99999999999999989</v>
      </c>
      <c r="U9" s="101"/>
      <c r="V9" s="61">
        <f>SUM(V10:V12)</f>
        <v>503381.99999999988</v>
      </c>
      <c r="W9" s="51">
        <f>SUM(W10:W12)</f>
        <v>1</v>
      </c>
      <c r="X9" s="84"/>
      <c r="Y9" s="101">
        <f>SUM(Y10:Y12)</f>
        <v>255676.00000000003</v>
      </c>
      <c r="Z9" s="51">
        <f>SUM(Z10:Z12)</f>
        <v>1</v>
      </c>
      <c r="AA9" s="84"/>
      <c r="AB9" s="101">
        <f>SUM(AB10:AB12)</f>
        <v>62593</v>
      </c>
      <c r="AC9" s="51">
        <f>SUM(AC10:AC12)</f>
        <v>1</v>
      </c>
      <c r="AD9" s="205"/>
      <c r="AE9" s="206"/>
      <c r="AF9" s="207"/>
      <c r="AG9" s="208"/>
      <c r="AH9" s="209"/>
      <c r="AI9" s="210"/>
      <c r="AJ9" s="210"/>
    </row>
    <row r="10" spans="1:36" s="211" customFormat="1" ht="24.75" customHeight="1" x14ac:dyDescent="0.25">
      <c r="A10" s="204"/>
      <c r="B10" s="63" t="s">
        <v>18</v>
      </c>
      <c r="C10" s="64">
        <f>+C11+C12</f>
        <v>34716061</v>
      </c>
      <c r="D10" s="64">
        <f t="shared" ref="D10:E10" si="1">+D11+D12</f>
        <v>17395806</v>
      </c>
      <c r="E10" s="64">
        <f t="shared" si="1"/>
        <v>17320255</v>
      </c>
      <c r="F10" s="65"/>
      <c r="G10" s="66">
        <v>0.98929985521077413</v>
      </c>
      <c r="H10" s="19"/>
      <c r="I10" s="12"/>
      <c r="J10" s="52" t="s">
        <v>19</v>
      </c>
      <c r="K10" s="102">
        <v>5398815</v>
      </c>
      <c r="L10" s="55">
        <f>+K10/$K$9</f>
        <v>0.77227670511064717</v>
      </c>
      <c r="M10" s="69"/>
      <c r="N10" s="102">
        <v>5519298.0000000009</v>
      </c>
      <c r="O10" s="55">
        <f>+N10/N9</f>
        <v>0.77385783264766228</v>
      </c>
      <c r="P10" s="40"/>
      <c r="Q10" s="41"/>
      <c r="R10" s="212" t="s">
        <v>20</v>
      </c>
      <c r="S10" s="213">
        <f>+V10+Y10+AB10</f>
        <v>452192</v>
      </c>
      <c r="T10" s="214">
        <f>S10/$S$9</f>
        <v>0.55034558468254768</v>
      </c>
      <c r="U10" s="215"/>
      <c r="V10" s="216">
        <v>205695.99999999994</v>
      </c>
      <c r="W10" s="214">
        <f>V10/V9</f>
        <v>0.40862803993786029</v>
      </c>
      <c r="X10" s="217"/>
      <c r="Y10" s="215">
        <v>216385.00000000003</v>
      </c>
      <c r="Z10" s="218">
        <f>Y10/Y$9</f>
        <v>0.84632503637416101</v>
      </c>
      <c r="AA10" s="219"/>
      <c r="AB10" s="220">
        <v>30111.000000000004</v>
      </c>
      <c r="AC10" s="218">
        <f>AB10/AB$9</f>
        <v>0.48106018244851667</v>
      </c>
      <c r="AD10" s="205"/>
      <c r="AE10" s="206"/>
      <c r="AF10" s="207"/>
      <c r="AG10" s="208"/>
      <c r="AH10" s="209"/>
      <c r="AI10" s="221"/>
      <c r="AJ10" s="210"/>
    </row>
    <row r="11" spans="1:36" s="211" customFormat="1" ht="24.75" customHeight="1" x14ac:dyDescent="0.25">
      <c r="A11" s="204"/>
      <c r="B11" s="222" t="s">
        <v>21</v>
      </c>
      <c r="C11" s="67">
        <f>+D11+E11</f>
        <v>10380739</v>
      </c>
      <c r="D11" s="68">
        <v>5287584</v>
      </c>
      <c r="E11" s="68">
        <v>5093155</v>
      </c>
      <c r="F11" s="69"/>
      <c r="G11" s="70">
        <v>0.97907935269920399</v>
      </c>
      <c r="H11" s="19"/>
      <c r="I11" s="12"/>
      <c r="J11" s="52" t="s">
        <v>22</v>
      </c>
      <c r="K11" s="102">
        <v>1591962.9999999998</v>
      </c>
      <c r="L11" s="55">
        <f>+K11/K9</f>
        <v>0.22772329488935278</v>
      </c>
      <c r="M11" s="69"/>
      <c r="N11" s="102">
        <v>1612888.0000000005</v>
      </c>
      <c r="O11" s="55">
        <f>+N11/N9</f>
        <v>0.22614216735233769</v>
      </c>
      <c r="P11" s="40"/>
      <c r="Q11" s="41"/>
      <c r="R11" s="113" t="s">
        <v>23</v>
      </c>
      <c r="S11" s="179">
        <f>+V11+Y11+AB11</f>
        <v>100151.99999999997</v>
      </c>
      <c r="T11" s="214">
        <f>S11/$S$9</f>
        <v>0.12189116790462128</v>
      </c>
      <c r="U11" s="110"/>
      <c r="V11" s="223">
        <v>99170.999999999971</v>
      </c>
      <c r="W11" s="112">
        <f>V11/V9</f>
        <v>0.19700942822746939</v>
      </c>
      <c r="X11" s="224"/>
      <c r="Y11" s="110">
        <v>981</v>
      </c>
      <c r="Z11" s="225">
        <f>Y11/Y$9</f>
        <v>3.8368873105023541E-3</v>
      </c>
      <c r="AA11" s="226"/>
      <c r="AB11" s="110"/>
      <c r="AC11" s="112"/>
      <c r="AD11" s="205"/>
      <c r="AE11" s="227"/>
      <c r="AF11" s="228"/>
      <c r="AG11" s="208"/>
      <c r="AH11" s="209"/>
      <c r="AI11" s="210"/>
      <c r="AJ11" s="210"/>
    </row>
    <row r="12" spans="1:36" s="211" customFormat="1" ht="24.75" customHeight="1" x14ac:dyDescent="0.25">
      <c r="A12" s="204"/>
      <c r="B12" s="222" t="s">
        <v>24</v>
      </c>
      <c r="C12" s="67">
        <f>+D12+E12</f>
        <v>24335322</v>
      </c>
      <c r="D12" s="68">
        <v>12108222</v>
      </c>
      <c r="E12" s="68">
        <v>12227100</v>
      </c>
      <c r="F12" s="69"/>
      <c r="G12" s="70">
        <v>0.99373249494133897</v>
      </c>
      <c r="H12" s="22"/>
      <c r="I12" s="12"/>
      <c r="J12" s="316" t="s">
        <v>52</v>
      </c>
      <c r="K12" s="316"/>
      <c r="L12" s="316"/>
      <c r="M12" s="316"/>
      <c r="N12" s="316"/>
      <c r="O12" s="316"/>
      <c r="P12" s="40"/>
      <c r="Q12" s="41"/>
      <c r="R12" s="229" t="s">
        <v>25</v>
      </c>
      <c r="S12" s="230">
        <f>+V12+Y12+AB12</f>
        <v>269306.99999999994</v>
      </c>
      <c r="T12" s="231">
        <f>S12/S9</f>
        <v>0.32776324741283092</v>
      </c>
      <c r="U12" s="232"/>
      <c r="V12" s="233">
        <v>198514.99999999997</v>
      </c>
      <c r="W12" s="234">
        <f>V12/V9</f>
        <v>0.39436253183467035</v>
      </c>
      <c r="X12" s="235"/>
      <c r="Y12" s="236">
        <v>38310</v>
      </c>
      <c r="Z12" s="234">
        <f>Y12/Y$9</f>
        <v>0.14983807631533658</v>
      </c>
      <c r="AA12" s="237"/>
      <c r="AB12" s="236">
        <v>32481.999999999993</v>
      </c>
      <c r="AC12" s="234">
        <f>AB12/AB$9</f>
        <v>0.51893981755148333</v>
      </c>
      <c r="AD12" s="205"/>
      <c r="AE12" s="238"/>
      <c r="AF12" s="239"/>
      <c r="AG12" s="208"/>
      <c r="AH12" s="209"/>
      <c r="AI12" s="210"/>
      <c r="AJ12" s="210"/>
    </row>
    <row r="13" spans="1:36" s="211" customFormat="1" ht="17.25" customHeight="1" x14ac:dyDescent="0.25">
      <c r="A13" s="240"/>
      <c r="B13" s="241" t="s">
        <v>26</v>
      </c>
      <c r="C13" s="67">
        <f>+D13+E13</f>
        <v>1105039</v>
      </c>
      <c r="D13" s="187">
        <v>505412</v>
      </c>
      <c r="E13" s="187">
        <v>599627</v>
      </c>
      <c r="F13" s="242"/>
      <c r="G13" s="243"/>
      <c r="H13" s="25"/>
      <c r="I13" s="12"/>
      <c r="J13" s="317"/>
      <c r="K13" s="317"/>
      <c r="L13" s="317"/>
      <c r="M13" s="317"/>
      <c r="N13" s="317"/>
      <c r="O13" s="317"/>
      <c r="P13" s="244"/>
      <c r="Q13" s="41"/>
      <c r="R13" s="320" t="s">
        <v>60</v>
      </c>
      <c r="S13" s="320"/>
      <c r="T13" s="320"/>
      <c r="U13" s="320"/>
      <c r="V13" s="320"/>
      <c r="W13" s="320"/>
      <c r="X13" s="320"/>
      <c r="Y13" s="320"/>
      <c r="Z13" s="320"/>
      <c r="AA13" s="320"/>
      <c r="AB13" s="320"/>
      <c r="AC13" s="320"/>
      <c r="AD13" s="210"/>
      <c r="AE13" s="245"/>
      <c r="AF13" s="209"/>
      <c r="AG13" s="209"/>
      <c r="AH13" s="209"/>
      <c r="AI13" s="210"/>
      <c r="AJ13" s="210"/>
    </row>
    <row r="14" spans="1:36" s="211" customFormat="1" ht="19.5" customHeight="1" x14ac:dyDescent="0.25">
      <c r="A14" s="204"/>
      <c r="B14" s="316" t="s">
        <v>56</v>
      </c>
      <c r="C14" s="316"/>
      <c r="D14" s="316"/>
      <c r="E14" s="316"/>
      <c r="F14" s="316"/>
      <c r="G14" s="316"/>
      <c r="H14" s="246"/>
      <c r="I14" s="247"/>
      <c r="J14" s="309" t="s">
        <v>28</v>
      </c>
      <c r="K14" s="309"/>
      <c r="L14" s="309"/>
      <c r="M14" s="309"/>
      <c r="N14" s="309"/>
      <c r="O14" s="309"/>
      <c r="P14" s="248"/>
      <c r="Q14" s="249"/>
      <c r="R14" s="321"/>
      <c r="S14" s="321"/>
      <c r="T14" s="321"/>
      <c r="U14" s="321"/>
      <c r="V14" s="321"/>
      <c r="W14" s="321"/>
      <c r="X14" s="321"/>
      <c r="Y14" s="321"/>
      <c r="Z14" s="321"/>
      <c r="AA14" s="321"/>
      <c r="AB14" s="321"/>
      <c r="AC14" s="321"/>
      <c r="AD14" s="210"/>
      <c r="AE14" s="245"/>
      <c r="AF14" s="209"/>
      <c r="AG14" s="209"/>
      <c r="AH14" s="209"/>
      <c r="AI14" s="210"/>
      <c r="AJ14" s="210"/>
    </row>
    <row r="15" spans="1:36" s="211" customFormat="1" ht="19.5" customHeight="1" x14ac:dyDescent="0.25">
      <c r="A15" s="204"/>
      <c r="B15" s="317"/>
      <c r="C15" s="317"/>
      <c r="D15" s="317"/>
      <c r="E15" s="317"/>
      <c r="F15" s="317"/>
      <c r="G15" s="317"/>
      <c r="H15" s="250"/>
      <c r="I15" s="251"/>
      <c r="J15" s="319" t="s">
        <v>7</v>
      </c>
      <c r="K15" s="197" t="s">
        <v>42</v>
      </c>
      <c r="L15" s="252"/>
      <c r="M15" s="253"/>
      <c r="N15" s="197" t="s">
        <v>8</v>
      </c>
      <c r="O15" s="252"/>
      <c r="P15" s="254"/>
      <c r="Q15" s="255"/>
      <c r="R15" s="321"/>
      <c r="S15" s="321"/>
      <c r="T15" s="321"/>
      <c r="U15" s="321"/>
      <c r="V15" s="321"/>
      <c r="W15" s="321"/>
      <c r="X15" s="321"/>
      <c r="Y15" s="321"/>
      <c r="Z15" s="321"/>
      <c r="AA15" s="321"/>
      <c r="AB15" s="321"/>
      <c r="AC15" s="321"/>
      <c r="AD15" s="210"/>
      <c r="AE15" s="245"/>
      <c r="AF15" s="209"/>
      <c r="AG15" s="209"/>
      <c r="AH15" s="209"/>
      <c r="AI15" s="210"/>
      <c r="AJ15" s="210"/>
    </row>
    <row r="16" spans="1:36" s="258" customFormat="1" ht="19.5" customHeight="1" x14ac:dyDescent="0.25">
      <c r="A16" s="256"/>
      <c r="B16" s="317"/>
      <c r="C16" s="317"/>
      <c r="D16" s="317"/>
      <c r="E16" s="317"/>
      <c r="F16" s="317"/>
      <c r="G16" s="317"/>
      <c r="H16" s="250"/>
      <c r="I16" s="251"/>
      <c r="J16" s="312"/>
      <c r="K16" s="48" t="s">
        <v>15</v>
      </c>
      <c r="L16" s="48" t="s">
        <v>16</v>
      </c>
      <c r="M16" s="253"/>
      <c r="N16" s="48" t="s">
        <v>15</v>
      </c>
      <c r="O16" s="48" t="s">
        <v>16</v>
      </c>
      <c r="P16" s="254"/>
      <c r="Q16" s="255"/>
      <c r="R16" s="321"/>
      <c r="S16" s="321"/>
      <c r="T16" s="321"/>
      <c r="U16" s="321"/>
      <c r="V16" s="321"/>
      <c r="W16" s="321"/>
      <c r="X16" s="321"/>
      <c r="Y16" s="321"/>
      <c r="Z16" s="321"/>
      <c r="AA16" s="321"/>
      <c r="AB16" s="321"/>
      <c r="AC16" s="321"/>
      <c r="AD16" s="91"/>
      <c r="AE16" s="15"/>
      <c r="AF16" s="257"/>
      <c r="AG16" s="91"/>
      <c r="AH16" s="91"/>
      <c r="AI16" s="91"/>
      <c r="AJ16" s="91"/>
    </row>
    <row r="17" spans="1:36" s="258" customFormat="1" ht="19.5" customHeight="1" x14ac:dyDescent="0.25">
      <c r="A17" s="256"/>
      <c r="B17" s="259"/>
      <c r="C17" s="260"/>
      <c r="D17" s="259"/>
      <c r="E17" s="259"/>
      <c r="F17" s="259"/>
      <c r="G17" s="259"/>
      <c r="H17" s="250"/>
      <c r="I17" s="251"/>
      <c r="J17" s="49" t="s">
        <v>32</v>
      </c>
      <c r="K17" s="50">
        <f>+K18+K19</f>
        <v>453028.00000000256</v>
      </c>
      <c r="L17" s="87">
        <f>+L18+L19</f>
        <v>1</v>
      </c>
      <c r="M17" s="57"/>
      <c r="N17" s="50">
        <f>+N18+N19</f>
        <v>452153.99999999872</v>
      </c>
      <c r="O17" s="87">
        <f>+O18+O19</f>
        <v>1</v>
      </c>
      <c r="P17" s="254"/>
      <c r="Q17" s="255"/>
      <c r="R17" s="261"/>
      <c r="S17" s="254"/>
      <c r="T17" s="254"/>
      <c r="U17" s="254"/>
      <c r="V17" s="254"/>
      <c r="W17" s="254"/>
      <c r="X17" s="254"/>
      <c r="Y17" s="254"/>
      <c r="Z17" s="254"/>
      <c r="AA17" s="254"/>
      <c r="AB17" s="254"/>
      <c r="AC17" s="254"/>
      <c r="AD17" s="91"/>
      <c r="AE17" s="15"/>
      <c r="AF17" s="257"/>
      <c r="AG17" s="91"/>
      <c r="AH17" s="91"/>
      <c r="AI17" s="91"/>
      <c r="AJ17" s="91"/>
    </row>
    <row r="18" spans="1:36" s="258" customFormat="1" ht="19.5" customHeight="1" x14ac:dyDescent="0.25">
      <c r="A18" s="256"/>
      <c r="B18" s="250"/>
      <c r="C18" s="262"/>
      <c r="D18" s="250"/>
      <c r="E18" s="250"/>
      <c r="F18" s="263"/>
      <c r="G18" s="250"/>
      <c r="H18" s="250"/>
      <c r="I18" s="251"/>
      <c r="J18" s="52" t="s">
        <v>19</v>
      </c>
      <c r="K18" s="53">
        <v>254861.00000000317</v>
      </c>
      <c r="L18" s="54">
        <f>+K18/K17</f>
        <v>0.56257229133740461</v>
      </c>
      <c r="M18" s="264"/>
      <c r="N18" s="53">
        <v>253892.9999999991</v>
      </c>
      <c r="O18" s="55">
        <f>+N18/N17</f>
        <v>0.56151886304223741</v>
      </c>
      <c r="P18" s="254"/>
      <c r="Q18" s="255"/>
      <c r="R18" s="322"/>
      <c r="S18" s="322"/>
      <c r="T18" s="322"/>
      <c r="U18" s="322"/>
      <c r="V18" s="322"/>
      <c r="W18" s="322"/>
      <c r="X18" s="322"/>
      <c r="Y18" s="322"/>
      <c r="Z18" s="322"/>
      <c r="AA18" s="322"/>
      <c r="AB18" s="322"/>
      <c r="AC18" s="265"/>
      <c r="AD18" s="91"/>
      <c r="AE18" s="13"/>
      <c r="AF18" s="266"/>
      <c r="AG18" s="91"/>
      <c r="AH18" s="91"/>
      <c r="AI18" s="91"/>
      <c r="AJ18" s="91"/>
    </row>
    <row r="19" spans="1:36" s="258" customFormat="1" ht="19.5" customHeight="1" x14ac:dyDescent="0.25">
      <c r="A19" s="256"/>
      <c r="B19" s="318" t="s">
        <v>27</v>
      </c>
      <c r="C19" s="318"/>
      <c r="D19" s="318"/>
      <c r="E19" s="318"/>
      <c r="F19" s="318"/>
      <c r="G19" s="318"/>
      <c r="H19" s="250"/>
      <c r="I19" s="251"/>
      <c r="J19" s="52" t="s">
        <v>22</v>
      </c>
      <c r="K19" s="53">
        <v>198166.99999999939</v>
      </c>
      <c r="L19" s="54">
        <f>+K19/K17</f>
        <v>0.43742770866259539</v>
      </c>
      <c r="M19" s="264"/>
      <c r="N19" s="53">
        <v>198260.99999999965</v>
      </c>
      <c r="O19" s="55">
        <f>+N19/N17</f>
        <v>0.43848113695776264</v>
      </c>
      <c r="P19" s="254"/>
      <c r="Q19" s="255"/>
      <c r="R19" s="309" t="s">
        <v>54</v>
      </c>
      <c r="S19" s="309"/>
      <c r="T19" s="309"/>
      <c r="U19" s="309"/>
      <c r="V19" s="309"/>
      <c r="W19" s="309"/>
      <c r="X19" s="309"/>
      <c r="Y19" s="309"/>
      <c r="Z19" s="309"/>
      <c r="AA19" s="309"/>
      <c r="AB19" s="309"/>
      <c r="AC19" s="265"/>
      <c r="AD19" s="91"/>
      <c r="AE19" s="200"/>
      <c r="AF19" s="92"/>
      <c r="AG19" s="91"/>
      <c r="AH19" s="91"/>
      <c r="AI19" s="91"/>
      <c r="AJ19" s="91"/>
    </row>
    <row r="20" spans="1:36" s="258" customFormat="1" ht="19.5" customHeight="1" x14ac:dyDescent="0.25">
      <c r="A20" s="256"/>
      <c r="B20" s="315" t="s">
        <v>29</v>
      </c>
      <c r="C20" s="311" t="s">
        <v>9</v>
      </c>
      <c r="D20" s="311" t="s">
        <v>48</v>
      </c>
      <c r="E20" s="311" t="s">
        <v>49</v>
      </c>
      <c r="F20" s="311"/>
      <c r="G20" s="311" t="s">
        <v>30</v>
      </c>
      <c r="H20" s="267"/>
      <c r="I20" s="251"/>
      <c r="J20" s="316" t="s">
        <v>52</v>
      </c>
      <c r="K20" s="316"/>
      <c r="L20" s="316"/>
      <c r="M20" s="316"/>
      <c r="N20" s="316"/>
      <c r="O20" s="316"/>
      <c r="P20" s="268"/>
      <c r="Q20" s="255"/>
      <c r="R20" s="307" t="s">
        <v>31</v>
      </c>
      <c r="S20" s="308" t="s">
        <v>9</v>
      </c>
      <c r="T20" s="308"/>
      <c r="U20" s="115"/>
      <c r="V20" s="306" t="s">
        <v>10</v>
      </c>
      <c r="W20" s="306"/>
      <c r="X20" s="269"/>
      <c r="Y20" s="306" t="s">
        <v>11</v>
      </c>
      <c r="Z20" s="306"/>
      <c r="AA20" s="269"/>
      <c r="AB20" s="306" t="s">
        <v>12</v>
      </c>
      <c r="AC20" s="306"/>
      <c r="AD20" s="91"/>
      <c r="AE20" s="31"/>
      <c r="AF20" s="95"/>
      <c r="AG20" s="91"/>
      <c r="AH20" s="91"/>
      <c r="AI20" s="91"/>
      <c r="AJ20" s="91"/>
    </row>
    <row r="21" spans="1:36" s="258" customFormat="1" ht="20.25" customHeight="1" x14ac:dyDescent="0.25">
      <c r="A21" s="256"/>
      <c r="B21" s="315"/>
      <c r="C21" s="311"/>
      <c r="D21" s="311"/>
      <c r="E21" s="311"/>
      <c r="F21" s="311"/>
      <c r="G21" s="311"/>
      <c r="H21" s="33"/>
      <c r="I21" s="251"/>
      <c r="J21" s="317"/>
      <c r="K21" s="317"/>
      <c r="L21" s="317"/>
      <c r="M21" s="317"/>
      <c r="N21" s="317"/>
      <c r="O21" s="317"/>
      <c r="P21" s="270"/>
      <c r="Q21" s="255"/>
      <c r="R21" s="307"/>
      <c r="S21" s="103" t="s">
        <v>15</v>
      </c>
      <c r="T21" s="103" t="s">
        <v>16</v>
      </c>
      <c r="U21" s="115"/>
      <c r="V21" s="104" t="s">
        <v>15</v>
      </c>
      <c r="W21" s="104" t="s">
        <v>16</v>
      </c>
      <c r="X21" s="269"/>
      <c r="Y21" s="104" t="s">
        <v>15</v>
      </c>
      <c r="Z21" s="104" t="s">
        <v>16</v>
      </c>
      <c r="AA21" s="269"/>
      <c r="AB21" s="104" t="s">
        <v>15</v>
      </c>
      <c r="AC21" s="104" t="s">
        <v>16</v>
      </c>
      <c r="AD21" s="91"/>
      <c r="AE21" s="34"/>
      <c r="AF21" s="95"/>
      <c r="AG21" s="271"/>
      <c r="AH21" s="91"/>
      <c r="AI21" s="91"/>
      <c r="AJ21" s="91"/>
    </row>
    <row r="22" spans="1:36" ht="30" customHeight="1" x14ac:dyDescent="0.25">
      <c r="B22" s="58" t="s">
        <v>17</v>
      </c>
      <c r="C22" s="60">
        <f>+C23+C24</f>
        <v>35821099.99999997</v>
      </c>
      <c r="D22" s="60">
        <f>+D23+D24</f>
        <v>6077803.0000000009</v>
      </c>
      <c r="E22" s="71">
        <f>+E23+E24</f>
        <v>29743296.99999997</v>
      </c>
      <c r="F22" s="62"/>
      <c r="G22" s="72">
        <f>+D22/C22</f>
        <v>0.16967103187785987</v>
      </c>
      <c r="H22" s="36"/>
      <c r="I22" s="272"/>
      <c r="J22" s="309" t="s">
        <v>37</v>
      </c>
      <c r="K22" s="309"/>
      <c r="L22" s="309"/>
      <c r="M22" s="309"/>
      <c r="N22" s="309"/>
      <c r="O22" s="309"/>
      <c r="P22" s="273"/>
      <c r="Q22" s="274"/>
      <c r="R22" s="83" t="s">
        <v>9</v>
      </c>
      <c r="S22" s="101">
        <f>SUM(S23:S25)</f>
        <v>2045166</v>
      </c>
      <c r="T22" s="51">
        <f>SUM(T23:T25)</f>
        <v>1</v>
      </c>
      <c r="U22" s="101"/>
      <c r="V22" s="101">
        <f>SUM(V23:V25)</f>
        <v>1180204</v>
      </c>
      <c r="W22" s="51">
        <f>SUM(W23:W25)</f>
        <v>1</v>
      </c>
      <c r="X22" s="101">
        <f t="shared" ref="X22:AA22" si="2">SUM(X23:X25)</f>
        <v>0</v>
      </c>
      <c r="Y22" s="101">
        <f>SUM(Y23:Y25)</f>
        <v>509916</v>
      </c>
      <c r="Z22" s="51">
        <f>SUM(Z23:Z25)</f>
        <v>1</v>
      </c>
      <c r="AA22" s="101">
        <f t="shared" si="2"/>
        <v>0</v>
      </c>
      <c r="AB22" s="101">
        <f>SUM(AB23:AB25)</f>
        <v>355046.00000000006</v>
      </c>
      <c r="AC22" s="51">
        <f>SUM(AC23:AC25)</f>
        <v>1</v>
      </c>
      <c r="AD22" s="91"/>
      <c r="AF22" s="96"/>
      <c r="AG22" s="275"/>
    </row>
    <row r="23" spans="1:36" ht="24" customHeight="1" x14ac:dyDescent="0.25">
      <c r="B23" s="73" t="s">
        <v>33</v>
      </c>
      <c r="C23" s="74">
        <v>10287946.999999976</v>
      </c>
      <c r="D23" s="74">
        <v>2646112.0000000014</v>
      </c>
      <c r="E23" s="75">
        <f>+C23-D23</f>
        <v>7641834.9999999739</v>
      </c>
      <c r="F23" s="76"/>
      <c r="G23" s="77">
        <f>+D23/$C$22</f>
        <v>7.3870204990913277E-2</v>
      </c>
      <c r="H23" s="36"/>
      <c r="I23" s="272"/>
      <c r="J23" s="276"/>
      <c r="K23" s="312" t="s">
        <v>43</v>
      </c>
      <c r="L23" s="312"/>
      <c r="M23" s="277"/>
      <c r="N23" s="82" t="s">
        <v>36</v>
      </c>
      <c r="O23" s="278"/>
      <c r="P23" s="273"/>
      <c r="Q23" s="274"/>
      <c r="R23" s="85" t="s">
        <v>19</v>
      </c>
      <c r="S23" s="215">
        <f>+V23+Y23+AB23</f>
        <v>753776</v>
      </c>
      <c r="T23" s="279">
        <f>S23/$S$22</f>
        <v>0.36856470330525737</v>
      </c>
      <c r="U23" s="215"/>
      <c r="V23" s="280">
        <v>450869</v>
      </c>
      <c r="W23" s="214">
        <f>+V23/$V$22</f>
        <v>0.3820263276518297</v>
      </c>
      <c r="X23" s="217"/>
      <c r="Y23" s="215">
        <v>146378</v>
      </c>
      <c r="Z23" s="218">
        <f>+Y23/$Y$22</f>
        <v>0.28706296723381891</v>
      </c>
      <c r="AA23" s="219"/>
      <c r="AB23" s="220">
        <v>156529.00000000006</v>
      </c>
      <c r="AC23" s="218">
        <f>+AB23/$AB$22</f>
        <v>0.44086963379393102</v>
      </c>
      <c r="AD23" s="91"/>
      <c r="AF23" s="97"/>
      <c r="AG23" s="281">
        <f>+T23</f>
        <v>0.36856470330525737</v>
      </c>
    </row>
    <row r="24" spans="1:36" ht="19.5" customHeight="1" x14ac:dyDescent="0.25">
      <c r="B24" s="78" t="s">
        <v>34</v>
      </c>
      <c r="C24" s="79">
        <v>25533152.999999996</v>
      </c>
      <c r="D24" s="79">
        <v>3431690.9999999995</v>
      </c>
      <c r="E24" s="75">
        <f>+C24-D24</f>
        <v>22101461.999999996</v>
      </c>
      <c r="F24" s="80"/>
      <c r="G24" s="81">
        <f>+D24/$C$22</f>
        <v>9.5800826886946591E-2</v>
      </c>
      <c r="H24" s="36"/>
      <c r="I24" s="282"/>
      <c r="J24" s="52" t="s">
        <v>35</v>
      </c>
      <c r="K24" s="53">
        <v>11535</v>
      </c>
      <c r="L24" s="283"/>
      <c r="M24" s="264"/>
      <c r="N24" s="53">
        <v>5112</v>
      </c>
      <c r="O24" s="284"/>
      <c r="P24" s="273"/>
      <c r="Q24" s="285"/>
      <c r="R24" s="113" t="s">
        <v>22</v>
      </c>
      <c r="S24" s="111">
        <f>+V24+Y24+AB24</f>
        <v>1007252</v>
      </c>
      <c r="T24" s="191">
        <f>S24/$S$22</f>
        <v>0.49250378697866087</v>
      </c>
      <c r="U24" s="110"/>
      <c r="V24" s="195">
        <v>542318</v>
      </c>
      <c r="W24" s="112">
        <f>+V24/$V$22</f>
        <v>0.45951208435151891</v>
      </c>
      <c r="X24" s="224"/>
      <c r="Y24" s="110">
        <v>320480</v>
      </c>
      <c r="Z24" s="112">
        <f>+Y24/$Y$22</f>
        <v>0.62849567379725291</v>
      </c>
      <c r="AA24" s="224"/>
      <c r="AB24" s="110">
        <v>144454</v>
      </c>
      <c r="AC24" s="112">
        <f>+AB24/$AB$22</f>
        <v>0.40685995617469278</v>
      </c>
      <c r="AD24" s="91"/>
      <c r="AE24" s="31"/>
      <c r="AF24" s="96"/>
      <c r="AG24" s="286">
        <f>+T24</f>
        <v>0.49250378697866087</v>
      </c>
    </row>
    <row r="25" spans="1:36" ht="19.5" customHeight="1" x14ac:dyDescent="0.25">
      <c r="B25" s="313" t="s">
        <v>50</v>
      </c>
      <c r="C25" s="313"/>
      <c r="D25" s="313"/>
      <c r="E25" s="313"/>
      <c r="F25" s="313"/>
      <c r="G25" s="313"/>
      <c r="H25" s="90"/>
      <c r="I25" s="287"/>
      <c r="J25" s="316" t="s">
        <v>51</v>
      </c>
      <c r="K25" s="316"/>
      <c r="L25" s="316"/>
      <c r="M25" s="316"/>
      <c r="N25" s="316"/>
      <c r="O25" s="316"/>
      <c r="P25" s="288"/>
      <c r="Q25" s="289"/>
      <c r="R25" s="86" t="s">
        <v>35</v>
      </c>
      <c r="S25" s="232">
        <f>+V25+Y25+AB25</f>
        <v>284138</v>
      </c>
      <c r="T25" s="290">
        <f>S25/S22</f>
        <v>0.13893150971608173</v>
      </c>
      <c r="U25" s="193"/>
      <c r="V25" s="196">
        <v>187017</v>
      </c>
      <c r="W25" s="192">
        <f>+V25/$V$22</f>
        <v>0.15846158799665142</v>
      </c>
      <c r="X25" s="291"/>
      <c r="Y25" s="194">
        <v>43058</v>
      </c>
      <c r="Z25" s="192">
        <f>+Y25/$Y$22</f>
        <v>8.444135896892821E-2</v>
      </c>
      <c r="AA25" s="291"/>
      <c r="AB25" s="194">
        <v>54063</v>
      </c>
      <c r="AC25" s="192">
        <f>+AB25/$AB$22</f>
        <v>0.1522704100313762</v>
      </c>
      <c r="AD25" s="91"/>
      <c r="AE25" s="31"/>
      <c r="AF25" s="96"/>
      <c r="AG25" s="281">
        <f>+T25</f>
        <v>0.13893150971608173</v>
      </c>
    </row>
    <row r="26" spans="1:36" s="91" customFormat="1" ht="19.5" customHeight="1" x14ac:dyDescent="0.25">
      <c r="A26" s="13"/>
      <c r="B26" s="314"/>
      <c r="C26" s="314"/>
      <c r="D26" s="314"/>
      <c r="E26" s="314"/>
      <c r="F26" s="314"/>
      <c r="G26" s="314"/>
      <c r="H26" s="292"/>
      <c r="I26" s="287"/>
      <c r="J26" s="317"/>
      <c r="K26" s="317"/>
      <c r="L26" s="317"/>
      <c r="M26" s="317"/>
      <c r="N26" s="317"/>
      <c r="O26" s="317"/>
      <c r="P26" s="293"/>
      <c r="Q26" s="289"/>
      <c r="R26" s="304" t="s">
        <v>61</v>
      </c>
      <c r="S26" s="304"/>
      <c r="T26" s="304"/>
      <c r="U26" s="304"/>
      <c r="V26" s="304"/>
      <c r="W26" s="304"/>
      <c r="X26" s="304"/>
      <c r="Y26" s="304"/>
      <c r="Z26" s="304"/>
      <c r="AA26" s="304"/>
      <c r="AB26" s="304"/>
      <c r="AC26" s="304"/>
      <c r="AE26" s="31"/>
      <c r="AF26" s="96"/>
      <c r="AG26" s="147"/>
    </row>
    <row r="27" spans="1:36" s="91" customFormat="1" ht="19.5" customHeight="1" x14ac:dyDescent="0.25">
      <c r="A27" s="13"/>
      <c r="B27" s="314"/>
      <c r="C27" s="314"/>
      <c r="D27" s="314"/>
      <c r="E27" s="314"/>
      <c r="F27" s="314"/>
      <c r="G27" s="314"/>
      <c r="H27" s="292"/>
      <c r="I27" s="282"/>
      <c r="J27" s="317"/>
      <c r="K27" s="317"/>
      <c r="L27" s="317"/>
      <c r="M27" s="317"/>
      <c r="N27" s="317"/>
      <c r="O27" s="317"/>
      <c r="P27" s="293"/>
      <c r="Q27" s="285"/>
      <c r="R27" s="305"/>
      <c r="S27" s="305"/>
      <c r="T27" s="305"/>
      <c r="U27" s="305"/>
      <c r="V27" s="305"/>
      <c r="W27" s="305"/>
      <c r="X27" s="305"/>
      <c r="Y27" s="305"/>
      <c r="Z27" s="305"/>
      <c r="AA27" s="305"/>
      <c r="AB27" s="305"/>
      <c r="AC27" s="305"/>
      <c r="AD27" s="90"/>
      <c r="AE27" s="34"/>
      <c r="AF27" s="98"/>
      <c r="AG27" s="294"/>
    </row>
    <row r="28" spans="1:36" s="91" customFormat="1" ht="12.75" customHeight="1" x14ac:dyDescent="0.25">
      <c r="A28" s="13"/>
      <c r="B28" s="292"/>
      <c r="C28" s="295"/>
      <c r="D28" s="292"/>
      <c r="E28" s="292"/>
      <c r="F28" s="296"/>
      <c r="G28" s="292"/>
      <c r="H28" s="292"/>
      <c r="I28" s="297"/>
      <c r="J28" s="310"/>
      <c r="K28" s="310"/>
      <c r="L28" s="310"/>
      <c r="M28" s="310"/>
      <c r="N28" s="310"/>
      <c r="O28" s="310"/>
      <c r="P28" s="292"/>
      <c r="Q28" s="297"/>
      <c r="R28" s="201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31"/>
      <c r="AF28" s="96"/>
    </row>
    <row r="29" spans="1:36" ht="19.5" customHeight="1" x14ac:dyDescent="0.25"/>
    <row r="30" spans="1:36" ht="19.5" customHeight="1" x14ac:dyDescent="0.25"/>
    <row r="31" spans="1:36" ht="19.5" customHeight="1" x14ac:dyDescent="0.25"/>
    <row r="32" spans="1:36" ht="19.5" customHeight="1" x14ac:dyDescent="0.25">
      <c r="A32" s="90"/>
      <c r="B32" s="90"/>
      <c r="C32" s="90"/>
      <c r="D32" s="90"/>
      <c r="E32" s="90"/>
      <c r="F32" s="299"/>
      <c r="G32" s="90"/>
      <c r="H32" s="90"/>
      <c r="I32" s="90"/>
      <c r="J32" s="300"/>
      <c r="K32" s="90"/>
      <c r="L32" s="90"/>
      <c r="M32" s="90"/>
      <c r="N32" s="90"/>
      <c r="O32" s="90"/>
      <c r="P32" s="90"/>
      <c r="Q32" s="90"/>
      <c r="R32" s="30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2"/>
    </row>
    <row r="33" spans="1:31" x14ac:dyDescent="0.25">
      <c r="A33" s="90"/>
      <c r="B33" s="90"/>
      <c r="C33" s="90"/>
      <c r="D33" s="90"/>
      <c r="E33" s="90"/>
      <c r="F33" s="299"/>
      <c r="G33" s="90"/>
      <c r="H33" s="90"/>
      <c r="I33" s="90"/>
      <c r="J33" s="300"/>
      <c r="K33" s="90"/>
      <c r="L33" s="90"/>
      <c r="M33" s="90"/>
      <c r="N33" s="90"/>
      <c r="O33" s="90"/>
      <c r="P33" s="90"/>
      <c r="Q33" s="90"/>
      <c r="R33" s="30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2"/>
    </row>
    <row r="34" spans="1:31" ht="15.75" customHeight="1" x14ac:dyDescent="0.25">
      <c r="A34" s="90"/>
      <c r="B34" s="90"/>
      <c r="C34" s="90"/>
      <c r="D34" s="90"/>
      <c r="E34" s="90"/>
      <c r="F34" s="299"/>
      <c r="G34" s="90"/>
      <c r="H34" s="90"/>
      <c r="I34" s="90"/>
      <c r="J34" s="300"/>
      <c r="K34" s="90"/>
      <c r="L34" s="90"/>
      <c r="M34" s="90"/>
      <c r="N34" s="90"/>
      <c r="O34" s="90"/>
      <c r="P34" s="90"/>
      <c r="Q34" s="90"/>
      <c r="R34" s="30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2"/>
    </row>
    <row r="35" spans="1:31" x14ac:dyDescent="0.25">
      <c r="A35" s="90"/>
      <c r="B35" s="90"/>
      <c r="C35" s="90"/>
      <c r="D35" s="90"/>
      <c r="E35" s="90"/>
      <c r="F35" s="301"/>
      <c r="G35" s="90"/>
      <c r="H35" s="90"/>
      <c r="I35" s="90"/>
      <c r="J35" s="300"/>
      <c r="K35" s="90"/>
      <c r="L35" s="90"/>
      <c r="M35" s="90"/>
      <c r="N35" s="90"/>
      <c r="O35" s="90"/>
      <c r="P35" s="90"/>
      <c r="Q35" s="90"/>
      <c r="R35" s="30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2"/>
    </row>
    <row r="36" spans="1:31" x14ac:dyDescent="0.25">
      <c r="A36" s="90"/>
      <c r="B36" s="299"/>
      <c r="C36" s="299"/>
      <c r="D36" s="299"/>
      <c r="E36" s="302"/>
      <c r="F36" s="301"/>
      <c r="G36" s="299"/>
      <c r="H36" s="299"/>
      <c r="I36" s="299"/>
      <c r="J36" s="303"/>
      <c r="K36" s="90"/>
      <c r="L36" s="90"/>
      <c r="M36" s="90"/>
      <c r="N36" s="90"/>
      <c r="O36" s="90"/>
      <c r="P36" s="90"/>
      <c r="Q36" s="90"/>
      <c r="R36" s="30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2"/>
    </row>
    <row r="37" spans="1:31" x14ac:dyDescent="0.25">
      <c r="A37" s="90"/>
      <c r="B37" s="299"/>
      <c r="C37" s="299"/>
      <c r="D37" s="299"/>
      <c r="E37" s="180"/>
      <c r="F37" s="180"/>
      <c r="G37" s="180"/>
      <c r="H37" s="299"/>
      <c r="I37" s="299"/>
      <c r="J37" s="303"/>
      <c r="K37" s="90"/>
      <c r="L37" s="90"/>
      <c r="M37" s="90"/>
      <c r="N37" s="90"/>
      <c r="O37" s="90"/>
      <c r="P37" s="90"/>
      <c r="Q37" s="90"/>
      <c r="R37" s="300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2"/>
    </row>
    <row r="38" spans="1:31" x14ac:dyDescent="0.25">
      <c r="A38" s="90"/>
      <c r="B38" s="299"/>
      <c r="C38" s="299"/>
      <c r="D38" s="299"/>
      <c r="E38" s="299"/>
      <c r="F38" s="299"/>
      <c r="G38" s="299"/>
      <c r="H38" s="299"/>
      <c r="I38" s="299"/>
      <c r="J38" s="303"/>
      <c r="K38" s="90"/>
      <c r="L38" s="90"/>
      <c r="M38" s="90"/>
      <c r="N38" s="90"/>
      <c r="O38" s="90"/>
      <c r="P38" s="90"/>
      <c r="Q38" s="90"/>
      <c r="R38" s="30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2"/>
    </row>
    <row r="39" spans="1:31" x14ac:dyDescent="0.25">
      <c r="A39" s="90"/>
      <c r="B39" s="180"/>
      <c r="C39" s="180"/>
      <c r="D39" s="180"/>
      <c r="E39" s="299"/>
      <c r="F39" s="299"/>
      <c r="G39" s="299"/>
      <c r="H39" s="299"/>
      <c r="I39" s="299"/>
      <c r="J39" s="303"/>
      <c r="K39" s="90"/>
      <c r="L39" s="90"/>
      <c r="M39" s="90"/>
      <c r="N39" s="90"/>
      <c r="O39" s="90"/>
      <c r="P39" s="90"/>
      <c r="Q39" s="90"/>
      <c r="R39" s="30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2"/>
    </row>
    <row r="40" spans="1:31" x14ac:dyDescent="0.25">
      <c r="A40" s="90"/>
      <c r="B40" s="299"/>
      <c r="C40" s="299"/>
      <c r="D40" s="184"/>
      <c r="E40" s="184"/>
      <c r="F40" s="299"/>
      <c r="G40" s="299"/>
      <c r="H40" s="299"/>
      <c r="I40" s="299"/>
      <c r="J40" s="303"/>
      <c r="K40" s="90"/>
      <c r="L40" s="90"/>
      <c r="M40" s="90"/>
      <c r="N40" s="90"/>
      <c r="O40" s="90"/>
      <c r="P40" s="90"/>
      <c r="Q40" s="90"/>
      <c r="R40" s="30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2"/>
    </row>
    <row r="41" spans="1:31" x14ac:dyDescent="0.25">
      <c r="A41" s="90"/>
      <c r="B41" s="90"/>
      <c r="C41" s="90"/>
      <c r="D41" s="184"/>
      <c r="E41" s="184"/>
      <c r="F41" s="299"/>
      <c r="G41" s="90"/>
      <c r="H41" s="90"/>
      <c r="I41" s="90"/>
      <c r="J41" s="300"/>
      <c r="K41" s="90"/>
      <c r="L41" s="90"/>
      <c r="M41" s="90"/>
      <c r="N41" s="90"/>
      <c r="O41" s="90"/>
      <c r="P41" s="90"/>
      <c r="Q41" s="90"/>
      <c r="R41" s="30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2"/>
    </row>
    <row r="42" spans="1:31" x14ac:dyDescent="0.25">
      <c r="A42" s="90"/>
      <c r="B42" s="90"/>
      <c r="C42" s="90"/>
      <c r="D42" s="90"/>
      <c r="E42" s="90"/>
      <c r="F42" s="299"/>
      <c r="G42" s="90"/>
      <c r="H42" s="90"/>
      <c r="I42" s="90"/>
      <c r="J42" s="300"/>
      <c r="K42" s="90"/>
      <c r="L42" s="90"/>
      <c r="M42" s="90"/>
      <c r="N42" s="90"/>
      <c r="O42" s="90"/>
      <c r="P42" s="90"/>
      <c r="Q42" s="90"/>
      <c r="R42" s="30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2"/>
    </row>
    <row r="43" spans="1:31" x14ac:dyDescent="0.25">
      <c r="A43" s="90"/>
      <c r="B43" s="90"/>
      <c r="C43" s="90"/>
      <c r="D43" s="90"/>
      <c r="E43" s="90"/>
      <c r="F43" s="299"/>
      <c r="G43" s="90"/>
      <c r="H43" s="90"/>
      <c r="I43" s="90"/>
      <c r="J43" s="300"/>
      <c r="K43" s="90"/>
      <c r="L43" s="90"/>
      <c r="M43" s="90"/>
      <c r="N43" s="90"/>
      <c r="O43" s="90"/>
      <c r="P43" s="90"/>
      <c r="Q43" s="90"/>
      <c r="R43" s="30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2"/>
    </row>
    <row r="44" spans="1:31" x14ac:dyDescent="0.25">
      <c r="A44" s="90"/>
      <c r="B44" s="90"/>
      <c r="C44" s="90"/>
      <c r="D44" s="90"/>
      <c r="E44" s="90"/>
      <c r="F44" s="299"/>
      <c r="G44" s="90"/>
      <c r="H44" s="90"/>
      <c r="I44" s="90"/>
      <c r="J44" s="300"/>
      <c r="K44" s="90"/>
      <c r="L44" s="90"/>
      <c r="M44" s="90"/>
      <c r="N44" s="90"/>
      <c r="O44" s="90"/>
      <c r="P44" s="90"/>
      <c r="Q44" s="90"/>
      <c r="R44" s="30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2"/>
    </row>
    <row r="45" spans="1:31" x14ac:dyDescent="0.25">
      <c r="A45" s="90"/>
      <c r="B45" s="90"/>
      <c r="C45" s="90"/>
      <c r="D45" s="90"/>
      <c r="E45" s="90"/>
      <c r="F45" s="299"/>
      <c r="G45" s="90"/>
      <c r="H45" s="90"/>
      <c r="I45" s="90"/>
      <c r="J45" s="300"/>
      <c r="K45" s="90"/>
      <c r="L45" s="90"/>
      <c r="M45" s="90"/>
      <c r="N45" s="90"/>
      <c r="O45" s="90"/>
      <c r="P45" s="90"/>
      <c r="Q45" s="90"/>
      <c r="R45" s="30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2"/>
    </row>
    <row r="46" spans="1:31" x14ac:dyDescent="0.25">
      <c r="A46" s="90"/>
      <c r="B46" s="90"/>
      <c r="C46" s="90"/>
      <c r="D46" s="90"/>
      <c r="E46" s="90"/>
      <c r="F46" s="299"/>
      <c r="G46" s="90"/>
      <c r="H46" s="90"/>
      <c r="I46" s="90"/>
      <c r="J46" s="300"/>
      <c r="K46" s="90"/>
      <c r="L46" s="90"/>
      <c r="M46" s="90"/>
      <c r="N46" s="90"/>
      <c r="O46" s="90"/>
      <c r="P46" s="90"/>
      <c r="Q46" s="90"/>
      <c r="R46" s="30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2"/>
    </row>
    <row r="47" spans="1:31" x14ac:dyDescent="0.25">
      <c r="A47" s="90"/>
      <c r="B47" s="90"/>
      <c r="C47" s="90"/>
      <c r="D47" s="90"/>
      <c r="E47" s="90"/>
      <c r="F47" s="299"/>
      <c r="G47" s="90"/>
      <c r="H47" s="90"/>
      <c r="I47" s="90"/>
      <c r="J47" s="300"/>
      <c r="K47" s="90"/>
      <c r="L47" s="90"/>
      <c r="M47" s="90"/>
      <c r="N47" s="90"/>
      <c r="O47" s="90"/>
      <c r="P47" s="90"/>
      <c r="Q47" s="90"/>
      <c r="R47" s="30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2"/>
    </row>
    <row r="48" spans="1:31" x14ac:dyDescent="0.25">
      <c r="A48" s="90"/>
      <c r="B48" s="90"/>
      <c r="C48" s="90"/>
      <c r="D48" s="90"/>
      <c r="E48" s="90"/>
      <c r="F48" s="299"/>
      <c r="G48" s="90"/>
      <c r="H48" s="90"/>
      <c r="I48" s="90"/>
      <c r="J48" s="300"/>
      <c r="K48" s="90"/>
      <c r="L48" s="90"/>
      <c r="M48" s="90"/>
      <c r="N48" s="90"/>
      <c r="O48" s="90"/>
      <c r="P48" s="90"/>
      <c r="Q48" s="90"/>
      <c r="R48" s="30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2"/>
    </row>
    <row r="49" spans="1:31" x14ac:dyDescent="0.25">
      <c r="A49" s="90"/>
      <c r="B49" s="90"/>
      <c r="C49" s="90"/>
      <c r="D49" s="90"/>
      <c r="E49" s="90"/>
      <c r="F49" s="299"/>
      <c r="G49" s="90"/>
      <c r="H49" s="90"/>
      <c r="I49" s="90"/>
      <c r="J49" s="300"/>
      <c r="K49" s="90"/>
      <c r="L49" s="90"/>
      <c r="M49" s="90"/>
      <c r="N49" s="90"/>
      <c r="O49" s="90"/>
      <c r="P49" s="90"/>
      <c r="Q49" s="90"/>
      <c r="R49" s="30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2"/>
    </row>
    <row r="50" spans="1:31" x14ac:dyDescent="0.25">
      <c r="A50" s="90"/>
      <c r="B50" s="90"/>
      <c r="C50" s="90"/>
      <c r="D50" s="90"/>
      <c r="E50" s="90"/>
      <c r="F50" s="299"/>
      <c r="G50" s="90"/>
      <c r="H50" s="90"/>
      <c r="I50" s="90"/>
      <c r="J50" s="300"/>
      <c r="K50" s="90"/>
      <c r="L50" s="90"/>
      <c r="M50" s="90"/>
      <c r="N50" s="90"/>
      <c r="O50" s="90"/>
      <c r="P50" s="90"/>
      <c r="Q50" s="90"/>
      <c r="R50" s="30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2"/>
    </row>
    <row r="51" spans="1:31" x14ac:dyDescent="0.25">
      <c r="A51" s="90"/>
      <c r="B51" s="90"/>
      <c r="C51" s="90"/>
      <c r="D51" s="90"/>
      <c r="E51" s="90"/>
      <c r="F51" s="299"/>
      <c r="G51" s="90"/>
      <c r="H51" s="90"/>
      <c r="I51" s="90"/>
      <c r="J51" s="300"/>
      <c r="K51" s="90"/>
      <c r="L51" s="90"/>
      <c r="M51" s="90"/>
      <c r="N51" s="90"/>
      <c r="O51" s="90"/>
      <c r="P51" s="90"/>
      <c r="Q51" s="90"/>
      <c r="R51" s="30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2"/>
    </row>
    <row r="52" spans="1:31" x14ac:dyDescent="0.25">
      <c r="A52" s="90"/>
      <c r="B52" s="90"/>
      <c r="C52" s="90"/>
      <c r="D52" s="90"/>
      <c r="E52" s="90"/>
      <c r="F52" s="299"/>
      <c r="G52" s="90"/>
      <c r="H52" s="90"/>
      <c r="I52" s="90"/>
      <c r="J52" s="300"/>
      <c r="K52" s="90"/>
      <c r="L52" s="90"/>
      <c r="M52" s="90"/>
      <c r="N52" s="90"/>
      <c r="O52" s="90"/>
      <c r="P52" s="90"/>
      <c r="Q52" s="90"/>
      <c r="R52" s="30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2"/>
    </row>
    <row r="53" spans="1:31" x14ac:dyDescent="0.25">
      <c r="A53" s="90"/>
      <c r="B53" s="90"/>
      <c r="C53" s="90"/>
      <c r="D53" s="90"/>
      <c r="E53" s="90"/>
      <c r="F53" s="299"/>
      <c r="G53" s="90"/>
      <c r="H53" s="90"/>
      <c r="I53" s="90"/>
      <c r="J53" s="300"/>
      <c r="K53" s="90"/>
      <c r="L53" s="90"/>
      <c r="M53" s="90"/>
      <c r="N53" s="90"/>
      <c r="O53" s="90"/>
      <c r="P53" s="90"/>
      <c r="Q53" s="90"/>
      <c r="R53" s="30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2"/>
    </row>
    <row r="54" spans="1:31" x14ac:dyDescent="0.25">
      <c r="A54" s="90"/>
      <c r="B54" s="90"/>
      <c r="C54" s="90"/>
      <c r="D54" s="90"/>
      <c r="E54" s="90"/>
      <c r="F54" s="299"/>
      <c r="G54" s="90"/>
      <c r="H54" s="90"/>
      <c r="I54" s="90"/>
      <c r="J54" s="300"/>
      <c r="K54" s="90"/>
      <c r="L54" s="90"/>
      <c r="M54" s="90"/>
      <c r="N54" s="90"/>
      <c r="O54" s="90"/>
      <c r="P54" s="90"/>
      <c r="Q54" s="90"/>
      <c r="R54" s="30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2"/>
    </row>
    <row r="55" spans="1:31" x14ac:dyDescent="0.25">
      <c r="A55" s="90"/>
      <c r="B55" s="90"/>
      <c r="C55" s="90"/>
      <c r="D55" s="90"/>
      <c r="E55" s="90"/>
      <c r="F55" s="299"/>
      <c r="G55" s="90"/>
      <c r="H55" s="90"/>
      <c r="I55" s="90"/>
      <c r="J55" s="300"/>
      <c r="K55" s="90"/>
      <c r="L55" s="90"/>
      <c r="M55" s="90"/>
      <c r="N55" s="90"/>
      <c r="O55" s="90"/>
      <c r="P55" s="90"/>
      <c r="Q55" s="90"/>
      <c r="R55" s="30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2"/>
    </row>
    <row r="56" spans="1:31" x14ac:dyDescent="0.25">
      <c r="A56" s="90"/>
      <c r="B56" s="90"/>
      <c r="C56" s="90"/>
      <c r="D56" s="90"/>
      <c r="E56" s="90"/>
      <c r="F56" s="299"/>
      <c r="G56" s="90"/>
      <c r="H56" s="90"/>
      <c r="I56" s="90"/>
      <c r="J56" s="300"/>
      <c r="K56" s="90"/>
      <c r="L56" s="90"/>
      <c r="M56" s="90"/>
      <c r="N56" s="90"/>
      <c r="O56" s="90"/>
      <c r="P56" s="90"/>
      <c r="Q56" s="90"/>
      <c r="R56" s="30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2"/>
    </row>
    <row r="57" spans="1:31" x14ac:dyDescent="0.25">
      <c r="A57" s="90"/>
      <c r="B57" s="90"/>
      <c r="C57" s="90"/>
      <c r="D57" s="90"/>
      <c r="E57" s="90"/>
      <c r="F57" s="299"/>
      <c r="G57" s="90"/>
      <c r="H57" s="90"/>
      <c r="I57" s="90"/>
      <c r="J57" s="300"/>
      <c r="K57" s="90"/>
      <c r="L57" s="90"/>
      <c r="M57" s="90"/>
      <c r="N57" s="90"/>
      <c r="O57" s="90"/>
      <c r="P57" s="90"/>
      <c r="Q57" s="90"/>
      <c r="R57" s="30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2"/>
    </row>
    <row r="58" spans="1:31" x14ac:dyDescent="0.25">
      <c r="A58" s="90"/>
      <c r="B58" s="90"/>
      <c r="C58" s="90"/>
      <c r="D58" s="90"/>
      <c r="E58" s="90"/>
      <c r="F58" s="299"/>
      <c r="G58" s="90"/>
      <c r="H58" s="90"/>
      <c r="I58" s="90"/>
      <c r="J58" s="300"/>
      <c r="K58" s="90"/>
      <c r="L58" s="90"/>
      <c r="M58" s="90"/>
      <c r="N58" s="90"/>
      <c r="O58" s="90"/>
      <c r="P58" s="90"/>
      <c r="Q58" s="90"/>
      <c r="R58" s="30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2"/>
    </row>
    <row r="59" spans="1:31" x14ac:dyDescent="0.25">
      <c r="A59" s="90"/>
      <c r="B59" s="90"/>
      <c r="C59" s="90"/>
      <c r="D59" s="90"/>
      <c r="E59" s="90"/>
      <c r="F59" s="299"/>
      <c r="G59" s="90"/>
      <c r="H59" s="90"/>
      <c r="I59" s="90"/>
      <c r="J59" s="300"/>
      <c r="K59" s="90"/>
      <c r="L59" s="90"/>
      <c r="M59" s="90"/>
      <c r="N59" s="90"/>
      <c r="O59" s="90"/>
      <c r="P59" s="90"/>
      <c r="Q59" s="90"/>
      <c r="R59" s="30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2"/>
    </row>
    <row r="60" spans="1:31" x14ac:dyDescent="0.25">
      <c r="A60" s="90"/>
      <c r="B60" s="90"/>
      <c r="C60" s="90"/>
      <c r="D60" s="90"/>
      <c r="E60" s="90"/>
      <c r="F60" s="299"/>
      <c r="G60" s="90"/>
      <c r="H60" s="90"/>
      <c r="I60" s="90"/>
      <c r="J60" s="300"/>
      <c r="K60" s="90"/>
      <c r="L60" s="90"/>
      <c r="M60" s="90"/>
      <c r="N60" s="90"/>
      <c r="O60" s="90"/>
      <c r="P60" s="90"/>
      <c r="Q60" s="90"/>
      <c r="R60" s="30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2"/>
    </row>
    <row r="61" spans="1:31" x14ac:dyDescent="0.25">
      <c r="A61" s="90"/>
      <c r="B61" s="90"/>
      <c r="C61" s="90"/>
      <c r="D61" s="90"/>
      <c r="E61" s="90"/>
      <c r="F61" s="299"/>
      <c r="G61" s="90"/>
      <c r="H61" s="90"/>
      <c r="I61" s="90"/>
      <c r="J61" s="300"/>
      <c r="K61" s="90"/>
      <c r="L61" s="90"/>
      <c r="M61" s="90"/>
      <c r="N61" s="90"/>
      <c r="O61" s="90"/>
      <c r="P61" s="90"/>
      <c r="Q61" s="90"/>
      <c r="R61" s="30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2"/>
    </row>
    <row r="62" spans="1:31" x14ac:dyDescent="0.25">
      <c r="A62" s="90"/>
      <c r="B62" s="90"/>
      <c r="C62" s="90"/>
      <c r="D62" s="90"/>
      <c r="E62" s="90"/>
      <c r="F62" s="299"/>
      <c r="G62" s="90"/>
      <c r="H62" s="90"/>
      <c r="I62" s="90"/>
      <c r="J62" s="300"/>
      <c r="K62" s="90"/>
      <c r="L62" s="90"/>
      <c r="M62" s="90"/>
      <c r="N62" s="90"/>
      <c r="O62" s="90"/>
      <c r="P62" s="90"/>
      <c r="Q62" s="90"/>
      <c r="R62" s="30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2"/>
    </row>
    <row r="63" spans="1:31" x14ac:dyDescent="0.25">
      <c r="A63" s="90"/>
      <c r="B63" s="90"/>
      <c r="C63" s="90"/>
      <c r="D63" s="90"/>
      <c r="E63" s="90"/>
      <c r="F63" s="299"/>
      <c r="G63" s="90"/>
      <c r="H63" s="90"/>
      <c r="I63" s="90"/>
      <c r="J63" s="300"/>
      <c r="K63" s="90"/>
      <c r="L63" s="90"/>
      <c r="M63" s="90"/>
      <c r="N63" s="90"/>
      <c r="O63" s="90"/>
      <c r="P63" s="90"/>
      <c r="Q63" s="90"/>
      <c r="R63" s="30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2"/>
    </row>
    <row r="64" spans="1:31" x14ac:dyDescent="0.25">
      <c r="A64" s="90"/>
      <c r="B64" s="90"/>
      <c r="C64" s="90"/>
      <c r="D64" s="90"/>
      <c r="E64" s="90"/>
      <c r="F64" s="299"/>
      <c r="G64" s="90"/>
      <c r="H64" s="90"/>
      <c r="I64" s="90"/>
      <c r="J64" s="300"/>
      <c r="K64" s="90"/>
      <c r="L64" s="90"/>
      <c r="M64" s="90"/>
      <c r="N64" s="90"/>
      <c r="O64" s="90"/>
      <c r="P64" s="90"/>
      <c r="Q64" s="90"/>
      <c r="R64" s="30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2"/>
    </row>
    <row r="65" spans="1:31" x14ac:dyDescent="0.25">
      <c r="A65" s="90"/>
      <c r="B65" s="90"/>
      <c r="C65" s="90"/>
      <c r="D65" s="90"/>
      <c r="E65" s="90"/>
      <c r="F65" s="299"/>
      <c r="G65" s="90"/>
      <c r="H65" s="90"/>
      <c r="I65" s="90"/>
      <c r="J65" s="300"/>
      <c r="K65" s="90"/>
      <c r="L65" s="90"/>
      <c r="M65" s="90"/>
      <c r="N65" s="90"/>
      <c r="O65" s="90"/>
      <c r="P65" s="90"/>
      <c r="Q65" s="90"/>
      <c r="R65" s="30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2"/>
    </row>
    <row r="66" spans="1:31" x14ac:dyDescent="0.25">
      <c r="A66" s="90"/>
      <c r="B66" s="90"/>
      <c r="C66" s="90"/>
      <c r="D66" s="90"/>
      <c r="E66" s="90"/>
      <c r="F66" s="299"/>
      <c r="G66" s="90"/>
      <c r="H66" s="90"/>
      <c r="I66" s="90"/>
      <c r="J66" s="300"/>
      <c r="K66" s="90"/>
      <c r="L66" s="90"/>
      <c r="M66" s="90"/>
      <c r="N66" s="90"/>
      <c r="O66" s="90"/>
      <c r="P66" s="90"/>
      <c r="Q66" s="90"/>
      <c r="R66" s="30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2"/>
    </row>
    <row r="67" spans="1:31" x14ac:dyDescent="0.25">
      <c r="A67" s="90"/>
      <c r="B67" s="90"/>
      <c r="C67" s="90"/>
      <c r="D67" s="90"/>
      <c r="E67" s="90"/>
      <c r="F67" s="299"/>
      <c r="G67" s="90"/>
      <c r="H67" s="90"/>
      <c r="I67" s="90"/>
      <c r="J67" s="300"/>
      <c r="K67" s="90"/>
      <c r="L67" s="90"/>
      <c r="M67" s="90"/>
      <c r="N67" s="90"/>
      <c r="O67" s="90"/>
      <c r="P67" s="90"/>
      <c r="Q67" s="90"/>
      <c r="R67" s="30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2"/>
    </row>
    <row r="68" spans="1:31" x14ac:dyDescent="0.25">
      <c r="A68" s="90"/>
      <c r="B68" s="90"/>
      <c r="C68" s="90"/>
      <c r="D68" s="90"/>
      <c r="E68" s="90"/>
      <c r="F68" s="299"/>
      <c r="G68" s="90"/>
      <c r="H68" s="90"/>
      <c r="I68" s="90"/>
      <c r="J68" s="300"/>
      <c r="K68" s="90"/>
      <c r="L68" s="90"/>
      <c r="M68" s="90"/>
      <c r="N68" s="90"/>
      <c r="O68" s="90"/>
      <c r="P68" s="90"/>
      <c r="Q68" s="90"/>
      <c r="R68" s="30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2"/>
    </row>
    <row r="69" spans="1:31" x14ac:dyDescent="0.25">
      <c r="A69" s="90"/>
      <c r="B69" s="90"/>
      <c r="C69" s="90"/>
      <c r="D69" s="90"/>
      <c r="E69" s="90"/>
      <c r="F69" s="299"/>
      <c r="G69" s="90"/>
      <c r="H69" s="90"/>
      <c r="I69" s="90"/>
      <c r="J69" s="300"/>
      <c r="K69" s="90"/>
      <c r="L69" s="90"/>
      <c r="M69" s="90"/>
      <c r="N69" s="90"/>
      <c r="O69" s="90"/>
      <c r="P69" s="90"/>
      <c r="Q69" s="90"/>
      <c r="R69" s="30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2"/>
    </row>
    <row r="70" spans="1:31" x14ac:dyDescent="0.25">
      <c r="A70" s="90"/>
      <c r="B70" s="90"/>
      <c r="C70" s="90"/>
      <c r="D70" s="90"/>
      <c r="E70" s="90"/>
      <c r="F70" s="299"/>
      <c r="G70" s="90"/>
      <c r="H70" s="90"/>
      <c r="I70" s="90"/>
      <c r="J70" s="300"/>
      <c r="K70" s="90"/>
      <c r="L70" s="90"/>
      <c r="M70" s="90"/>
      <c r="N70" s="90"/>
      <c r="O70" s="90"/>
      <c r="P70" s="90"/>
      <c r="Q70" s="90"/>
      <c r="R70" s="30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2"/>
    </row>
    <row r="71" spans="1:31" x14ac:dyDescent="0.25">
      <c r="A71" s="90"/>
      <c r="B71" s="90"/>
      <c r="C71" s="90"/>
      <c r="D71" s="90"/>
      <c r="E71" s="90"/>
      <c r="F71" s="299"/>
      <c r="G71" s="90"/>
      <c r="H71" s="90"/>
      <c r="I71" s="90"/>
      <c r="J71" s="300"/>
      <c r="K71" s="90"/>
      <c r="L71" s="90"/>
      <c r="M71" s="90"/>
      <c r="N71" s="90"/>
      <c r="O71" s="90"/>
      <c r="P71" s="90"/>
      <c r="Q71" s="90"/>
      <c r="R71" s="30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2"/>
    </row>
    <row r="72" spans="1:31" x14ac:dyDescent="0.25">
      <c r="A72" s="90"/>
      <c r="B72" s="90"/>
      <c r="C72" s="90"/>
      <c r="D72" s="90"/>
      <c r="E72" s="90"/>
      <c r="F72" s="299"/>
      <c r="G72" s="90"/>
      <c r="H72" s="90"/>
      <c r="I72" s="90"/>
      <c r="J72" s="300"/>
      <c r="K72" s="90"/>
      <c r="L72" s="90"/>
      <c r="M72" s="90"/>
      <c r="N72" s="90"/>
      <c r="O72" s="90"/>
      <c r="P72" s="90"/>
      <c r="Q72" s="90"/>
      <c r="R72" s="30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2"/>
    </row>
    <row r="73" spans="1:31" x14ac:dyDescent="0.25">
      <c r="A73" s="90"/>
      <c r="B73" s="90"/>
      <c r="C73" s="90"/>
      <c r="D73" s="90"/>
      <c r="E73" s="90"/>
      <c r="F73" s="299"/>
      <c r="G73" s="90"/>
      <c r="H73" s="90"/>
      <c r="I73" s="90"/>
      <c r="J73" s="300"/>
      <c r="K73" s="90"/>
      <c r="L73" s="90"/>
      <c r="M73" s="90"/>
      <c r="N73" s="90"/>
      <c r="O73" s="90"/>
      <c r="P73" s="90"/>
      <c r="Q73" s="90"/>
      <c r="R73" s="30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2"/>
    </row>
    <row r="74" spans="1:31" x14ac:dyDescent="0.25">
      <c r="A74" s="90"/>
      <c r="B74" s="90"/>
      <c r="C74" s="90"/>
      <c r="D74" s="90"/>
      <c r="E74" s="90"/>
      <c r="F74" s="299"/>
      <c r="G74" s="90"/>
      <c r="H74" s="90"/>
      <c r="I74" s="90"/>
      <c r="J74" s="300"/>
      <c r="K74" s="90"/>
      <c r="L74" s="90"/>
      <c r="M74" s="90"/>
      <c r="N74" s="90"/>
      <c r="O74" s="90"/>
      <c r="P74" s="90"/>
      <c r="Q74" s="90"/>
      <c r="R74" s="30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2"/>
    </row>
    <row r="75" spans="1:31" x14ac:dyDescent="0.25">
      <c r="A75" s="90"/>
      <c r="B75" s="90"/>
      <c r="C75" s="90"/>
      <c r="D75" s="90"/>
      <c r="E75" s="90"/>
      <c r="F75" s="299"/>
      <c r="G75" s="90"/>
      <c r="H75" s="90"/>
      <c r="I75" s="90"/>
      <c r="J75" s="300"/>
      <c r="K75" s="90"/>
      <c r="L75" s="90"/>
      <c r="M75" s="90"/>
      <c r="N75" s="90"/>
      <c r="O75" s="90"/>
      <c r="P75" s="90"/>
      <c r="Q75" s="90"/>
      <c r="R75" s="30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2"/>
    </row>
    <row r="76" spans="1:31" x14ac:dyDescent="0.25">
      <c r="A76" s="90"/>
      <c r="B76" s="90"/>
      <c r="C76" s="90"/>
      <c r="D76" s="90"/>
      <c r="E76" s="90"/>
      <c r="F76" s="299"/>
      <c r="G76" s="90"/>
      <c r="H76" s="90"/>
      <c r="I76" s="90"/>
      <c r="J76" s="300"/>
      <c r="K76" s="90"/>
      <c r="L76" s="90"/>
      <c r="M76" s="90"/>
      <c r="N76" s="90"/>
      <c r="O76" s="90"/>
      <c r="P76" s="90"/>
      <c r="Q76" s="90"/>
      <c r="R76" s="30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2"/>
    </row>
    <row r="77" spans="1:31" x14ac:dyDescent="0.25">
      <c r="A77" s="90"/>
      <c r="B77" s="90"/>
      <c r="C77" s="90"/>
      <c r="D77" s="90"/>
      <c r="E77" s="90"/>
      <c r="F77" s="299"/>
      <c r="G77" s="90"/>
      <c r="H77" s="90"/>
      <c r="I77" s="90"/>
      <c r="J77" s="300"/>
      <c r="K77" s="90"/>
      <c r="L77" s="90"/>
      <c r="M77" s="90"/>
      <c r="N77" s="90"/>
      <c r="O77" s="90"/>
      <c r="P77" s="90"/>
      <c r="Q77" s="90"/>
      <c r="R77" s="30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2"/>
    </row>
    <row r="78" spans="1:31" x14ac:dyDescent="0.25">
      <c r="A78" s="90"/>
      <c r="B78" s="90"/>
      <c r="C78" s="90"/>
      <c r="D78" s="90"/>
      <c r="E78" s="90"/>
      <c r="F78" s="299"/>
      <c r="G78" s="90"/>
      <c r="H78" s="90"/>
      <c r="I78" s="90"/>
      <c r="J78" s="300"/>
      <c r="K78" s="90"/>
      <c r="L78" s="90"/>
      <c r="M78" s="90"/>
      <c r="N78" s="90"/>
      <c r="O78" s="90"/>
      <c r="P78" s="90"/>
      <c r="Q78" s="90"/>
      <c r="R78" s="30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2"/>
    </row>
    <row r="79" spans="1:31" x14ac:dyDescent="0.25">
      <c r="A79" s="90"/>
      <c r="B79" s="90"/>
      <c r="C79" s="90"/>
      <c r="D79" s="90"/>
      <c r="E79" s="90"/>
      <c r="F79" s="299"/>
      <c r="G79" s="90"/>
      <c r="H79" s="90"/>
      <c r="I79" s="90"/>
      <c r="J79" s="300"/>
      <c r="K79" s="90"/>
      <c r="L79" s="90"/>
      <c r="M79" s="90"/>
      <c r="N79" s="90"/>
      <c r="O79" s="90"/>
      <c r="P79" s="90"/>
      <c r="Q79" s="90"/>
      <c r="R79" s="30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2"/>
    </row>
    <row r="80" spans="1:31" x14ac:dyDescent="0.25">
      <c r="A80" s="90"/>
      <c r="B80" s="90"/>
      <c r="C80" s="90"/>
      <c r="D80" s="90"/>
      <c r="E80" s="90"/>
      <c r="F80" s="299"/>
      <c r="G80" s="90"/>
      <c r="H80" s="90"/>
      <c r="I80" s="90"/>
      <c r="J80" s="300"/>
      <c r="K80" s="90"/>
      <c r="L80" s="90"/>
      <c r="M80" s="90"/>
      <c r="N80" s="90"/>
      <c r="O80" s="90"/>
      <c r="P80" s="90"/>
      <c r="Q80" s="90"/>
      <c r="R80" s="30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2"/>
    </row>
    <row r="81" spans="1:31" x14ac:dyDescent="0.25">
      <c r="A81" s="90"/>
      <c r="B81" s="90"/>
      <c r="C81" s="90"/>
      <c r="D81" s="90"/>
      <c r="E81" s="90"/>
      <c r="F81" s="299"/>
      <c r="G81" s="90"/>
      <c r="H81" s="90"/>
      <c r="I81" s="90"/>
      <c r="J81" s="300"/>
      <c r="K81" s="90"/>
      <c r="L81" s="90"/>
      <c r="M81" s="90"/>
      <c r="N81" s="90"/>
      <c r="O81" s="90"/>
      <c r="P81" s="90"/>
      <c r="Q81" s="90"/>
      <c r="R81" s="30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2"/>
    </row>
    <row r="82" spans="1:31" x14ac:dyDescent="0.25">
      <c r="A82" s="90"/>
      <c r="B82" s="90"/>
      <c r="C82" s="90"/>
      <c r="D82" s="90"/>
      <c r="E82" s="90"/>
      <c r="F82" s="299"/>
      <c r="G82" s="90"/>
      <c r="H82" s="90"/>
      <c r="I82" s="90"/>
      <c r="J82" s="300"/>
      <c r="K82" s="90"/>
      <c r="L82" s="90"/>
      <c r="M82" s="90"/>
      <c r="N82" s="90"/>
      <c r="O82" s="90"/>
      <c r="P82" s="90"/>
      <c r="Q82" s="90"/>
      <c r="R82" s="30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2"/>
    </row>
    <row r="83" spans="1:31" x14ac:dyDescent="0.25">
      <c r="A83" s="90"/>
      <c r="B83" s="90"/>
      <c r="C83" s="90"/>
      <c r="D83" s="90"/>
      <c r="E83" s="90"/>
      <c r="F83" s="299"/>
      <c r="G83" s="90"/>
      <c r="H83" s="90"/>
      <c r="I83" s="90"/>
      <c r="J83" s="300"/>
      <c r="K83" s="90"/>
      <c r="L83" s="90"/>
      <c r="M83" s="90"/>
      <c r="N83" s="90"/>
      <c r="O83" s="90"/>
      <c r="P83" s="90"/>
      <c r="Q83" s="90"/>
      <c r="R83" s="30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2"/>
    </row>
    <row r="84" spans="1:31" x14ac:dyDescent="0.25">
      <c r="A84" s="90"/>
      <c r="B84" s="90"/>
      <c r="C84" s="90"/>
      <c r="D84" s="90"/>
      <c r="E84" s="90"/>
      <c r="F84" s="299"/>
      <c r="G84" s="90"/>
      <c r="H84" s="90"/>
      <c r="I84" s="90"/>
      <c r="J84" s="300"/>
      <c r="K84" s="90"/>
      <c r="L84" s="90"/>
      <c r="M84" s="90"/>
      <c r="N84" s="90"/>
      <c r="O84" s="90"/>
      <c r="P84" s="90"/>
      <c r="Q84" s="90"/>
      <c r="R84" s="30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2"/>
    </row>
    <row r="85" spans="1:31" x14ac:dyDescent="0.25">
      <c r="A85" s="90"/>
      <c r="B85" s="90"/>
      <c r="C85" s="90"/>
      <c r="D85" s="90"/>
      <c r="E85" s="90"/>
      <c r="F85" s="299"/>
      <c r="G85" s="90"/>
      <c r="H85" s="90"/>
      <c r="I85" s="90"/>
      <c r="J85" s="300"/>
      <c r="K85" s="90"/>
      <c r="L85" s="90"/>
      <c r="M85" s="90"/>
      <c r="N85" s="90"/>
      <c r="O85" s="90"/>
      <c r="P85" s="90"/>
      <c r="Q85" s="90"/>
      <c r="R85" s="30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2"/>
    </row>
    <row r="86" spans="1:31" x14ac:dyDescent="0.25">
      <c r="A86" s="90"/>
      <c r="B86" s="90"/>
      <c r="C86" s="90"/>
      <c r="D86" s="90"/>
      <c r="E86" s="90"/>
      <c r="F86" s="299"/>
      <c r="G86" s="90"/>
      <c r="H86" s="90"/>
      <c r="I86" s="90"/>
      <c r="J86" s="300"/>
      <c r="K86" s="90"/>
      <c r="L86" s="90"/>
      <c r="M86" s="90"/>
      <c r="N86" s="90"/>
      <c r="O86" s="90"/>
      <c r="P86" s="90"/>
      <c r="Q86" s="90"/>
      <c r="R86" s="30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2"/>
    </row>
    <row r="87" spans="1:31" x14ac:dyDescent="0.25">
      <c r="A87" s="90"/>
      <c r="B87" s="90"/>
      <c r="C87" s="90"/>
      <c r="D87" s="90"/>
      <c r="E87" s="90"/>
      <c r="F87" s="299"/>
      <c r="G87" s="90"/>
      <c r="H87" s="90"/>
      <c r="I87" s="90"/>
      <c r="J87" s="300"/>
      <c r="K87" s="90"/>
      <c r="L87" s="90"/>
      <c r="M87" s="90"/>
      <c r="N87" s="90"/>
      <c r="O87" s="90"/>
      <c r="P87" s="90"/>
      <c r="Q87" s="90"/>
      <c r="R87" s="300"/>
      <c r="S87" s="90"/>
      <c r="T87" s="90"/>
      <c r="U87" s="90"/>
      <c r="V87" s="90"/>
      <c r="W87" s="90"/>
      <c r="X87" s="90"/>
      <c r="Y87" s="90"/>
      <c r="Z87" s="90"/>
      <c r="AA87" s="90"/>
      <c r="AB87" s="90"/>
      <c r="AC87" s="90"/>
      <c r="AD87" s="90"/>
      <c r="AE87" s="92"/>
    </row>
    <row r="88" spans="1:31" x14ac:dyDescent="0.25">
      <c r="A88" s="90"/>
      <c r="B88" s="90"/>
      <c r="C88" s="90"/>
      <c r="D88" s="90"/>
      <c r="E88" s="90"/>
      <c r="F88" s="299"/>
      <c r="G88" s="90"/>
      <c r="H88" s="90"/>
      <c r="I88" s="90"/>
      <c r="J88" s="300"/>
      <c r="K88" s="90"/>
      <c r="L88" s="90"/>
      <c r="M88" s="90"/>
      <c r="N88" s="90"/>
      <c r="O88" s="90"/>
      <c r="P88" s="90"/>
      <c r="Q88" s="90"/>
      <c r="R88" s="300"/>
      <c r="S88" s="90"/>
      <c r="T88" s="90"/>
      <c r="U88" s="90"/>
      <c r="V88" s="90"/>
      <c r="W88" s="90"/>
      <c r="X88" s="90"/>
      <c r="Y88" s="90"/>
      <c r="Z88" s="90"/>
      <c r="AA88" s="90"/>
      <c r="AB88" s="90"/>
      <c r="AC88" s="90"/>
      <c r="AD88" s="90"/>
      <c r="AE88" s="92"/>
    </row>
    <row r="89" spans="1:31" x14ac:dyDescent="0.25">
      <c r="A89" s="90"/>
      <c r="B89" s="90"/>
      <c r="C89" s="90"/>
      <c r="D89" s="90"/>
      <c r="E89" s="90"/>
      <c r="F89" s="299"/>
      <c r="G89" s="90"/>
      <c r="H89" s="90"/>
      <c r="I89" s="90"/>
      <c r="J89" s="300"/>
      <c r="K89" s="90"/>
      <c r="L89" s="90"/>
      <c r="M89" s="90"/>
      <c r="N89" s="90"/>
      <c r="O89" s="90"/>
      <c r="P89" s="90"/>
      <c r="Q89" s="90"/>
      <c r="R89" s="300"/>
      <c r="S89" s="90"/>
      <c r="T89" s="90"/>
      <c r="U89" s="90"/>
      <c r="V89" s="90"/>
      <c r="W89" s="90"/>
      <c r="X89" s="90"/>
      <c r="Y89" s="90"/>
      <c r="Z89" s="90"/>
      <c r="AA89" s="90"/>
      <c r="AB89" s="90"/>
      <c r="AC89" s="90"/>
      <c r="AD89" s="90"/>
      <c r="AE89" s="92"/>
    </row>
    <row r="90" spans="1:31" x14ac:dyDescent="0.25">
      <c r="A90" s="90"/>
      <c r="B90" s="90"/>
      <c r="C90" s="90"/>
      <c r="D90" s="90"/>
      <c r="E90" s="90"/>
      <c r="F90" s="299"/>
      <c r="G90" s="90"/>
      <c r="H90" s="90"/>
      <c r="I90" s="90"/>
      <c r="J90" s="300"/>
      <c r="K90" s="90"/>
      <c r="L90" s="90"/>
      <c r="M90" s="90"/>
      <c r="N90" s="90"/>
      <c r="O90" s="90"/>
      <c r="P90" s="90"/>
      <c r="Q90" s="90"/>
      <c r="R90" s="300"/>
      <c r="S90" s="90"/>
      <c r="T90" s="90"/>
      <c r="U90" s="90"/>
      <c r="V90" s="90"/>
      <c r="W90" s="90"/>
      <c r="X90" s="90"/>
      <c r="Y90" s="90"/>
      <c r="Z90" s="90"/>
      <c r="AA90" s="90"/>
      <c r="AB90" s="90"/>
      <c r="AC90" s="90"/>
      <c r="AD90" s="90"/>
      <c r="AE90" s="92"/>
    </row>
    <row r="91" spans="1:31" x14ac:dyDescent="0.25">
      <c r="A91" s="90"/>
      <c r="B91" s="90"/>
      <c r="C91" s="90"/>
      <c r="D91" s="90"/>
      <c r="E91" s="90"/>
      <c r="F91" s="299"/>
      <c r="G91" s="90"/>
      <c r="H91" s="90"/>
      <c r="I91" s="90"/>
      <c r="J91" s="300"/>
      <c r="K91" s="90"/>
      <c r="L91" s="90"/>
      <c r="M91" s="90"/>
      <c r="N91" s="90"/>
      <c r="O91" s="90"/>
      <c r="P91" s="90"/>
      <c r="Q91" s="90"/>
      <c r="R91" s="30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2"/>
    </row>
    <row r="92" spans="1:31" x14ac:dyDescent="0.25">
      <c r="A92" s="90"/>
      <c r="B92" s="90"/>
      <c r="C92" s="90"/>
      <c r="D92" s="90"/>
      <c r="E92" s="90"/>
      <c r="F92" s="299"/>
      <c r="G92" s="90"/>
      <c r="H92" s="90"/>
      <c r="I92" s="90"/>
      <c r="J92" s="300"/>
      <c r="K92" s="90"/>
      <c r="L92" s="90"/>
      <c r="M92" s="90"/>
      <c r="N92" s="90"/>
      <c r="O92" s="90"/>
      <c r="P92" s="90"/>
      <c r="Q92" s="90"/>
      <c r="R92" s="30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2"/>
    </row>
    <row r="93" spans="1:31" x14ac:dyDescent="0.25">
      <c r="A93" s="90"/>
      <c r="B93" s="90"/>
      <c r="C93" s="90"/>
      <c r="D93" s="90"/>
      <c r="E93" s="90"/>
      <c r="F93" s="299"/>
      <c r="G93" s="90"/>
      <c r="H93" s="90"/>
      <c r="I93" s="90"/>
      <c r="J93" s="300"/>
      <c r="K93" s="90"/>
      <c r="L93" s="90"/>
      <c r="M93" s="90"/>
      <c r="N93" s="90"/>
      <c r="O93" s="90"/>
      <c r="P93" s="90"/>
      <c r="Q93" s="90"/>
      <c r="R93" s="300"/>
      <c r="S93" s="90"/>
      <c r="T93" s="90"/>
      <c r="U93" s="90"/>
      <c r="V93" s="90"/>
      <c r="W93" s="90"/>
      <c r="X93" s="90"/>
      <c r="Y93" s="90"/>
      <c r="Z93" s="90"/>
      <c r="AA93" s="90"/>
      <c r="AB93" s="90"/>
      <c r="AC93" s="90"/>
      <c r="AD93" s="90"/>
      <c r="AE93" s="92"/>
    </row>
    <row r="94" spans="1:31" x14ac:dyDescent="0.25">
      <c r="A94" s="90"/>
      <c r="B94" s="90"/>
      <c r="C94" s="90"/>
      <c r="D94" s="90"/>
      <c r="E94" s="90"/>
      <c r="F94" s="299"/>
      <c r="G94" s="90"/>
      <c r="H94" s="90"/>
      <c r="I94" s="90"/>
      <c r="J94" s="300"/>
      <c r="K94" s="90"/>
      <c r="L94" s="90"/>
      <c r="M94" s="90"/>
      <c r="N94" s="90"/>
      <c r="O94" s="90"/>
      <c r="P94" s="90"/>
      <c r="Q94" s="90"/>
      <c r="R94" s="300"/>
      <c r="S94" s="90"/>
      <c r="T94" s="90"/>
      <c r="U94" s="90"/>
      <c r="V94" s="90"/>
      <c r="W94" s="90"/>
      <c r="X94" s="90"/>
      <c r="Y94" s="90"/>
      <c r="Z94" s="90"/>
      <c r="AA94" s="90"/>
      <c r="AB94" s="90"/>
      <c r="AC94" s="90"/>
      <c r="AD94" s="90"/>
      <c r="AE94" s="92"/>
    </row>
    <row r="95" spans="1:31" x14ac:dyDescent="0.25">
      <c r="A95" s="90"/>
      <c r="B95" s="90"/>
      <c r="C95" s="90"/>
      <c r="D95" s="90"/>
      <c r="E95" s="90"/>
      <c r="F95" s="299"/>
      <c r="G95" s="90"/>
      <c r="H95" s="90"/>
      <c r="I95" s="90"/>
      <c r="J95" s="300"/>
      <c r="K95" s="90"/>
      <c r="L95" s="90"/>
      <c r="M95" s="90"/>
      <c r="N95" s="90"/>
      <c r="O95" s="90"/>
      <c r="P95" s="90"/>
      <c r="Q95" s="90"/>
      <c r="R95" s="300"/>
      <c r="S95" s="90"/>
      <c r="T95" s="90"/>
      <c r="U95" s="90"/>
      <c r="V95" s="90"/>
      <c r="W95" s="90"/>
      <c r="X95" s="90"/>
      <c r="Y95" s="90"/>
      <c r="Z95" s="90"/>
      <c r="AA95" s="90"/>
      <c r="AB95" s="90"/>
      <c r="AC95" s="90"/>
      <c r="AD95" s="90"/>
      <c r="AE95" s="92"/>
    </row>
    <row r="96" spans="1:31" x14ac:dyDescent="0.25">
      <c r="A96" s="90"/>
      <c r="B96" s="90"/>
      <c r="C96" s="90"/>
      <c r="D96" s="90"/>
      <c r="E96" s="90"/>
      <c r="F96" s="299"/>
      <c r="G96" s="90"/>
      <c r="H96" s="90"/>
      <c r="I96" s="90"/>
      <c r="J96" s="300"/>
      <c r="K96" s="90"/>
      <c r="L96" s="90"/>
      <c r="M96" s="90"/>
      <c r="N96" s="90"/>
      <c r="O96" s="90"/>
      <c r="P96" s="90"/>
      <c r="Q96" s="90"/>
      <c r="R96" s="300"/>
      <c r="S96" s="90"/>
      <c r="T96" s="90"/>
      <c r="U96" s="90"/>
      <c r="V96" s="90"/>
      <c r="W96" s="90"/>
      <c r="X96" s="90"/>
      <c r="Y96" s="90"/>
      <c r="Z96" s="90"/>
      <c r="AA96" s="90"/>
      <c r="AB96" s="90"/>
      <c r="AC96" s="90"/>
      <c r="AD96" s="90"/>
      <c r="AE96" s="92"/>
    </row>
    <row r="97" spans="1:31" x14ac:dyDescent="0.25">
      <c r="A97" s="90"/>
      <c r="B97" s="90"/>
      <c r="C97" s="90"/>
      <c r="D97" s="90"/>
      <c r="E97" s="90"/>
      <c r="F97" s="299"/>
      <c r="G97" s="90"/>
      <c r="H97" s="90"/>
      <c r="I97" s="90"/>
      <c r="J97" s="300"/>
      <c r="K97" s="90"/>
      <c r="L97" s="90"/>
      <c r="M97" s="90"/>
      <c r="N97" s="90"/>
      <c r="O97" s="90"/>
      <c r="P97" s="90"/>
      <c r="Q97" s="90"/>
      <c r="R97" s="30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2"/>
    </row>
    <row r="98" spans="1:31" x14ac:dyDescent="0.25">
      <c r="A98" s="90"/>
      <c r="B98" s="90"/>
      <c r="C98" s="90"/>
      <c r="D98" s="90"/>
      <c r="E98" s="90"/>
      <c r="F98" s="299"/>
      <c r="G98" s="90"/>
      <c r="H98" s="90"/>
      <c r="I98" s="90"/>
      <c r="J98" s="300"/>
      <c r="K98" s="90"/>
      <c r="L98" s="90"/>
      <c r="M98" s="90"/>
      <c r="N98" s="90"/>
      <c r="O98" s="90"/>
      <c r="P98" s="90"/>
      <c r="Q98" s="90"/>
      <c r="R98" s="30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2"/>
    </row>
    <row r="99" spans="1:31" x14ac:dyDescent="0.25">
      <c r="A99" s="90"/>
      <c r="B99" s="90"/>
      <c r="C99" s="90"/>
      <c r="D99" s="90"/>
      <c r="E99" s="90"/>
      <c r="F99" s="299"/>
      <c r="G99" s="90"/>
      <c r="H99" s="90"/>
      <c r="I99" s="90"/>
      <c r="J99" s="300"/>
      <c r="K99" s="90"/>
      <c r="L99" s="90"/>
      <c r="M99" s="90"/>
      <c r="N99" s="90"/>
      <c r="O99" s="90"/>
      <c r="P99" s="90"/>
      <c r="Q99" s="90"/>
      <c r="R99" s="300"/>
      <c r="S99" s="90"/>
      <c r="T99" s="90"/>
      <c r="U99" s="90"/>
      <c r="V99" s="90"/>
      <c r="W99" s="90"/>
      <c r="X99" s="90"/>
      <c r="Y99" s="90"/>
      <c r="Z99" s="90"/>
      <c r="AA99" s="90"/>
      <c r="AB99" s="90"/>
      <c r="AC99" s="90"/>
      <c r="AD99" s="90"/>
      <c r="AE99" s="92"/>
    </row>
    <row r="100" spans="1:31" x14ac:dyDescent="0.25">
      <c r="A100" s="90"/>
      <c r="B100" s="90"/>
      <c r="C100" s="90"/>
      <c r="D100" s="90"/>
      <c r="E100" s="90"/>
      <c r="F100" s="299"/>
      <c r="G100" s="90"/>
      <c r="H100" s="90"/>
      <c r="I100" s="90"/>
      <c r="J100" s="300"/>
      <c r="K100" s="90"/>
      <c r="L100" s="90"/>
      <c r="M100" s="90"/>
      <c r="N100" s="90"/>
      <c r="O100" s="90"/>
      <c r="P100" s="90"/>
      <c r="Q100" s="90"/>
      <c r="R100" s="300"/>
      <c r="S100" s="90"/>
      <c r="T100" s="90"/>
      <c r="U100" s="90"/>
      <c r="V100" s="90"/>
      <c r="W100" s="90"/>
      <c r="X100" s="90"/>
      <c r="Y100" s="90"/>
      <c r="Z100" s="90"/>
      <c r="AA100" s="90"/>
      <c r="AB100" s="90"/>
      <c r="AC100" s="90"/>
      <c r="AD100" s="90"/>
      <c r="AE100" s="92"/>
    </row>
    <row r="101" spans="1:31" x14ac:dyDescent="0.25">
      <c r="A101" s="90"/>
      <c r="B101" s="90"/>
      <c r="C101" s="90"/>
      <c r="D101" s="90"/>
      <c r="E101" s="90"/>
      <c r="F101" s="299"/>
      <c r="G101" s="90"/>
      <c r="H101" s="90"/>
      <c r="I101" s="90"/>
      <c r="J101" s="300"/>
      <c r="K101" s="90"/>
      <c r="L101" s="90"/>
      <c r="M101" s="90"/>
      <c r="N101" s="90"/>
      <c r="O101" s="90"/>
      <c r="P101" s="90"/>
      <c r="Q101" s="90"/>
      <c r="R101" s="300"/>
      <c r="S101" s="90"/>
      <c r="T101" s="90"/>
      <c r="U101" s="90"/>
      <c r="V101" s="90"/>
      <c r="W101" s="90"/>
      <c r="X101" s="90"/>
      <c r="Y101" s="90"/>
      <c r="Z101" s="90"/>
      <c r="AA101" s="90"/>
      <c r="AB101" s="90"/>
      <c r="AC101" s="90"/>
      <c r="AD101" s="90"/>
      <c r="AE101" s="92"/>
    </row>
    <row r="102" spans="1:31" x14ac:dyDescent="0.25">
      <c r="A102" s="90"/>
      <c r="B102" s="90"/>
      <c r="C102" s="90"/>
      <c r="D102" s="90"/>
      <c r="E102" s="90"/>
      <c r="F102" s="299"/>
      <c r="G102" s="90"/>
      <c r="H102" s="90"/>
      <c r="I102" s="90"/>
      <c r="J102" s="300"/>
      <c r="K102" s="90"/>
      <c r="L102" s="90"/>
      <c r="M102" s="90"/>
      <c r="N102" s="90"/>
      <c r="O102" s="90"/>
      <c r="P102" s="90"/>
      <c r="Q102" s="90"/>
      <c r="R102" s="300"/>
      <c r="S102" s="90"/>
      <c r="T102" s="90"/>
      <c r="U102" s="90"/>
      <c r="V102" s="90"/>
      <c r="W102" s="90"/>
      <c r="X102" s="90"/>
      <c r="Y102" s="90"/>
      <c r="Z102" s="90"/>
      <c r="AA102" s="90"/>
      <c r="AB102" s="90"/>
      <c r="AC102" s="90"/>
      <c r="AD102" s="90"/>
      <c r="AE102" s="92"/>
    </row>
    <row r="103" spans="1:31" x14ac:dyDescent="0.25">
      <c r="A103" s="90"/>
      <c r="B103" s="90"/>
      <c r="C103" s="90"/>
      <c r="D103" s="90"/>
      <c r="E103" s="90"/>
      <c r="F103" s="299"/>
      <c r="G103" s="90"/>
      <c r="H103" s="90"/>
      <c r="I103" s="90"/>
      <c r="J103" s="300"/>
      <c r="K103" s="90"/>
      <c r="L103" s="90"/>
      <c r="M103" s="90"/>
      <c r="N103" s="90"/>
      <c r="O103" s="90"/>
      <c r="P103" s="90"/>
      <c r="Q103" s="90"/>
      <c r="R103" s="300"/>
      <c r="S103" s="90"/>
      <c r="T103" s="90"/>
      <c r="U103" s="90"/>
      <c r="V103" s="90"/>
      <c r="W103" s="90"/>
      <c r="X103" s="90"/>
      <c r="Y103" s="90"/>
      <c r="Z103" s="90"/>
      <c r="AA103" s="90"/>
      <c r="AB103" s="90"/>
      <c r="AC103" s="90"/>
      <c r="AD103" s="90"/>
      <c r="AE103" s="92"/>
    </row>
    <row r="104" spans="1:31" x14ac:dyDescent="0.25">
      <c r="A104" s="90"/>
      <c r="B104" s="90"/>
      <c r="C104" s="90"/>
      <c r="D104" s="90"/>
      <c r="E104" s="90"/>
      <c r="F104" s="299"/>
      <c r="G104" s="90"/>
      <c r="H104" s="90"/>
      <c r="I104" s="90"/>
      <c r="J104" s="300"/>
      <c r="K104" s="90"/>
      <c r="L104" s="90"/>
      <c r="M104" s="90"/>
      <c r="N104" s="90"/>
      <c r="O104" s="90"/>
      <c r="P104" s="90"/>
      <c r="Q104" s="90"/>
      <c r="R104" s="300"/>
      <c r="S104" s="90"/>
      <c r="T104" s="90"/>
      <c r="U104" s="90"/>
      <c r="V104" s="90"/>
      <c r="W104" s="90"/>
      <c r="X104" s="90"/>
      <c r="Y104" s="90"/>
      <c r="Z104" s="90"/>
      <c r="AA104" s="90"/>
      <c r="AB104" s="90"/>
      <c r="AC104" s="90"/>
      <c r="AD104" s="90"/>
      <c r="AE104" s="92"/>
    </row>
    <row r="105" spans="1:31" x14ac:dyDescent="0.25">
      <c r="A105" s="90"/>
      <c r="B105" s="90"/>
      <c r="C105" s="90"/>
      <c r="D105" s="90"/>
      <c r="E105" s="90"/>
      <c r="F105" s="299"/>
      <c r="G105" s="90"/>
      <c r="H105" s="90"/>
      <c r="I105" s="90"/>
      <c r="J105" s="300"/>
      <c r="K105" s="90"/>
      <c r="L105" s="90"/>
      <c r="M105" s="90"/>
      <c r="N105" s="90"/>
      <c r="O105" s="90"/>
      <c r="P105" s="90"/>
      <c r="Q105" s="90"/>
      <c r="R105" s="300"/>
      <c r="S105" s="90"/>
      <c r="T105" s="90"/>
      <c r="U105" s="90"/>
      <c r="V105" s="90"/>
      <c r="W105" s="90"/>
      <c r="X105" s="90"/>
      <c r="Y105" s="90"/>
      <c r="Z105" s="90"/>
      <c r="AA105" s="90"/>
      <c r="AB105" s="90"/>
      <c r="AC105" s="90"/>
      <c r="AD105" s="90"/>
      <c r="AE105" s="92"/>
    </row>
    <row r="106" spans="1:31" x14ac:dyDescent="0.25">
      <c r="A106" s="90"/>
      <c r="B106" s="90"/>
      <c r="C106" s="90"/>
      <c r="D106" s="90"/>
      <c r="E106" s="90"/>
      <c r="F106" s="299"/>
      <c r="G106" s="90"/>
      <c r="H106" s="90"/>
      <c r="I106" s="90"/>
      <c r="J106" s="300"/>
      <c r="K106" s="90"/>
      <c r="L106" s="90"/>
      <c r="M106" s="90"/>
      <c r="N106" s="90"/>
      <c r="O106" s="90"/>
      <c r="P106" s="90"/>
      <c r="Q106" s="90"/>
      <c r="R106" s="300"/>
      <c r="S106" s="90"/>
      <c r="T106" s="90"/>
      <c r="U106" s="90"/>
      <c r="V106" s="90"/>
      <c r="W106" s="90"/>
      <c r="X106" s="90"/>
      <c r="Y106" s="90"/>
      <c r="Z106" s="90"/>
      <c r="AA106" s="90"/>
      <c r="AB106" s="90"/>
      <c r="AC106" s="90"/>
      <c r="AD106" s="90"/>
      <c r="AE106" s="92"/>
    </row>
    <row r="107" spans="1:31" x14ac:dyDescent="0.25">
      <c r="A107" s="90"/>
      <c r="B107" s="90"/>
      <c r="C107" s="90"/>
      <c r="D107" s="90"/>
      <c r="E107" s="90"/>
      <c r="F107" s="299"/>
      <c r="G107" s="90"/>
      <c r="H107" s="90"/>
      <c r="I107" s="90"/>
      <c r="J107" s="300"/>
      <c r="K107" s="90"/>
      <c r="L107" s="90"/>
      <c r="M107" s="90"/>
      <c r="N107" s="90"/>
      <c r="O107" s="90"/>
      <c r="P107" s="90"/>
      <c r="Q107" s="90"/>
      <c r="R107" s="300"/>
      <c r="S107" s="90"/>
      <c r="T107" s="90"/>
      <c r="U107" s="90"/>
      <c r="V107" s="90"/>
      <c r="W107" s="90"/>
      <c r="X107" s="90"/>
      <c r="Y107" s="90"/>
      <c r="Z107" s="90"/>
      <c r="AA107" s="90"/>
      <c r="AB107" s="90"/>
      <c r="AC107" s="90"/>
      <c r="AD107" s="90"/>
      <c r="AE107" s="92"/>
    </row>
    <row r="108" spans="1:31" x14ac:dyDescent="0.25">
      <c r="A108" s="90"/>
      <c r="B108" s="90"/>
      <c r="C108" s="90"/>
      <c r="D108" s="90"/>
      <c r="E108" s="90"/>
      <c r="F108" s="299"/>
      <c r="G108" s="90"/>
      <c r="H108" s="90"/>
      <c r="I108" s="90"/>
      <c r="J108" s="300"/>
      <c r="K108" s="90"/>
      <c r="L108" s="90"/>
      <c r="M108" s="90"/>
      <c r="N108" s="90"/>
      <c r="O108" s="90"/>
      <c r="P108" s="90"/>
      <c r="Q108" s="90"/>
      <c r="R108" s="300"/>
      <c r="S108" s="90"/>
      <c r="T108" s="90"/>
      <c r="U108" s="90"/>
      <c r="V108" s="90"/>
      <c r="W108" s="90"/>
      <c r="X108" s="90"/>
      <c r="Y108" s="90"/>
      <c r="Z108" s="90"/>
      <c r="AA108" s="90"/>
      <c r="AB108" s="90"/>
      <c r="AC108" s="90"/>
      <c r="AD108" s="90"/>
      <c r="AE108" s="92"/>
    </row>
    <row r="109" spans="1:31" x14ac:dyDescent="0.25">
      <c r="A109" s="90"/>
      <c r="B109" s="90"/>
      <c r="C109" s="90"/>
      <c r="D109" s="90"/>
      <c r="E109" s="90"/>
      <c r="F109" s="299"/>
      <c r="G109" s="90"/>
      <c r="H109" s="90"/>
      <c r="I109" s="90"/>
      <c r="J109" s="300"/>
      <c r="K109" s="90"/>
      <c r="L109" s="90"/>
      <c r="M109" s="90"/>
      <c r="N109" s="90"/>
      <c r="O109" s="90"/>
      <c r="P109" s="90"/>
      <c r="Q109" s="90"/>
      <c r="R109" s="300"/>
      <c r="S109" s="90"/>
      <c r="T109" s="90"/>
      <c r="U109" s="90"/>
      <c r="V109" s="90"/>
      <c r="W109" s="90"/>
      <c r="X109" s="90"/>
      <c r="Y109" s="90"/>
      <c r="Z109" s="90"/>
      <c r="AA109" s="90"/>
      <c r="AB109" s="90"/>
      <c r="AC109" s="90"/>
      <c r="AD109" s="90"/>
      <c r="AE109" s="92"/>
    </row>
    <row r="110" spans="1:31" x14ac:dyDescent="0.25">
      <c r="A110" s="90"/>
      <c r="B110" s="90"/>
      <c r="C110" s="90"/>
      <c r="D110" s="90"/>
      <c r="E110" s="90"/>
      <c r="F110" s="299"/>
      <c r="G110" s="90"/>
      <c r="H110" s="90"/>
      <c r="I110" s="90"/>
      <c r="J110" s="300"/>
      <c r="K110" s="90"/>
      <c r="L110" s="90"/>
      <c r="M110" s="90"/>
      <c r="N110" s="90"/>
      <c r="O110" s="90"/>
      <c r="P110" s="90"/>
      <c r="Q110" s="90"/>
      <c r="R110" s="30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2"/>
    </row>
    <row r="111" spans="1:31" x14ac:dyDescent="0.25">
      <c r="A111" s="90"/>
      <c r="B111" s="90"/>
      <c r="C111" s="90"/>
      <c r="D111" s="90"/>
      <c r="E111" s="90"/>
      <c r="F111" s="299"/>
      <c r="G111" s="90"/>
      <c r="H111" s="90"/>
      <c r="I111" s="90"/>
      <c r="J111" s="300"/>
      <c r="K111" s="90"/>
      <c r="L111" s="90"/>
      <c r="M111" s="90"/>
      <c r="N111" s="90"/>
      <c r="O111" s="90"/>
      <c r="P111" s="90"/>
      <c r="Q111" s="90"/>
      <c r="R111" s="300"/>
      <c r="S111" s="90"/>
      <c r="T111" s="90"/>
      <c r="U111" s="90"/>
      <c r="V111" s="90"/>
      <c r="W111" s="90"/>
      <c r="X111" s="90"/>
      <c r="Y111" s="90"/>
      <c r="Z111" s="90"/>
      <c r="AA111" s="90"/>
      <c r="AB111" s="90"/>
      <c r="AC111" s="90"/>
      <c r="AD111" s="90"/>
      <c r="AE111" s="92"/>
    </row>
    <row r="112" spans="1:31" x14ac:dyDescent="0.25">
      <c r="A112" s="90"/>
      <c r="B112" s="90"/>
      <c r="C112" s="90"/>
      <c r="D112" s="90"/>
      <c r="E112" s="90"/>
      <c r="F112" s="299"/>
      <c r="G112" s="90"/>
      <c r="H112" s="90"/>
      <c r="I112" s="90"/>
      <c r="J112" s="300"/>
      <c r="K112" s="90"/>
      <c r="L112" s="90"/>
      <c r="M112" s="90"/>
      <c r="N112" s="90"/>
      <c r="O112" s="90"/>
      <c r="P112" s="90"/>
      <c r="Q112" s="90"/>
      <c r="R112" s="300"/>
      <c r="S112" s="90"/>
      <c r="T112" s="90"/>
      <c r="U112" s="90"/>
      <c r="V112" s="90"/>
      <c r="W112" s="90"/>
      <c r="X112" s="90"/>
      <c r="Y112" s="90"/>
      <c r="Z112" s="90"/>
      <c r="AA112" s="90"/>
      <c r="AB112" s="90"/>
      <c r="AC112" s="90"/>
      <c r="AD112" s="90"/>
      <c r="AE112" s="92"/>
    </row>
    <row r="113" spans="1:31" x14ac:dyDescent="0.25">
      <c r="A113" s="90"/>
      <c r="B113" s="90"/>
      <c r="C113" s="90"/>
      <c r="D113" s="90"/>
      <c r="E113" s="90"/>
      <c r="F113" s="299"/>
      <c r="G113" s="90"/>
      <c r="H113" s="90"/>
      <c r="I113" s="90"/>
      <c r="J113" s="300"/>
      <c r="K113" s="90"/>
      <c r="L113" s="90"/>
      <c r="M113" s="90"/>
      <c r="N113" s="90"/>
      <c r="O113" s="90"/>
      <c r="P113" s="90"/>
      <c r="Q113" s="90"/>
      <c r="R113" s="300"/>
      <c r="S113" s="90"/>
      <c r="T113" s="90"/>
      <c r="U113" s="90"/>
      <c r="V113" s="90"/>
      <c r="W113" s="90"/>
      <c r="X113" s="90"/>
      <c r="Y113" s="90"/>
      <c r="Z113" s="90"/>
      <c r="AA113" s="90"/>
      <c r="AB113" s="90"/>
      <c r="AC113" s="90"/>
      <c r="AD113" s="90"/>
      <c r="AE113" s="92"/>
    </row>
    <row r="114" spans="1:31" x14ac:dyDescent="0.25">
      <c r="A114" s="90"/>
      <c r="B114" s="90"/>
      <c r="C114" s="90"/>
      <c r="D114" s="90"/>
      <c r="E114" s="90"/>
      <c r="F114" s="299"/>
      <c r="G114" s="90"/>
      <c r="H114" s="90"/>
      <c r="I114" s="90"/>
      <c r="J114" s="300"/>
      <c r="K114" s="90"/>
      <c r="L114" s="90"/>
      <c r="M114" s="90"/>
      <c r="N114" s="90"/>
      <c r="O114" s="90"/>
      <c r="P114" s="90"/>
      <c r="Q114" s="90"/>
      <c r="R114" s="300"/>
      <c r="S114" s="90"/>
      <c r="T114" s="90"/>
      <c r="U114" s="90"/>
      <c r="V114" s="90"/>
      <c r="W114" s="90"/>
      <c r="X114" s="90"/>
      <c r="Y114" s="90"/>
      <c r="Z114" s="90"/>
      <c r="AA114" s="90"/>
      <c r="AB114" s="90"/>
      <c r="AC114" s="90"/>
      <c r="AD114" s="90"/>
      <c r="AE114" s="92"/>
    </row>
    <row r="115" spans="1:31" x14ac:dyDescent="0.25">
      <c r="A115" s="90"/>
      <c r="B115" s="90"/>
      <c r="C115" s="90"/>
      <c r="D115" s="90"/>
      <c r="E115" s="90"/>
      <c r="F115" s="299"/>
      <c r="G115" s="90"/>
      <c r="H115" s="90"/>
      <c r="I115" s="90"/>
      <c r="J115" s="300"/>
      <c r="K115" s="90"/>
      <c r="L115" s="90"/>
      <c r="M115" s="90"/>
      <c r="N115" s="90"/>
      <c r="O115" s="90"/>
      <c r="P115" s="90"/>
      <c r="Q115" s="90"/>
      <c r="R115" s="300"/>
      <c r="S115" s="90"/>
      <c r="T115" s="90"/>
      <c r="U115" s="90"/>
      <c r="V115" s="90"/>
      <c r="W115" s="90"/>
      <c r="X115" s="90"/>
      <c r="Y115" s="90"/>
      <c r="Z115" s="90"/>
      <c r="AA115" s="90"/>
      <c r="AB115" s="90"/>
      <c r="AC115" s="90"/>
      <c r="AD115" s="90"/>
      <c r="AE115" s="92"/>
    </row>
    <row r="116" spans="1:31" x14ac:dyDescent="0.25">
      <c r="A116" s="90"/>
      <c r="B116" s="90"/>
      <c r="C116" s="90"/>
      <c r="D116" s="90"/>
      <c r="E116" s="90"/>
      <c r="F116" s="299"/>
      <c r="G116" s="90"/>
      <c r="H116" s="90"/>
      <c r="I116" s="90"/>
      <c r="J116" s="300"/>
      <c r="K116" s="90"/>
      <c r="L116" s="90"/>
      <c r="M116" s="90"/>
      <c r="N116" s="90"/>
      <c r="O116" s="90"/>
      <c r="P116" s="90"/>
      <c r="Q116" s="90"/>
      <c r="R116" s="300"/>
      <c r="S116" s="90"/>
      <c r="T116" s="90"/>
      <c r="U116" s="90"/>
      <c r="V116" s="90"/>
      <c r="W116" s="90"/>
      <c r="X116" s="90"/>
      <c r="Y116" s="90"/>
      <c r="Z116" s="90"/>
      <c r="AA116" s="90"/>
      <c r="AB116" s="90"/>
      <c r="AC116" s="90"/>
      <c r="AD116" s="90"/>
      <c r="AE116" s="92"/>
    </row>
    <row r="117" spans="1:31" x14ac:dyDescent="0.25">
      <c r="A117" s="90"/>
      <c r="B117" s="90"/>
      <c r="C117" s="90"/>
      <c r="D117" s="90"/>
      <c r="E117" s="90"/>
      <c r="F117" s="299"/>
      <c r="G117" s="90"/>
      <c r="H117" s="90"/>
      <c r="I117" s="90"/>
      <c r="J117" s="300"/>
      <c r="K117" s="90"/>
      <c r="L117" s="90"/>
      <c r="M117" s="90"/>
      <c r="N117" s="90"/>
      <c r="O117" s="90"/>
      <c r="P117" s="90"/>
      <c r="Q117" s="90"/>
      <c r="R117" s="300"/>
      <c r="S117" s="90"/>
      <c r="T117" s="90"/>
      <c r="U117" s="90"/>
      <c r="V117" s="90"/>
      <c r="W117" s="90"/>
      <c r="X117" s="90"/>
      <c r="Y117" s="90"/>
      <c r="Z117" s="90"/>
      <c r="AA117" s="90"/>
      <c r="AB117" s="90"/>
      <c r="AC117" s="90"/>
      <c r="AD117" s="90"/>
      <c r="AE117" s="92"/>
    </row>
    <row r="118" spans="1:31" x14ac:dyDescent="0.25">
      <c r="A118" s="90"/>
      <c r="B118" s="90"/>
      <c r="C118" s="90"/>
      <c r="D118" s="90"/>
      <c r="E118" s="90"/>
      <c r="F118" s="299"/>
      <c r="G118" s="90"/>
      <c r="H118" s="90"/>
      <c r="I118" s="90"/>
      <c r="J118" s="300"/>
      <c r="K118" s="90"/>
      <c r="L118" s="90"/>
      <c r="M118" s="90"/>
      <c r="N118" s="90"/>
      <c r="O118" s="90"/>
      <c r="P118" s="90"/>
      <c r="Q118" s="90"/>
      <c r="R118" s="300"/>
      <c r="S118" s="90"/>
      <c r="T118" s="90"/>
      <c r="U118" s="90"/>
      <c r="V118" s="90"/>
      <c r="W118" s="90"/>
      <c r="X118" s="90"/>
      <c r="Y118" s="90"/>
      <c r="Z118" s="90"/>
      <c r="AA118" s="90"/>
      <c r="AB118" s="90"/>
      <c r="AC118" s="90"/>
      <c r="AD118" s="90"/>
      <c r="AE118" s="92"/>
    </row>
    <row r="119" spans="1:31" x14ac:dyDescent="0.25">
      <c r="A119" s="90"/>
      <c r="B119" s="90"/>
      <c r="C119" s="90"/>
      <c r="D119" s="90"/>
      <c r="E119" s="90"/>
      <c r="F119" s="299"/>
      <c r="G119" s="90"/>
      <c r="H119" s="90"/>
      <c r="I119" s="90"/>
      <c r="J119" s="300"/>
      <c r="K119" s="90"/>
      <c r="L119" s="90"/>
      <c r="M119" s="90"/>
      <c r="N119" s="90"/>
      <c r="O119" s="90"/>
      <c r="P119" s="90"/>
      <c r="Q119" s="90"/>
      <c r="R119" s="300"/>
      <c r="S119" s="90"/>
      <c r="T119" s="90"/>
      <c r="U119" s="90"/>
      <c r="V119" s="90"/>
      <c r="W119" s="90"/>
      <c r="X119" s="90"/>
      <c r="Y119" s="90"/>
      <c r="Z119" s="90"/>
      <c r="AA119" s="90"/>
      <c r="AB119" s="90"/>
      <c r="AC119" s="90"/>
      <c r="AD119" s="90"/>
      <c r="AE119" s="92"/>
    </row>
    <row r="120" spans="1:31" x14ac:dyDescent="0.25">
      <c r="A120" s="90"/>
      <c r="B120" s="90"/>
      <c r="C120" s="90"/>
      <c r="D120" s="90"/>
      <c r="E120" s="90"/>
      <c r="F120" s="299"/>
      <c r="G120" s="90"/>
      <c r="H120" s="90"/>
      <c r="I120" s="90"/>
      <c r="J120" s="300"/>
      <c r="K120" s="90"/>
      <c r="L120" s="90"/>
      <c r="M120" s="90"/>
      <c r="N120" s="90"/>
      <c r="O120" s="90"/>
      <c r="P120" s="90"/>
      <c r="Q120" s="90"/>
      <c r="R120" s="300"/>
      <c r="S120" s="90"/>
      <c r="T120" s="90"/>
      <c r="U120" s="90"/>
      <c r="V120" s="90"/>
      <c r="W120" s="90"/>
      <c r="X120" s="90"/>
      <c r="Y120" s="90"/>
      <c r="Z120" s="90"/>
      <c r="AA120" s="90"/>
      <c r="AB120" s="90"/>
      <c r="AC120" s="90"/>
      <c r="AD120" s="90"/>
      <c r="AE120" s="92"/>
    </row>
    <row r="121" spans="1:31" x14ac:dyDescent="0.25">
      <c r="A121" s="90"/>
      <c r="B121" s="90"/>
      <c r="C121" s="90"/>
      <c r="D121" s="90"/>
      <c r="E121" s="90"/>
      <c r="F121" s="299"/>
      <c r="G121" s="90"/>
      <c r="H121" s="90"/>
      <c r="I121" s="90"/>
      <c r="J121" s="300"/>
      <c r="K121" s="90"/>
      <c r="L121" s="90"/>
      <c r="M121" s="90"/>
      <c r="N121" s="90"/>
      <c r="O121" s="90"/>
      <c r="P121" s="90"/>
      <c r="Q121" s="90"/>
      <c r="R121" s="300"/>
      <c r="S121" s="90"/>
      <c r="T121" s="90"/>
      <c r="U121" s="90"/>
      <c r="V121" s="90"/>
      <c r="W121" s="90"/>
      <c r="X121" s="90"/>
      <c r="Y121" s="90"/>
      <c r="Z121" s="90"/>
      <c r="AA121" s="90"/>
      <c r="AB121" s="90"/>
      <c r="AC121" s="90"/>
      <c r="AD121" s="90"/>
      <c r="AE121" s="92"/>
    </row>
    <row r="122" spans="1:31" x14ac:dyDescent="0.25">
      <c r="A122" s="90"/>
      <c r="B122" s="90"/>
      <c r="C122" s="90"/>
      <c r="D122" s="90"/>
      <c r="E122" s="90"/>
      <c r="F122" s="299"/>
      <c r="G122" s="90"/>
      <c r="H122" s="90"/>
      <c r="I122" s="90"/>
      <c r="J122" s="300"/>
      <c r="K122" s="90"/>
      <c r="L122" s="90"/>
      <c r="M122" s="90"/>
      <c r="N122" s="90"/>
      <c r="O122" s="90"/>
      <c r="P122" s="90"/>
      <c r="Q122" s="90"/>
      <c r="R122" s="300"/>
      <c r="S122" s="90"/>
      <c r="T122" s="90"/>
      <c r="U122" s="90"/>
      <c r="V122" s="90"/>
      <c r="W122" s="90"/>
      <c r="X122" s="90"/>
      <c r="Y122" s="90"/>
      <c r="Z122" s="90"/>
      <c r="AA122" s="90"/>
      <c r="AB122" s="90"/>
      <c r="AC122" s="90"/>
      <c r="AD122" s="90"/>
      <c r="AE122" s="92"/>
    </row>
    <row r="123" spans="1:31" x14ac:dyDescent="0.25">
      <c r="A123" s="90"/>
      <c r="B123" s="90"/>
      <c r="C123" s="90"/>
      <c r="D123" s="90"/>
      <c r="E123" s="90"/>
      <c r="F123" s="299"/>
      <c r="G123" s="90"/>
      <c r="H123" s="90"/>
      <c r="I123" s="90"/>
      <c r="J123" s="300"/>
      <c r="K123" s="90"/>
      <c r="L123" s="90"/>
      <c r="M123" s="90"/>
      <c r="N123" s="90"/>
      <c r="O123" s="90"/>
      <c r="P123" s="90"/>
      <c r="Q123" s="90"/>
      <c r="R123" s="30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2"/>
    </row>
    <row r="124" spans="1:31" x14ac:dyDescent="0.25">
      <c r="A124" s="90"/>
      <c r="B124" s="90"/>
      <c r="C124" s="90"/>
      <c r="D124" s="90"/>
      <c r="E124" s="90"/>
      <c r="F124" s="299"/>
      <c r="G124" s="90"/>
      <c r="H124" s="90"/>
      <c r="I124" s="90"/>
      <c r="J124" s="300"/>
      <c r="K124" s="90"/>
      <c r="L124" s="90"/>
      <c r="M124" s="90"/>
      <c r="N124" s="90"/>
      <c r="O124" s="90"/>
      <c r="P124" s="90"/>
      <c r="Q124" s="90"/>
      <c r="R124" s="300"/>
      <c r="S124" s="90"/>
      <c r="T124" s="90"/>
      <c r="U124" s="90"/>
      <c r="V124" s="90"/>
      <c r="W124" s="90"/>
      <c r="X124" s="90"/>
      <c r="Y124" s="90"/>
      <c r="Z124" s="90"/>
      <c r="AA124" s="90"/>
      <c r="AB124" s="90"/>
      <c r="AC124" s="90"/>
      <c r="AD124" s="90"/>
      <c r="AE124" s="92"/>
    </row>
    <row r="125" spans="1:31" x14ac:dyDescent="0.25">
      <c r="A125" s="90"/>
      <c r="B125" s="90"/>
      <c r="C125" s="90"/>
      <c r="D125" s="90"/>
      <c r="E125" s="90"/>
      <c r="F125" s="299"/>
      <c r="G125" s="90"/>
      <c r="H125" s="90"/>
      <c r="I125" s="90"/>
      <c r="J125" s="300"/>
      <c r="K125" s="90"/>
      <c r="L125" s="90"/>
      <c r="M125" s="90"/>
      <c r="N125" s="90"/>
      <c r="O125" s="90"/>
      <c r="P125" s="90"/>
      <c r="Q125" s="90"/>
      <c r="R125" s="300"/>
      <c r="S125" s="90"/>
      <c r="T125" s="90"/>
      <c r="U125" s="90"/>
      <c r="V125" s="90"/>
      <c r="W125" s="90"/>
      <c r="X125" s="90"/>
      <c r="Y125" s="90"/>
      <c r="Z125" s="90"/>
      <c r="AA125" s="90"/>
      <c r="AB125" s="90"/>
      <c r="AC125" s="90"/>
      <c r="AD125" s="90"/>
      <c r="AE125" s="92"/>
    </row>
    <row r="126" spans="1:31" x14ac:dyDescent="0.25">
      <c r="A126" s="90"/>
      <c r="B126" s="90"/>
      <c r="C126" s="90"/>
      <c r="D126" s="90"/>
      <c r="E126" s="90"/>
      <c r="F126" s="299"/>
      <c r="G126" s="90"/>
      <c r="H126" s="90"/>
      <c r="I126" s="90"/>
      <c r="J126" s="300"/>
      <c r="K126" s="90"/>
      <c r="L126" s="90"/>
      <c r="M126" s="90"/>
      <c r="N126" s="90"/>
      <c r="O126" s="90"/>
      <c r="P126" s="90"/>
      <c r="Q126" s="90"/>
      <c r="R126" s="300"/>
      <c r="S126" s="90"/>
      <c r="T126" s="90"/>
      <c r="U126" s="90"/>
      <c r="V126" s="90"/>
      <c r="W126" s="90"/>
      <c r="X126" s="90"/>
      <c r="Y126" s="90"/>
      <c r="Z126" s="90"/>
      <c r="AA126" s="90"/>
      <c r="AB126" s="90"/>
      <c r="AC126" s="90"/>
      <c r="AD126" s="90"/>
      <c r="AE126" s="92"/>
    </row>
    <row r="127" spans="1:31" x14ac:dyDescent="0.25">
      <c r="A127" s="90"/>
      <c r="B127" s="90"/>
      <c r="C127" s="90"/>
      <c r="D127" s="90"/>
      <c r="E127" s="90"/>
      <c r="F127" s="299"/>
      <c r="G127" s="90"/>
      <c r="H127" s="90"/>
      <c r="I127" s="90"/>
      <c r="J127" s="300"/>
      <c r="K127" s="90"/>
      <c r="L127" s="90"/>
      <c r="M127" s="90"/>
      <c r="N127" s="90"/>
      <c r="O127" s="90"/>
      <c r="P127" s="90"/>
      <c r="Q127" s="90"/>
      <c r="R127" s="300"/>
      <c r="S127" s="90"/>
      <c r="T127" s="90"/>
      <c r="U127" s="90"/>
      <c r="V127" s="90"/>
      <c r="W127" s="90"/>
      <c r="X127" s="90"/>
      <c r="Y127" s="90"/>
      <c r="Z127" s="90"/>
      <c r="AA127" s="90"/>
      <c r="AB127" s="90"/>
      <c r="AC127" s="90"/>
      <c r="AD127" s="90"/>
      <c r="AE127" s="92"/>
    </row>
    <row r="128" spans="1:31" x14ac:dyDescent="0.25">
      <c r="A128" s="90"/>
      <c r="B128" s="90"/>
      <c r="C128" s="90"/>
      <c r="D128" s="90"/>
      <c r="E128" s="90"/>
      <c r="F128" s="299"/>
      <c r="G128" s="90"/>
      <c r="H128" s="90"/>
      <c r="I128" s="90"/>
      <c r="J128" s="300"/>
      <c r="K128" s="90"/>
      <c r="L128" s="90"/>
      <c r="M128" s="90"/>
      <c r="N128" s="90"/>
      <c r="O128" s="90"/>
      <c r="P128" s="90"/>
      <c r="Q128" s="90"/>
      <c r="R128" s="300"/>
      <c r="S128" s="90"/>
      <c r="T128" s="90"/>
      <c r="U128" s="90"/>
      <c r="V128" s="90"/>
      <c r="W128" s="90"/>
      <c r="X128" s="90"/>
      <c r="Y128" s="90"/>
      <c r="Z128" s="90"/>
      <c r="AA128" s="90"/>
      <c r="AB128" s="90"/>
      <c r="AC128" s="90"/>
      <c r="AD128" s="90"/>
      <c r="AE128" s="92"/>
    </row>
    <row r="129" spans="1:31" x14ac:dyDescent="0.25">
      <c r="A129" s="90"/>
      <c r="B129" s="90"/>
      <c r="C129" s="90"/>
      <c r="D129" s="90"/>
      <c r="E129" s="90"/>
      <c r="F129" s="299"/>
      <c r="G129" s="90"/>
      <c r="H129" s="90"/>
      <c r="I129" s="90"/>
      <c r="J129" s="300"/>
      <c r="K129" s="90"/>
      <c r="L129" s="90"/>
      <c r="M129" s="90"/>
      <c r="N129" s="90"/>
      <c r="O129" s="90"/>
      <c r="P129" s="90"/>
      <c r="Q129" s="90"/>
      <c r="R129" s="300"/>
      <c r="S129" s="90"/>
      <c r="T129" s="90"/>
      <c r="U129" s="90"/>
      <c r="V129" s="90"/>
      <c r="W129" s="90"/>
      <c r="X129" s="90"/>
      <c r="Y129" s="90"/>
      <c r="Z129" s="90"/>
      <c r="AA129" s="90"/>
      <c r="AB129" s="90"/>
      <c r="AC129" s="90"/>
      <c r="AD129" s="90"/>
      <c r="AE129" s="92"/>
    </row>
    <row r="130" spans="1:31" x14ac:dyDescent="0.25">
      <c r="A130" s="90"/>
      <c r="B130" s="90"/>
      <c r="C130" s="90"/>
      <c r="D130" s="90"/>
      <c r="E130" s="90"/>
      <c r="F130" s="299"/>
      <c r="G130" s="90"/>
      <c r="H130" s="90"/>
      <c r="I130" s="90"/>
      <c r="J130" s="300"/>
      <c r="K130" s="90"/>
      <c r="L130" s="90"/>
      <c r="M130" s="90"/>
      <c r="N130" s="90"/>
      <c r="O130" s="90"/>
      <c r="P130" s="90"/>
      <c r="Q130" s="90"/>
      <c r="R130" s="300"/>
      <c r="S130" s="90"/>
      <c r="T130" s="90"/>
      <c r="U130" s="90"/>
      <c r="V130" s="90"/>
      <c r="W130" s="90"/>
      <c r="X130" s="90"/>
      <c r="Y130" s="90"/>
      <c r="Z130" s="90"/>
      <c r="AA130" s="90"/>
      <c r="AB130" s="90"/>
      <c r="AC130" s="90"/>
      <c r="AD130" s="90"/>
      <c r="AE130" s="92"/>
    </row>
    <row r="131" spans="1:31" x14ac:dyDescent="0.25">
      <c r="A131" s="90"/>
      <c r="B131" s="90"/>
      <c r="C131" s="90"/>
      <c r="D131" s="90"/>
      <c r="E131" s="90"/>
      <c r="F131" s="299"/>
      <c r="G131" s="90"/>
      <c r="H131" s="90"/>
      <c r="I131" s="90"/>
      <c r="J131" s="300"/>
      <c r="K131" s="90"/>
      <c r="L131" s="90"/>
      <c r="M131" s="90"/>
      <c r="N131" s="90"/>
      <c r="O131" s="90"/>
      <c r="P131" s="90"/>
      <c r="Q131" s="90"/>
      <c r="R131" s="300"/>
      <c r="S131" s="90"/>
      <c r="T131" s="90"/>
      <c r="U131" s="90"/>
      <c r="V131" s="90"/>
      <c r="W131" s="90"/>
      <c r="X131" s="90"/>
      <c r="Y131" s="90"/>
      <c r="Z131" s="90"/>
      <c r="AA131" s="90"/>
      <c r="AB131" s="90"/>
      <c r="AC131" s="90"/>
      <c r="AD131" s="90"/>
      <c r="AE131" s="92"/>
    </row>
    <row r="132" spans="1:31" x14ac:dyDescent="0.25">
      <c r="A132" s="90"/>
      <c r="B132" s="90"/>
      <c r="C132" s="90"/>
      <c r="D132" s="90"/>
      <c r="E132" s="90"/>
      <c r="F132" s="299"/>
      <c r="G132" s="90"/>
      <c r="H132" s="90"/>
      <c r="I132" s="90"/>
      <c r="J132" s="300"/>
      <c r="K132" s="90"/>
      <c r="L132" s="90"/>
      <c r="M132" s="90"/>
      <c r="N132" s="90"/>
      <c r="O132" s="90"/>
      <c r="P132" s="90"/>
      <c r="Q132" s="90"/>
      <c r="R132" s="300"/>
      <c r="S132" s="90"/>
      <c r="T132" s="90"/>
      <c r="U132" s="90"/>
      <c r="V132" s="90"/>
      <c r="W132" s="90"/>
      <c r="X132" s="90"/>
      <c r="Y132" s="90"/>
      <c r="Z132" s="90"/>
      <c r="AA132" s="90"/>
      <c r="AB132" s="90"/>
      <c r="AC132" s="90"/>
      <c r="AD132" s="90"/>
      <c r="AE132" s="92"/>
    </row>
    <row r="133" spans="1:31" x14ac:dyDescent="0.25">
      <c r="A133" s="90"/>
      <c r="B133" s="90"/>
      <c r="C133" s="90"/>
      <c r="D133" s="90"/>
      <c r="E133" s="90"/>
      <c r="F133" s="299"/>
      <c r="G133" s="90"/>
      <c r="H133" s="90"/>
      <c r="I133" s="90"/>
      <c r="J133" s="300"/>
      <c r="K133" s="90"/>
      <c r="L133" s="90"/>
      <c r="M133" s="90"/>
      <c r="N133" s="90"/>
      <c r="O133" s="90"/>
      <c r="P133" s="90"/>
      <c r="Q133" s="90"/>
      <c r="R133" s="300"/>
      <c r="S133" s="90"/>
      <c r="T133" s="90"/>
      <c r="U133" s="90"/>
      <c r="V133" s="90"/>
      <c r="W133" s="90"/>
      <c r="X133" s="90"/>
      <c r="Y133" s="90"/>
      <c r="Z133" s="90"/>
      <c r="AA133" s="90"/>
      <c r="AB133" s="90"/>
      <c r="AC133" s="90"/>
      <c r="AD133" s="90"/>
      <c r="AE133" s="92"/>
    </row>
    <row r="134" spans="1:31" x14ac:dyDescent="0.25">
      <c r="A134" s="90"/>
      <c r="B134" s="90"/>
      <c r="C134" s="90"/>
      <c r="D134" s="90"/>
      <c r="E134" s="90"/>
      <c r="F134" s="299"/>
      <c r="G134" s="90"/>
      <c r="H134" s="90"/>
      <c r="I134" s="90"/>
      <c r="J134" s="300"/>
      <c r="K134" s="90"/>
      <c r="L134" s="90"/>
      <c r="M134" s="90"/>
      <c r="N134" s="90"/>
      <c r="O134" s="90"/>
      <c r="P134" s="90"/>
      <c r="Q134" s="90"/>
      <c r="R134" s="300"/>
      <c r="S134" s="90"/>
      <c r="T134" s="90"/>
      <c r="U134" s="90"/>
      <c r="V134" s="90"/>
      <c r="W134" s="90"/>
      <c r="X134" s="90"/>
      <c r="Y134" s="90"/>
      <c r="Z134" s="90"/>
      <c r="AA134" s="90"/>
      <c r="AB134" s="90"/>
      <c r="AC134" s="90"/>
      <c r="AD134" s="90"/>
      <c r="AE134" s="92"/>
    </row>
    <row r="135" spans="1:31" x14ac:dyDescent="0.25">
      <c r="A135" s="90"/>
      <c r="B135" s="90"/>
      <c r="C135" s="90"/>
      <c r="D135" s="90"/>
      <c r="E135" s="90"/>
      <c r="F135" s="299"/>
      <c r="G135" s="90"/>
      <c r="H135" s="90"/>
      <c r="I135" s="90"/>
      <c r="J135" s="300"/>
      <c r="K135" s="90"/>
      <c r="L135" s="90"/>
      <c r="M135" s="90"/>
      <c r="N135" s="90"/>
      <c r="O135" s="90"/>
      <c r="P135" s="90"/>
      <c r="Q135" s="90"/>
      <c r="R135" s="300"/>
      <c r="S135" s="90"/>
      <c r="T135" s="90"/>
      <c r="U135" s="90"/>
      <c r="V135" s="90"/>
      <c r="W135" s="90"/>
      <c r="X135" s="90"/>
      <c r="Y135" s="90"/>
      <c r="Z135" s="90"/>
      <c r="AA135" s="90"/>
      <c r="AB135" s="90"/>
      <c r="AC135" s="90"/>
      <c r="AD135" s="90"/>
      <c r="AE135" s="92"/>
    </row>
    <row r="136" spans="1:31" x14ac:dyDescent="0.25">
      <c r="A136" s="90"/>
      <c r="B136" s="90"/>
      <c r="C136" s="90"/>
      <c r="D136" s="90"/>
      <c r="E136" s="90"/>
      <c r="F136" s="299"/>
      <c r="G136" s="90"/>
      <c r="H136" s="90"/>
      <c r="I136" s="90"/>
      <c r="J136" s="300"/>
      <c r="K136" s="90"/>
      <c r="L136" s="90"/>
      <c r="M136" s="90"/>
      <c r="N136" s="90"/>
      <c r="O136" s="90"/>
      <c r="P136" s="90"/>
      <c r="Q136" s="90"/>
      <c r="R136" s="30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2"/>
    </row>
    <row r="137" spans="1:31" x14ac:dyDescent="0.25">
      <c r="A137" s="90"/>
      <c r="B137" s="90"/>
      <c r="C137" s="90"/>
      <c r="D137" s="90"/>
      <c r="E137" s="90"/>
      <c r="F137" s="299"/>
      <c r="G137" s="90"/>
      <c r="H137" s="90"/>
      <c r="I137" s="90"/>
      <c r="J137" s="300"/>
      <c r="K137" s="90"/>
      <c r="L137" s="90"/>
      <c r="M137" s="90"/>
      <c r="N137" s="90"/>
      <c r="O137" s="90"/>
      <c r="P137" s="90"/>
      <c r="Q137" s="90"/>
      <c r="R137" s="300"/>
      <c r="S137" s="90"/>
      <c r="T137" s="90"/>
      <c r="U137" s="90"/>
      <c r="V137" s="90"/>
      <c r="W137" s="90"/>
      <c r="X137" s="90"/>
      <c r="Y137" s="90"/>
      <c r="Z137" s="90"/>
      <c r="AA137" s="90"/>
      <c r="AB137" s="90"/>
      <c r="AC137" s="90"/>
      <c r="AD137" s="90"/>
      <c r="AE137" s="92"/>
    </row>
    <row r="138" spans="1:31" x14ac:dyDescent="0.25">
      <c r="A138" s="90"/>
      <c r="B138" s="90"/>
      <c r="C138" s="90"/>
      <c r="D138" s="90"/>
      <c r="E138" s="90"/>
      <c r="F138" s="299"/>
      <c r="G138" s="90"/>
      <c r="H138" s="90"/>
      <c r="I138" s="90"/>
      <c r="J138" s="300"/>
      <c r="K138" s="90"/>
      <c r="L138" s="90"/>
      <c r="M138" s="90"/>
      <c r="N138" s="90"/>
      <c r="O138" s="90"/>
      <c r="P138" s="90"/>
      <c r="Q138" s="90"/>
      <c r="R138" s="300"/>
      <c r="S138" s="90"/>
      <c r="T138" s="90"/>
      <c r="U138" s="90"/>
      <c r="V138" s="90"/>
      <c r="W138" s="90"/>
      <c r="X138" s="90"/>
      <c r="Y138" s="90"/>
      <c r="Z138" s="90"/>
      <c r="AA138" s="90"/>
      <c r="AB138" s="90"/>
      <c r="AC138" s="90"/>
      <c r="AD138" s="90"/>
      <c r="AE138" s="92"/>
    </row>
    <row r="139" spans="1:31" x14ac:dyDescent="0.25">
      <c r="A139" s="90"/>
      <c r="B139" s="90"/>
      <c r="C139" s="90"/>
      <c r="D139" s="90"/>
      <c r="E139" s="90"/>
      <c r="F139" s="299"/>
      <c r="G139" s="90"/>
      <c r="H139" s="90"/>
      <c r="I139" s="90"/>
      <c r="J139" s="300"/>
      <c r="K139" s="90"/>
      <c r="L139" s="90"/>
      <c r="M139" s="90"/>
      <c r="N139" s="90"/>
      <c r="O139" s="90"/>
      <c r="P139" s="90"/>
      <c r="Q139" s="90"/>
      <c r="R139" s="300"/>
      <c r="S139" s="90"/>
      <c r="T139" s="90"/>
      <c r="U139" s="90"/>
      <c r="V139" s="90"/>
      <c r="W139" s="90"/>
      <c r="X139" s="90"/>
      <c r="Y139" s="90"/>
      <c r="Z139" s="90"/>
      <c r="AA139" s="90"/>
      <c r="AB139" s="90"/>
      <c r="AC139" s="90"/>
      <c r="AD139" s="90"/>
      <c r="AE139" s="92"/>
    </row>
    <row r="140" spans="1:31" x14ac:dyDescent="0.25">
      <c r="A140" s="90"/>
      <c r="B140" s="90"/>
      <c r="C140" s="90"/>
      <c r="D140" s="90"/>
      <c r="E140" s="90"/>
      <c r="F140" s="299"/>
      <c r="G140" s="90"/>
      <c r="H140" s="90"/>
      <c r="I140" s="90"/>
      <c r="J140" s="300"/>
      <c r="K140" s="90"/>
      <c r="L140" s="90"/>
      <c r="M140" s="90"/>
      <c r="N140" s="90"/>
      <c r="O140" s="90"/>
      <c r="P140" s="90"/>
      <c r="Q140" s="90"/>
      <c r="R140" s="300"/>
      <c r="S140" s="90"/>
      <c r="T140" s="90"/>
      <c r="U140" s="90"/>
      <c r="V140" s="90"/>
      <c r="W140" s="90"/>
      <c r="X140" s="90"/>
      <c r="Y140" s="90"/>
      <c r="Z140" s="90"/>
      <c r="AA140" s="90"/>
      <c r="AB140" s="90"/>
      <c r="AC140" s="90"/>
      <c r="AD140" s="90"/>
      <c r="AE140" s="92"/>
    </row>
    <row r="141" spans="1:31" x14ac:dyDescent="0.25">
      <c r="A141" s="90"/>
      <c r="B141" s="90"/>
      <c r="C141" s="90"/>
      <c r="D141" s="90"/>
      <c r="E141" s="90"/>
      <c r="F141" s="299"/>
      <c r="G141" s="90"/>
      <c r="H141" s="90"/>
      <c r="I141" s="90"/>
      <c r="J141" s="300"/>
      <c r="K141" s="90"/>
      <c r="L141" s="90"/>
      <c r="M141" s="90"/>
      <c r="N141" s="90"/>
      <c r="O141" s="90"/>
      <c r="P141" s="90"/>
      <c r="Q141" s="90"/>
      <c r="R141" s="300"/>
      <c r="S141" s="90"/>
      <c r="T141" s="90"/>
      <c r="U141" s="90"/>
      <c r="V141" s="90"/>
      <c r="W141" s="90"/>
      <c r="X141" s="90"/>
      <c r="Y141" s="90"/>
      <c r="Z141" s="90"/>
      <c r="AA141" s="90"/>
      <c r="AB141" s="90"/>
      <c r="AC141" s="90"/>
      <c r="AD141" s="90"/>
      <c r="AE141" s="92"/>
    </row>
    <row r="142" spans="1:31" x14ac:dyDescent="0.25">
      <c r="A142" s="90"/>
      <c r="B142" s="90"/>
      <c r="C142" s="90"/>
      <c r="D142" s="90"/>
      <c r="E142" s="90"/>
      <c r="F142" s="299"/>
      <c r="G142" s="90"/>
      <c r="H142" s="90"/>
      <c r="I142" s="90"/>
      <c r="J142" s="300"/>
      <c r="K142" s="90"/>
      <c r="L142" s="90"/>
      <c r="M142" s="90"/>
      <c r="N142" s="90"/>
      <c r="O142" s="90"/>
      <c r="P142" s="90"/>
      <c r="Q142" s="90"/>
      <c r="R142" s="300"/>
      <c r="S142" s="90"/>
      <c r="T142" s="90"/>
      <c r="U142" s="90"/>
      <c r="V142" s="90"/>
      <c r="W142" s="90"/>
      <c r="X142" s="90"/>
      <c r="Y142" s="90"/>
      <c r="Z142" s="90"/>
      <c r="AA142" s="90"/>
      <c r="AB142" s="90"/>
      <c r="AC142" s="90"/>
      <c r="AD142" s="90"/>
      <c r="AE142" s="92"/>
    </row>
    <row r="143" spans="1:31" x14ac:dyDescent="0.25">
      <c r="A143" s="90"/>
      <c r="B143" s="90"/>
      <c r="C143" s="90"/>
      <c r="D143" s="90"/>
      <c r="E143" s="90"/>
      <c r="F143" s="299"/>
      <c r="G143" s="90"/>
      <c r="H143" s="90"/>
      <c r="I143" s="90"/>
      <c r="J143" s="300"/>
      <c r="K143" s="90"/>
      <c r="L143" s="90"/>
      <c r="M143" s="90"/>
      <c r="N143" s="90"/>
      <c r="O143" s="90"/>
      <c r="P143" s="90"/>
      <c r="Q143" s="90"/>
      <c r="R143" s="300"/>
      <c r="S143" s="90"/>
      <c r="T143" s="90"/>
      <c r="U143" s="90"/>
      <c r="V143" s="90"/>
      <c r="W143" s="90"/>
      <c r="X143" s="90"/>
      <c r="Y143" s="90"/>
      <c r="Z143" s="90"/>
      <c r="AA143" s="90"/>
      <c r="AB143" s="90"/>
      <c r="AC143" s="90"/>
      <c r="AD143" s="90"/>
      <c r="AE143" s="92"/>
    </row>
    <row r="144" spans="1:31" x14ac:dyDescent="0.25">
      <c r="A144" s="90"/>
      <c r="B144" s="90"/>
      <c r="C144" s="90"/>
      <c r="D144" s="90"/>
      <c r="E144" s="90"/>
      <c r="F144" s="299"/>
      <c r="G144" s="90"/>
      <c r="H144" s="90"/>
      <c r="I144" s="90"/>
      <c r="J144" s="300"/>
      <c r="K144" s="90"/>
      <c r="L144" s="90"/>
      <c r="M144" s="90"/>
      <c r="N144" s="90"/>
      <c r="O144" s="90"/>
      <c r="P144" s="90"/>
      <c r="Q144" s="90"/>
      <c r="R144" s="300"/>
      <c r="S144" s="90"/>
      <c r="T144" s="90"/>
      <c r="U144" s="90"/>
      <c r="V144" s="90"/>
      <c r="W144" s="90"/>
      <c r="X144" s="90"/>
      <c r="Y144" s="90"/>
      <c r="Z144" s="90"/>
      <c r="AA144" s="90"/>
      <c r="AB144" s="90"/>
      <c r="AC144" s="90"/>
      <c r="AD144" s="90"/>
      <c r="AE144" s="92"/>
    </row>
    <row r="145" spans="1:31" x14ac:dyDescent="0.25">
      <c r="A145" s="90"/>
      <c r="B145" s="90"/>
      <c r="C145" s="90"/>
      <c r="D145" s="90"/>
      <c r="E145" s="90"/>
      <c r="F145" s="299"/>
      <c r="G145" s="90"/>
      <c r="H145" s="90"/>
      <c r="I145" s="90"/>
      <c r="J145" s="300"/>
      <c r="K145" s="90"/>
      <c r="L145" s="90"/>
      <c r="M145" s="90"/>
      <c r="N145" s="90"/>
      <c r="O145" s="90"/>
      <c r="P145" s="90"/>
      <c r="Q145" s="90"/>
      <c r="R145" s="300"/>
      <c r="S145" s="90"/>
      <c r="T145" s="90"/>
      <c r="U145" s="90"/>
      <c r="V145" s="90"/>
      <c r="W145" s="90"/>
      <c r="X145" s="90"/>
      <c r="Y145" s="90"/>
      <c r="Z145" s="90"/>
      <c r="AA145" s="90"/>
      <c r="AB145" s="90"/>
      <c r="AC145" s="90"/>
      <c r="AD145" s="90"/>
      <c r="AE145" s="92"/>
    </row>
    <row r="146" spans="1:31" x14ac:dyDescent="0.25">
      <c r="A146" s="90"/>
      <c r="B146" s="90"/>
      <c r="C146" s="90"/>
      <c r="D146" s="90"/>
      <c r="E146" s="90"/>
      <c r="F146" s="299"/>
      <c r="G146" s="90"/>
      <c r="H146" s="90"/>
      <c r="I146" s="90"/>
      <c r="J146" s="300"/>
      <c r="K146" s="90"/>
      <c r="L146" s="90"/>
      <c r="M146" s="90"/>
      <c r="N146" s="90"/>
      <c r="O146" s="90"/>
      <c r="P146" s="90"/>
      <c r="Q146" s="90"/>
      <c r="R146" s="300"/>
      <c r="S146" s="90"/>
      <c r="T146" s="90"/>
      <c r="U146" s="90"/>
      <c r="V146" s="90"/>
      <c r="W146" s="90"/>
      <c r="X146" s="90"/>
      <c r="Y146" s="90"/>
      <c r="Z146" s="90"/>
      <c r="AA146" s="90"/>
      <c r="AB146" s="90"/>
      <c r="AC146" s="90"/>
      <c r="AD146" s="90"/>
      <c r="AE146" s="92"/>
    </row>
    <row r="147" spans="1:31" x14ac:dyDescent="0.25">
      <c r="A147" s="90"/>
      <c r="B147" s="90"/>
      <c r="C147" s="90"/>
      <c r="D147" s="90"/>
      <c r="E147" s="90"/>
      <c r="F147" s="299"/>
      <c r="G147" s="90"/>
      <c r="H147" s="90"/>
      <c r="I147" s="90"/>
      <c r="J147" s="300"/>
      <c r="K147" s="90"/>
      <c r="L147" s="90"/>
      <c r="M147" s="90"/>
      <c r="N147" s="90"/>
      <c r="O147" s="90"/>
      <c r="P147" s="90"/>
      <c r="Q147" s="90"/>
      <c r="R147" s="300"/>
      <c r="S147" s="90"/>
      <c r="T147" s="90"/>
      <c r="U147" s="90"/>
      <c r="V147" s="90"/>
      <c r="W147" s="90"/>
      <c r="X147" s="90"/>
      <c r="Y147" s="90"/>
      <c r="Z147" s="90"/>
      <c r="AA147" s="90"/>
      <c r="AB147" s="90"/>
      <c r="AC147" s="90"/>
      <c r="AD147" s="90"/>
      <c r="AE147" s="92"/>
    </row>
    <row r="148" spans="1:31" x14ac:dyDescent="0.25">
      <c r="A148" s="90"/>
      <c r="B148" s="90"/>
      <c r="C148" s="90"/>
      <c r="D148" s="90"/>
      <c r="E148" s="90"/>
      <c r="F148" s="299"/>
      <c r="G148" s="90"/>
      <c r="H148" s="90"/>
      <c r="I148" s="90"/>
      <c r="J148" s="300"/>
      <c r="K148" s="90"/>
      <c r="L148" s="90"/>
      <c r="M148" s="90"/>
      <c r="N148" s="90"/>
      <c r="O148" s="90"/>
      <c r="P148" s="90"/>
      <c r="Q148" s="90"/>
      <c r="R148" s="300"/>
      <c r="S148" s="90"/>
      <c r="T148" s="90"/>
      <c r="U148" s="90"/>
      <c r="V148" s="90"/>
      <c r="W148" s="90"/>
      <c r="X148" s="90"/>
      <c r="Y148" s="90"/>
      <c r="Z148" s="90"/>
      <c r="AA148" s="90"/>
      <c r="AB148" s="90"/>
      <c r="AC148" s="90"/>
      <c r="AD148" s="90"/>
      <c r="AE148" s="92"/>
    </row>
    <row r="149" spans="1:31" x14ac:dyDescent="0.25">
      <c r="A149" s="90"/>
      <c r="B149" s="90"/>
      <c r="C149" s="90"/>
      <c r="D149" s="90"/>
      <c r="E149" s="90"/>
      <c r="F149" s="299"/>
      <c r="G149" s="90"/>
      <c r="H149" s="90"/>
      <c r="I149" s="90"/>
      <c r="J149" s="300"/>
      <c r="K149" s="90"/>
      <c r="L149" s="90"/>
      <c r="M149" s="90"/>
      <c r="N149" s="90"/>
      <c r="O149" s="90"/>
      <c r="P149" s="90"/>
      <c r="Q149" s="90"/>
      <c r="R149" s="300"/>
      <c r="S149" s="90"/>
      <c r="T149" s="90"/>
      <c r="U149" s="90"/>
      <c r="V149" s="90"/>
      <c r="W149" s="90"/>
      <c r="X149" s="90"/>
      <c r="Y149" s="90"/>
      <c r="Z149" s="90"/>
      <c r="AA149" s="90"/>
      <c r="AB149" s="90"/>
      <c r="AC149" s="90"/>
      <c r="AD149" s="90"/>
      <c r="AE149" s="92"/>
    </row>
    <row r="150" spans="1:31" x14ac:dyDescent="0.25">
      <c r="A150" s="90"/>
      <c r="B150" s="90"/>
      <c r="C150" s="90"/>
      <c r="D150" s="90"/>
      <c r="E150" s="90"/>
      <c r="F150" s="299"/>
      <c r="G150" s="90"/>
      <c r="H150" s="90"/>
      <c r="I150" s="90"/>
      <c r="J150" s="300"/>
      <c r="K150" s="90"/>
      <c r="L150" s="90"/>
      <c r="M150" s="90"/>
      <c r="N150" s="90"/>
      <c r="O150" s="90"/>
      <c r="P150" s="90"/>
      <c r="Q150" s="90"/>
      <c r="R150" s="300"/>
      <c r="S150" s="90"/>
      <c r="T150" s="90"/>
      <c r="U150" s="90"/>
      <c r="V150" s="90"/>
      <c r="W150" s="90"/>
      <c r="X150" s="90"/>
      <c r="Y150" s="90"/>
      <c r="Z150" s="90"/>
      <c r="AA150" s="90"/>
      <c r="AB150" s="90"/>
      <c r="AC150" s="90"/>
      <c r="AD150" s="90"/>
      <c r="AE150" s="92"/>
    </row>
    <row r="151" spans="1:31" x14ac:dyDescent="0.25">
      <c r="A151" s="90"/>
      <c r="B151" s="90"/>
      <c r="C151" s="90"/>
      <c r="D151" s="90"/>
      <c r="E151" s="90"/>
      <c r="F151" s="299"/>
      <c r="G151" s="90"/>
      <c r="H151" s="90"/>
      <c r="I151" s="90"/>
      <c r="J151" s="300"/>
      <c r="K151" s="90"/>
      <c r="L151" s="90"/>
      <c r="M151" s="90"/>
      <c r="N151" s="90"/>
      <c r="O151" s="90"/>
      <c r="P151" s="90"/>
      <c r="Q151" s="90"/>
      <c r="R151" s="300"/>
      <c r="S151" s="90"/>
      <c r="T151" s="90"/>
      <c r="U151" s="90"/>
      <c r="V151" s="90"/>
      <c r="W151" s="90"/>
      <c r="X151" s="90"/>
      <c r="Y151" s="90"/>
      <c r="Z151" s="90"/>
      <c r="AA151" s="90"/>
      <c r="AB151" s="90"/>
      <c r="AC151" s="90"/>
      <c r="AD151" s="90"/>
      <c r="AE151" s="92"/>
    </row>
    <row r="152" spans="1:31" x14ac:dyDescent="0.25">
      <c r="A152" s="90"/>
      <c r="B152" s="90"/>
      <c r="C152" s="90"/>
      <c r="D152" s="90"/>
      <c r="E152" s="90"/>
      <c r="F152" s="299"/>
      <c r="G152" s="90"/>
      <c r="H152" s="90"/>
      <c r="I152" s="90"/>
      <c r="J152" s="300"/>
      <c r="K152" s="90"/>
      <c r="L152" s="90"/>
      <c r="M152" s="90"/>
      <c r="N152" s="90"/>
      <c r="O152" s="90"/>
      <c r="P152" s="90"/>
      <c r="Q152" s="90"/>
      <c r="R152" s="300"/>
      <c r="S152" s="90"/>
      <c r="T152" s="90"/>
      <c r="U152" s="90"/>
      <c r="V152" s="90"/>
      <c r="W152" s="90"/>
      <c r="X152" s="90"/>
      <c r="Y152" s="90"/>
      <c r="Z152" s="90"/>
      <c r="AA152" s="90"/>
      <c r="AB152" s="90"/>
      <c r="AC152" s="90"/>
      <c r="AD152" s="90"/>
      <c r="AE152" s="92"/>
    </row>
    <row r="153" spans="1:31" x14ac:dyDescent="0.25">
      <c r="A153" s="90"/>
      <c r="B153" s="90"/>
      <c r="C153" s="90"/>
      <c r="D153" s="90"/>
      <c r="E153" s="90"/>
      <c r="F153" s="299"/>
      <c r="G153" s="90"/>
      <c r="H153" s="90"/>
      <c r="I153" s="90"/>
      <c r="J153" s="300"/>
      <c r="K153" s="90"/>
      <c r="L153" s="90"/>
      <c r="M153" s="90"/>
      <c r="N153" s="90"/>
      <c r="O153" s="90"/>
      <c r="P153" s="90"/>
      <c r="Q153" s="90"/>
      <c r="R153" s="300"/>
      <c r="S153" s="90"/>
      <c r="T153" s="90"/>
      <c r="U153" s="90"/>
      <c r="V153" s="90"/>
      <c r="W153" s="90"/>
      <c r="X153" s="90"/>
      <c r="Y153" s="90"/>
      <c r="Z153" s="90"/>
      <c r="AA153" s="90"/>
      <c r="AB153" s="90"/>
      <c r="AC153" s="90"/>
      <c r="AD153" s="90"/>
      <c r="AE153" s="92"/>
    </row>
    <row r="154" spans="1:31" x14ac:dyDescent="0.25">
      <c r="A154" s="90"/>
      <c r="B154" s="90"/>
      <c r="C154" s="90"/>
      <c r="D154" s="90"/>
      <c r="E154" s="90"/>
      <c r="F154" s="299"/>
      <c r="G154" s="90"/>
      <c r="H154" s="90"/>
      <c r="I154" s="90"/>
      <c r="J154" s="300"/>
      <c r="K154" s="90"/>
      <c r="L154" s="90"/>
      <c r="M154" s="90"/>
      <c r="N154" s="90"/>
      <c r="O154" s="90"/>
      <c r="P154" s="90"/>
      <c r="Q154" s="90"/>
      <c r="R154" s="300"/>
      <c r="S154" s="90"/>
      <c r="T154" s="90"/>
      <c r="U154" s="90"/>
      <c r="V154" s="90"/>
      <c r="W154" s="90"/>
      <c r="X154" s="90"/>
      <c r="Y154" s="90"/>
      <c r="Z154" s="90"/>
      <c r="AA154" s="90"/>
      <c r="AB154" s="90"/>
      <c r="AC154" s="90"/>
      <c r="AD154" s="90"/>
      <c r="AE154" s="92"/>
    </row>
    <row r="155" spans="1:31" x14ac:dyDescent="0.25">
      <c r="A155" s="90"/>
      <c r="B155" s="90"/>
      <c r="C155" s="90"/>
      <c r="D155" s="90"/>
      <c r="E155" s="90"/>
      <c r="F155" s="299"/>
      <c r="G155" s="90"/>
      <c r="H155" s="90"/>
      <c r="I155" s="90"/>
      <c r="J155" s="300"/>
      <c r="K155" s="90"/>
      <c r="L155" s="90"/>
      <c r="M155" s="90"/>
      <c r="N155" s="90"/>
      <c r="O155" s="90"/>
      <c r="P155" s="90"/>
      <c r="Q155" s="90"/>
      <c r="R155" s="300"/>
      <c r="S155" s="90"/>
      <c r="T155" s="90"/>
      <c r="U155" s="90"/>
      <c r="V155" s="90"/>
      <c r="W155" s="90"/>
      <c r="X155" s="90"/>
      <c r="Y155" s="90"/>
      <c r="Z155" s="90"/>
      <c r="AA155" s="90"/>
      <c r="AB155" s="90"/>
      <c r="AC155" s="90"/>
      <c r="AD155" s="90"/>
      <c r="AE155" s="92"/>
    </row>
    <row r="156" spans="1:31" x14ac:dyDescent="0.25">
      <c r="A156" s="90"/>
      <c r="B156" s="90"/>
      <c r="C156" s="90"/>
      <c r="D156" s="90"/>
      <c r="E156" s="90"/>
      <c r="F156" s="299"/>
      <c r="G156" s="90"/>
      <c r="H156" s="90"/>
      <c r="I156" s="90"/>
      <c r="J156" s="300"/>
      <c r="K156" s="90"/>
      <c r="L156" s="90"/>
      <c r="M156" s="90"/>
      <c r="N156" s="90"/>
      <c r="O156" s="90"/>
      <c r="P156" s="90"/>
      <c r="Q156" s="90"/>
      <c r="R156" s="300"/>
      <c r="S156" s="90"/>
      <c r="T156" s="90"/>
      <c r="U156" s="90"/>
      <c r="V156" s="90"/>
      <c r="W156" s="90"/>
      <c r="X156" s="90"/>
      <c r="Y156" s="90"/>
      <c r="Z156" s="90"/>
      <c r="AA156" s="90"/>
      <c r="AB156" s="90"/>
      <c r="AC156" s="90"/>
      <c r="AD156" s="90"/>
      <c r="AE156" s="92"/>
    </row>
    <row r="157" spans="1:31" x14ac:dyDescent="0.25">
      <c r="A157" s="90"/>
      <c r="B157" s="90"/>
      <c r="C157" s="90"/>
      <c r="D157" s="90"/>
      <c r="E157" s="90"/>
      <c r="F157" s="299"/>
      <c r="G157" s="90"/>
      <c r="H157" s="90"/>
      <c r="I157" s="90"/>
      <c r="J157" s="300"/>
      <c r="K157" s="90"/>
      <c r="L157" s="90"/>
      <c r="M157" s="90"/>
      <c r="N157" s="90"/>
      <c r="O157" s="90"/>
      <c r="P157" s="90"/>
      <c r="Q157" s="90"/>
      <c r="R157" s="300"/>
      <c r="S157" s="90"/>
      <c r="T157" s="90"/>
      <c r="U157" s="90"/>
      <c r="V157" s="90"/>
      <c r="W157" s="90"/>
      <c r="X157" s="90"/>
      <c r="Y157" s="90"/>
      <c r="Z157" s="90"/>
      <c r="AA157" s="90"/>
      <c r="AB157" s="90"/>
      <c r="AC157" s="90"/>
      <c r="AD157" s="90"/>
      <c r="AE157" s="92"/>
    </row>
    <row r="158" spans="1:31" x14ac:dyDescent="0.25">
      <c r="A158" s="90"/>
      <c r="B158" s="90"/>
      <c r="C158" s="90"/>
      <c r="D158" s="90"/>
      <c r="E158" s="90"/>
      <c r="F158" s="299"/>
      <c r="G158" s="90"/>
      <c r="H158" s="90"/>
      <c r="I158" s="90"/>
      <c r="J158" s="300"/>
      <c r="K158" s="90"/>
      <c r="L158" s="90"/>
      <c r="M158" s="90"/>
      <c r="N158" s="90"/>
      <c r="O158" s="90"/>
      <c r="P158" s="90"/>
      <c r="Q158" s="90"/>
      <c r="R158" s="300"/>
      <c r="S158" s="90"/>
      <c r="T158" s="90"/>
      <c r="U158" s="90"/>
      <c r="V158" s="90"/>
      <c r="W158" s="90"/>
      <c r="X158" s="90"/>
      <c r="Y158" s="90"/>
      <c r="Z158" s="90"/>
      <c r="AA158" s="90"/>
      <c r="AB158" s="90"/>
      <c r="AC158" s="90"/>
      <c r="AD158" s="90"/>
      <c r="AE158" s="92"/>
    </row>
    <row r="159" spans="1:31" x14ac:dyDescent="0.25">
      <c r="A159" s="90"/>
      <c r="B159" s="90"/>
      <c r="C159" s="90"/>
      <c r="D159" s="90"/>
      <c r="E159" s="90"/>
      <c r="F159" s="299"/>
      <c r="G159" s="90"/>
      <c r="H159" s="90"/>
      <c r="I159" s="90"/>
      <c r="J159" s="300"/>
      <c r="K159" s="90"/>
      <c r="L159" s="90"/>
      <c r="M159" s="90"/>
      <c r="N159" s="90"/>
      <c r="O159" s="90"/>
      <c r="P159" s="90"/>
      <c r="Q159" s="90"/>
      <c r="R159" s="300"/>
      <c r="S159" s="90"/>
      <c r="T159" s="90"/>
      <c r="U159" s="90"/>
      <c r="V159" s="90"/>
      <c r="W159" s="90"/>
      <c r="X159" s="90"/>
      <c r="Y159" s="90"/>
      <c r="Z159" s="90"/>
      <c r="AA159" s="90"/>
      <c r="AB159" s="90"/>
      <c r="AC159" s="90"/>
      <c r="AD159" s="90"/>
      <c r="AE159" s="92"/>
    </row>
    <row r="160" spans="1:31" x14ac:dyDescent="0.25">
      <c r="A160" s="90"/>
      <c r="B160" s="90"/>
      <c r="C160" s="90"/>
      <c r="D160" s="90"/>
      <c r="E160" s="90"/>
      <c r="F160" s="299"/>
      <c r="G160" s="90"/>
      <c r="H160" s="90"/>
      <c r="I160" s="90"/>
      <c r="J160" s="300"/>
      <c r="K160" s="90"/>
      <c r="L160" s="90"/>
      <c r="M160" s="90"/>
      <c r="N160" s="90"/>
      <c r="O160" s="90"/>
      <c r="P160" s="90"/>
      <c r="Q160" s="90"/>
      <c r="R160" s="300"/>
      <c r="S160" s="90"/>
      <c r="T160" s="90"/>
      <c r="U160" s="90"/>
      <c r="V160" s="90"/>
      <c r="W160" s="90"/>
      <c r="X160" s="90"/>
      <c r="Y160" s="90"/>
      <c r="Z160" s="90"/>
      <c r="AA160" s="90"/>
      <c r="AB160" s="90"/>
      <c r="AC160" s="90"/>
      <c r="AD160" s="90"/>
      <c r="AE160" s="92"/>
    </row>
    <row r="161" spans="1:33" x14ac:dyDescent="0.25">
      <c r="A161" s="90"/>
      <c r="B161" s="90"/>
      <c r="C161" s="90"/>
      <c r="D161" s="90"/>
      <c r="E161" s="90"/>
      <c r="F161" s="299"/>
      <c r="G161" s="90"/>
      <c r="H161" s="90"/>
      <c r="I161" s="90"/>
      <c r="J161" s="300"/>
      <c r="K161" s="90"/>
      <c r="L161" s="90"/>
      <c r="M161" s="90"/>
      <c r="N161" s="90"/>
      <c r="O161" s="90"/>
      <c r="P161" s="90"/>
      <c r="Q161" s="90"/>
      <c r="R161" s="300"/>
      <c r="S161" s="90"/>
      <c r="T161" s="90"/>
      <c r="U161" s="90"/>
      <c r="V161" s="90"/>
      <c r="W161" s="90"/>
      <c r="X161" s="90"/>
      <c r="Y161" s="90"/>
      <c r="Z161" s="90"/>
      <c r="AA161" s="90"/>
      <c r="AB161" s="90"/>
      <c r="AC161" s="90"/>
      <c r="AD161" s="90"/>
      <c r="AE161" s="92"/>
    </row>
    <row r="162" spans="1:33" x14ac:dyDescent="0.25">
      <c r="A162" s="90"/>
      <c r="B162" s="90"/>
      <c r="C162" s="90"/>
      <c r="D162" s="90"/>
      <c r="E162" s="90"/>
      <c r="F162" s="299"/>
      <c r="G162" s="90"/>
      <c r="H162" s="90"/>
      <c r="I162" s="90"/>
      <c r="J162" s="300"/>
      <c r="K162" s="90"/>
      <c r="L162" s="90"/>
      <c r="M162" s="90"/>
      <c r="N162" s="90"/>
      <c r="O162" s="90"/>
      <c r="P162" s="90"/>
      <c r="Q162" s="90"/>
      <c r="R162" s="300"/>
      <c r="S162" s="90"/>
      <c r="T162" s="90"/>
      <c r="U162" s="90"/>
      <c r="V162" s="90"/>
      <c r="W162" s="90"/>
      <c r="X162" s="90"/>
      <c r="Y162" s="90"/>
      <c r="Z162" s="90"/>
      <c r="AA162" s="90"/>
      <c r="AB162" s="90"/>
      <c r="AC162" s="90"/>
      <c r="AD162" s="90"/>
      <c r="AE162" s="92"/>
    </row>
    <row r="163" spans="1:33" x14ac:dyDescent="0.25">
      <c r="A163" s="90"/>
      <c r="B163" s="90"/>
      <c r="C163" s="90"/>
      <c r="D163" s="90"/>
      <c r="E163" s="90"/>
      <c r="F163" s="299"/>
      <c r="G163" s="90"/>
      <c r="H163" s="90"/>
      <c r="I163" s="90"/>
      <c r="J163" s="300"/>
      <c r="K163" s="90"/>
      <c r="L163" s="90"/>
      <c r="M163" s="90"/>
      <c r="N163" s="90"/>
      <c r="O163" s="90"/>
      <c r="P163" s="90"/>
      <c r="Q163" s="90"/>
      <c r="R163" s="300"/>
      <c r="S163" s="90"/>
      <c r="T163" s="90"/>
      <c r="U163" s="90"/>
      <c r="V163" s="90"/>
      <c r="W163" s="90"/>
      <c r="X163" s="90"/>
      <c r="Y163" s="90"/>
      <c r="Z163" s="90"/>
      <c r="AA163" s="90"/>
      <c r="AB163" s="90"/>
      <c r="AC163" s="90"/>
      <c r="AD163" s="90"/>
      <c r="AE163" s="92"/>
    </row>
    <row r="164" spans="1:33" x14ac:dyDescent="0.25">
      <c r="A164" s="90"/>
      <c r="B164" s="90"/>
      <c r="C164" s="90"/>
      <c r="D164" s="90"/>
      <c r="E164" s="90"/>
      <c r="F164" s="299"/>
      <c r="G164" s="90"/>
      <c r="H164" s="90"/>
      <c r="I164" s="90"/>
      <c r="J164" s="300"/>
      <c r="K164" s="90"/>
      <c r="L164" s="90"/>
      <c r="M164" s="90"/>
      <c r="N164" s="90"/>
      <c r="O164" s="90"/>
      <c r="P164" s="90"/>
      <c r="Q164" s="90"/>
      <c r="R164" s="300"/>
      <c r="S164" s="90"/>
      <c r="T164" s="90"/>
      <c r="U164" s="90"/>
      <c r="V164" s="90"/>
      <c r="W164" s="90"/>
      <c r="X164" s="90"/>
      <c r="Y164" s="90"/>
      <c r="Z164" s="90"/>
      <c r="AA164" s="90"/>
      <c r="AB164" s="90"/>
      <c r="AC164" s="90"/>
      <c r="AD164" s="90"/>
      <c r="AE164" s="92"/>
    </row>
    <row r="165" spans="1:33" x14ac:dyDescent="0.25">
      <c r="A165" s="90"/>
      <c r="B165" s="90"/>
      <c r="C165" s="90"/>
      <c r="D165" s="90"/>
      <c r="E165" s="90"/>
      <c r="F165" s="299"/>
      <c r="G165" s="90"/>
      <c r="H165" s="90"/>
      <c r="I165" s="90"/>
      <c r="J165" s="300"/>
      <c r="K165" s="90"/>
      <c r="L165" s="90"/>
      <c r="M165" s="90"/>
      <c r="N165" s="90"/>
      <c r="O165" s="90"/>
      <c r="P165" s="90"/>
      <c r="Q165" s="90"/>
      <c r="R165" s="300"/>
      <c r="S165" s="90"/>
      <c r="T165" s="90"/>
      <c r="U165" s="90"/>
      <c r="V165" s="90"/>
      <c r="W165" s="90"/>
      <c r="X165" s="90"/>
      <c r="Y165" s="90"/>
      <c r="Z165" s="90"/>
      <c r="AA165" s="90"/>
      <c r="AB165" s="90"/>
      <c r="AC165" s="90"/>
      <c r="AD165" s="90"/>
      <c r="AE165" s="92"/>
    </row>
    <row r="166" spans="1:33" x14ac:dyDescent="0.25">
      <c r="A166" s="90"/>
      <c r="B166" s="90"/>
      <c r="C166" s="90"/>
      <c r="D166" s="90"/>
      <c r="E166" s="90"/>
      <c r="F166" s="299"/>
      <c r="G166" s="90"/>
      <c r="H166" s="90"/>
      <c r="I166" s="90"/>
      <c r="J166" s="300"/>
      <c r="K166" s="90"/>
      <c r="L166" s="90"/>
      <c r="M166" s="90"/>
      <c r="N166" s="90"/>
      <c r="O166" s="90"/>
      <c r="P166" s="90"/>
      <c r="Q166" s="90"/>
      <c r="R166" s="300"/>
      <c r="S166" s="90"/>
      <c r="T166" s="90"/>
      <c r="U166" s="90"/>
      <c r="V166" s="90"/>
      <c r="W166" s="90"/>
      <c r="X166" s="90"/>
      <c r="Y166" s="90"/>
      <c r="Z166" s="90"/>
      <c r="AA166" s="90"/>
      <c r="AB166" s="90"/>
      <c r="AC166" s="90"/>
      <c r="AD166" s="90"/>
      <c r="AE166" s="92"/>
    </row>
    <row r="167" spans="1:33" x14ac:dyDescent="0.25">
      <c r="A167" s="90"/>
      <c r="B167" s="90"/>
      <c r="C167" s="90"/>
      <c r="D167" s="90"/>
      <c r="E167" s="90"/>
      <c r="F167" s="299"/>
      <c r="G167" s="90"/>
      <c r="H167" s="90"/>
      <c r="I167" s="90"/>
      <c r="J167" s="300"/>
      <c r="K167" s="90"/>
      <c r="L167" s="90"/>
      <c r="M167" s="90"/>
      <c r="N167" s="90"/>
      <c r="O167" s="90"/>
      <c r="P167" s="90"/>
      <c r="Q167" s="90"/>
      <c r="R167" s="300"/>
      <c r="S167" s="90"/>
      <c r="T167" s="90"/>
      <c r="U167" s="90"/>
      <c r="V167" s="90"/>
      <c r="W167" s="90"/>
      <c r="X167" s="90"/>
      <c r="Y167" s="90"/>
      <c r="Z167" s="90"/>
      <c r="AA167" s="90"/>
      <c r="AB167" s="90"/>
      <c r="AC167" s="90"/>
      <c r="AD167" s="90"/>
      <c r="AE167" s="92"/>
    </row>
    <row r="168" spans="1:33" x14ac:dyDescent="0.25">
      <c r="A168" s="90"/>
      <c r="B168" s="90"/>
      <c r="C168" s="90"/>
      <c r="D168" s="90"/>
      <c r="E168" s="90"/>
      <c r="F168" s="299"/>
      <c r="G168" s="90"/>
      <c r="H168" s="90"/>
      <c r="I168" s="90"/>
      <c r="J168" s="300"/>
      <c r="K168" s="90"/>
      <c r="L168" s="90"/>
      <c r="M168" s="90"/>
      <c r="N168" s="90"/>
      <c r="O168" s="90"/>
      <c r="P168" s="90"/>
      <c r="Q168" s="90"/>
      <c r="R168" s="300"/>
      <c r="S168" s="90"/>
      <c r="T168" s="90"/>
      <c r="U168" s="90"/>
      <c r="V168" s="90"/>
      <c r="W168" s="90"/>
      <c r="X168" s="90"/>
      <c r="Y168" s="90"/>
      <c r="Z168" s="90"/>
      <c r="AA168" s="90"/>
      <c r="AB168" s="90"/>
      <c r="AC168" s="90"/>
      <c r="AD168" s="90"/>
      <c r="AE168" s="92"/>
    </row>
    <row r="169" spans="1:33" x14ac:dyDescent="0.25">
      <c r="A169" s="90"/>
      <c r="B169" s="90"/>
      <c r="C169" s="90"/>
      <c r="D169" s="90"/>
      <c r="E169" s="90"/>
      <c r="F169" s="299"/>
      <c r="G169" s="90"/>
      <c r="H169" s="90"/>
      <c r="I169" s="90"/>
      <c r="J169" s="300"/>
      <c r="K169" s="90"/>
      <c r="L169" s="90"/>
      <c r="M169" s="90"/>
      <c r="N169" s="90"/>
      <c r="O169" s="90"/>
      <c r="P169" s="90"/>
      <c r="Q169" s="90"/>
      <c r="R169" s="300"/>
      <c r="S169" s="90"/>
      <c r="T169" s="90"/>
      <c r="U169" s="90"/>
      <c r="V169" s="90"/>
      <c r="W169" s="90"/>
      <c r="X169" s="90"/>
      <c r="Y169" s="90"/>
      <c r="Z169" s="90"/>
      <c r="AA169" s="90"/>
      <c r="AB169" s="90"/>
      <c r="AC169" s="90"/>
      <c r="AD169" s="90"/>
      <c r="AE169" s="92"/>
    </row>
    <row r="170" spans="1:33" x14ac:dyDescent="0.25">
      <c r="A170" s="90"/>
      <c r="B170" s="90"/>
      <c r="C170" s="90"/>
      <c r="D170" s="90"/>
      <c r="E170" s="90"/>
      <c r="F170" s="299"/>
      <c r="G170" s="90"/>
      <c r="H170" s="90"/>
      <c r="I170" s="90"/>
      <c r="J170" s="300"/>
      <c r="K170" s="90"/>
      <c r="L170" s="90"/>
      <c r="M170" s="90"/>
      <c r="N170" s="300"/>
      <c r="O170" s="90"/>
      <c r="P170" s="90"/>
      <c r="Q170" s="90"/>
      <c r="R170" s="90"/>
      <c r="S170" s="90"/>
      <c r="T170" s="90"/>
      <c r="U170" s="90"/>
      <c r="V170" s="300"/>
      <c r="W170" s="90"/>
      <c r="X170" s="90"/>
      <c r="Y170" s="90"/>
      <c r="Z170" s="90"/>
      <c r="AA170" s="90"/>
      <c r="AB170" s="90"/>
      <c r="AC170" s="90"/>
      <c r="AD170" s="90"/>
      <c r="AE170" s="90"/>
      <c r="AF170" s="90"/>
      <c r="AG170" s="90"/>
    </row>
    <row r="171" spans="1:33" x14ac:dyDescent="0.25">
      <c r="A171" s="90"/>
      <c r="B171" s="90"/>
      <c r="C171" s="90"/>
      <c r="D171" s="90"/>
      <c r="E171" s="90"/>
      <c r="F171" s="299"/>
      <c r="G171" s="90"/>
      <c r="H171" s="90"/>
      <c r="I171" s="90"/>
      <c r="J171" s="300"/>
      <c r="K171" s="90"/>
      <c r="L171" s="90"/>
      <c r="M171" s="90"/>
      <c r="N171" s="300"/>
      <c r="O171" s="90"/>
      <c r="P171" s="90"/>
      <c r="Q171" s="90"/>
      <c r="R171" s="90"/>
      <c r="S171" s="90"/>
      <c r="T171" s="90"/>
      <c r="U171" s="90"/>
      <c r="V171" s="300"/>
      <c r="W171" s="90"/>
      <c r="X171" s="90"/>
      <c r="Y171" s="90"/>
      <c r="Z171" s="90"/>
      <c r="AA171" s="90"/>
      <c r="AB171" s="90"/>
      <c r="AC171" s="90"/>
      <c r="AD171" s="90"/>
      <c r="AE171" s="90"/>
      <c r="AF171" s="90"/>
      <c r="AG171" s="90"/>
    </row>
    <row r="172" spans="1:33" x14ac:dyDescent="0.25">
      <c r="A172" s="90"/>
      <c r="B172" s="90"/>
      <c r="C172" s="90"/>
      <c r="D172" s="90"/>
      <c r="E172" s="90"/>
      <c r="F172" s="299"/>
      <c r="G172" s="90"/>
      <c r="H172" s="90"/>
      <c r="I172" s="90"/>
      <c r="J172" s="300"/>
      <c r="K172" s="90"/>
      <c r="L172" s="90"/>
      <c r="M172" s="90"/>
      <c r="N172" s="300"/>
      <c r="O172" s="90"/>
      <c r="P172" s="90"/>
      <c r="Q172" s="90"/>
      <c r="R172" s="90"/>
      <c r="S172" s="90"/>
      <c r="T172" s="90"/>
      <c r="U172" s="90"/>
      <c r="V172" s="300"/>
      <c r="W172" s="90"/>
      <c r="X172" s="90"/>
      <c r="Y172" s="90"/>
      <c r="Z172" s="90"/>
      <c r="AA172" s="90"/>
      <c r="AB172" s="90"/>
      <c r="AC172" s="90"/>
      <c r="AD172" s="90"/>
      <c r="AE172" s="90"/>
      <c r="AF172" s="90"/>
      <c r="AG172" s="90"/>
    </row>
    <row r="173" spans="1:33" x14ac:dyDescent="0.25">
      <c r="A173" s="90"/>
      <c r="B173" s="90"/>
      <c r="C173" s="90"/>
      <c r="D173" s="90"/>
      <c r="E173" s="90"/>
      <c r="F173" s="299"/>
      <c r="G173" s="90"/>
      <c r="H173" s="90"/>
      <c r="I173" s="90"/>
      <c r="J173" s="300"/>
      <c r="K173" s="90"/>
      <c r="L173" s="90"/>
      <c r="M173" s="90"/>
      <c r="N173" s="300"/>
      <c r="O173" s="90"/>
      <c r="P173" s="90"/>
      <c r="Q173" s="90"/>
      <c r="R173" s="90"/>
      <c r="S173" s="90"/>
      <c r="T173" s="90"/>
      <c r="U173" s="90"/>
      <c r="V173" s="300"/>
      <c r="W173" s="90"/>
      <c r="X173" s="90"/>
      <c r="Y173" s="90"/>
      <c r="Z173" s="90"/>
      <c r="AA173" s="90"/>
      <c r="AB173" s="90"/>
      <c r="AC173" s="90"/>
      <c r="AD173" s="90"/>
      <c r="AE173" s="90"/>
      <c r="AF173" s="90"/>
      <c r="AG173" s="90"/>
    </row>
    <row r="174" spans="1:33" x14ac:dyDescent="0.25">
      <c r="A174" s="90"/>
      <c r="B174" s="90"/>
      <c r="C174" s="90"/>
      <c r="D174" s="90"/>
      <c r="E174" s="90"/>
      <c r="F174" s="299"/>
      <c r="G174" s="90"/>
      <c r="H174" s="90"/>
      <c r="I174" s="90"/>
      <c r="J174" s="300"/>
      <c r="K174" s="90"/>
      <c r="L174" s="90"/>
      <c r="M174" s="90"/>
      <c r="N174" s="300"/>
      <c r="O174" s="90"/>
      <c r="P174" s="90"/>
      <c r="Q174" s="90"/>
      <c r="R174" s="90"/>
      <c r="S174" s="90"/>
      <c r="T174" s="90"/>
      <c r="U174" s="90"/>
      <c r="V174" s="300"/>
      <c r="W174" s="90"/>
      <c r="X174" s="90"/>
      <c r="Y174" s="90"/>
      <c r="Z174" s="90"/>
      <c r="AA174" s="90"/>
      <c r="AB174" s="90"/>
      <c r="AC174" s="90"/>
      <c r="AD174" s="90"/>
      <c r="AE174" s="90"/>
      <c r="AF174" s="90"/>
      <c r="AG174" s="90"/>
    </row>
    <row r="175" spans="1:33" x14ac:dyDescent="0.25">
      <c r="A175" s="90"/>
      <c r="B175" s="90"/>
      <c r="C175" s="90"/>
      <c r="D175" s="90"/>
      <c r="E175" s="90"/>
      <c r="F175" s="299"/>
      <c r="G175" s="90"/>
      <c r="H175" s="90"/>
      <c r="I175" s="90"/>
      <c r="J175" s="300"/>
      <c r="K175" s="90"/>
      <c r="L175" s="90"/>
      <c r="M175" s="90"/>
      <c r="N175" s="300"/>
      <c r="O175" s="90"/>
      <c r="P175" s="90"/>
      <c r="Q175" s="90"/>
      <c r="R175" s="90"/>
      <c r="S175" s="90"/>
      <c r="T175" s="90"/>
      <c r="U175" s="90"/>
      <c r="V175" s="300"/>
      <c r="W175" s="90"/>
      <c r="X175" s="90"/>
      <c r="Y175" s="90"/>
      <c r="Z175" s="90"/>
      <c r="AA175" s="90"/>
      <c r="AB175" s="90"/>
      <c r="AC175" s="90"/>
      <c r="AD175" s="90"/>
      <c r="AE175" s="90"/>
      <c r="AF175" s="90"/>
      <c r="AG175" s="90"/>
    </row>
    <row r="176" spans="1:33" x14ac:dyDescent="0.25">
      <c r="A176" s="90"/>
      <c r="B176" s="90"/>
      <c r="C176" s="90"/>
      <c r="D176" s="90"/>
      <c r="E176" s="90"/>
      <c r="F176" s="299"/>
      <c r="K176" s="90"/>
      <c r="L176" s="90"/>
      <c r="M176" s="90"/>
      <c r="N176" s="300"/>
      <c r="O176" s="90"/>
      <c r="P176" s="90"/>
      <c r="Q176" s="90"/>
      <c r="R176" s="90"/>
      <c r="S176" s="90"/>
      <c r="T176" s="90"/>
      <c r="U176" s="90"/>
      <c r="V176" s="300"/>
      <c r="W176" s="90"/>
      <c r="X176" s="90"/>
      <c r="Y176" s="90"/>
      <c r="Z176" s="90"/>
      <c r="AA176" s="90"/>
      <c r="AB176" s="90"/>
      <c r="AC176" s="90"/>
      <c r="AD176" s="90"/>
      <c r="AE176" s="90"/>
      <c r="AF176" s="90"/>
      <c r="AG176" s="90"/>
    </row>
    <row r="177" spans="1:33" x14ac:dyDescent="0.25">
      <c r="A177" s="90"/>
      <c r="B177" s="90"/>
      <c r="C177" s="90"/>
      <c r="D177" s="90"/>
      <c r="E177" s="90"/>
      <c r="F177" s="299"/>
      <c r="K177" s="90"/>
      <c r="L177" s="90"/>
      <c r="M177" s="90"/>
      <c r="N177" s="300"/>
      <c r="O177" s="90"/>
      <c r="P177" s="90"/>
      <c r="Q177" s="90"/>
      <c r="R177" s="90"/>
      <c r="S177" s="90"/>
      <c r="T177" s="90"/>
      <c r="U177" s="90"/>
      <c r="V177" s="300"/>
      <c r="W177" s="90"/>
      <c r="X177" s="90"/>
      <c r="Y177" s="90"/>
      <c r="Z177" s="90"/>
      <c r="AA177" s="90"/>
      <c r="AB177" s="90"/>
      <c r="AC177" s="90"/>
      <c r="AD177" s="90"/>
      <c r="AE177" s="90"/>
      <c r="AF177" s="90"/>
      <c r="AG177" s="90"/>
    </row>
    <row r="178" spans="1:33" x14ac:dyDescent="0.25">
      <c r="A178" s="90"/>
      <c r="B178" s="90"/>
      <c r="C178" s="90"/>
      <c r="D178" s="90"/>
      <c r="E178" s="90"/>
      <c r="F178" s="299"/>
      <c r="K178" s="90"/>
      <c r="L178" s="90"/>
      <c r="M178" s="90"/>
      <c r="N178" s="300"/>
      <c r="O178" s="90"/>
      <c r="P178" s="90"/>
      <c r="Q178" s="90"/>
      <c r="R178" s="90"/>
      <c r="S178" s="90"/>
      <c r="T178" s="90"/>
      <c r="U178" s="90"/>
      <c r="V178" s="300"/>
      <c r="W178" s="90"/>
      <c r="X178" s="90"/>
      <c r="Y178" s="90"/>
      <c r="Z178" s="90"/>
      <c r="AA178" s="90"/>
      <c r="AB178" s="90"/>
      <c r="AC178" s="90"/>
      <c r="AD178" s="90"/>
      <c r="AE178" s="90"/>
      <c r="AF178" s="90"/>
      <c r="AG178" s="90"/>
    </row>
    <row r="179" spans="1:33" x14ac:dyDescent="0.25">
      <c r="A179" s="90"/>
      <c r="B179" s="90"/>
      <c r="C179" s="90"/>
      <c r="D179" s="90"/>
      <c r="E179" s="90"/>
      <c r="F179" s="299"/>
      <c r="K179" s="90"/>
      <c r="L179" s="90"/>
      <c r="M179" s="90"/>
      <c r="N179" s="300"/>
      <c r="O179" s="90"/>
      <c r="P179" s="90"/>
      <c r="Q179" s="90"/>
      <c r="R179" s="90"/>
      <c r="S179" s="90"/>
      <c r="T179" s="90"/>
      <c r="U179" s="90"/>
      <c r="V179" s="300"/>
      <c r="W179" s="90"/>
      <c r="X179" s="90"/>
      <c r="Y179" s="90"/>
      <c r="Z179" s="90"/>
      <c r="AA179" s="90"/>
      <c r="AB179" s="90"/>
      <c r="AC179" s="90"/>
      <c r="AD179" s="90"/>
      <c r="AE179" s="90"/>
      <c r="AF179" s="90"/>
      <c r="AG179" s="90"/>
    </row>
    <row r="180" spans="1:33" x14ac:dyDescent="0.25">
      <c r="A180" s="90"/>
      <c r="B180" s="90"/>
      <c r="C180" s="90"/>
      <c r="D180" s="90"/>
      <c r="E180" s="90"/>
      <c r="F180" s="299"/>
      <c r="K180" s="90"/>
      <c r="L180" s="90"/>
      <c r="M180" s="90"/>
      <c r="N180" s="300"/>
      <c r="O180" s="90"/>
      <c r="P180" s="90"/>
      <c r="Q180" s="90"/>
      <c r="R180" s="90"/>
      <c r="S180" s="90"/>
      <c r="T180" s="90"/>
      <c r="U180" s="90"/>
      <c r="V180" s="300"/>
      <c r="W180" s="90"/>
      <c r="X180" s="90"/>
      <c r="Y180" s="90"/>
      <c r="Z180" s="90"/>
      <c r="AA180" s="90"/>
      <c r="AB180" s="90"/>
      <c r="AC180" s="90"/>
      <c r="AD180" s="90"/>
      <c r="AE180" s="90"/>
      <c r="AF180" s="90"/>
      <c r="AG180" s="90"/>
    </row>
    <row r="181" spans="1:33" x14ac:dyDescent="0.25">
      <c r="A181" s="90"/>
      <c r="B181" s="90"/>
      <c r="C181" s="90"/>
      <c r="D181" s="90"/>
      <c r="E181" s="90"/>
      <c r="F181" s="299"/>
      <c r="K181" s="90"/>
      <c r="L181" s="90"/>
      <c r="M181" s="90"/>
      <c r="N181" s="300"/>
      <c r="O181" s="90"/>
      <c r="P181" s="90"/>
      <c r="Q181" s="90"/>
      <c r="R181" s="90"/>
      <c r="S181" s="90"/>
      <c r="T181" s="90"/>
      <c r="U181" s="90"/>
      <c r="V181" s="300"/>
      <c r="W181" s="90"/>
      <c r="X181" s="90"/>
      <c r="Y181" s="90"/>
      <c r="Z181" s="90"/>
      <c r="AA181" s="90"/>
      <c r="AB181" s="90"/>
      <c r="AC181" s="90"/>
      <c r="AD181" s="90"/>
      <c r="AE181" s="90"/>
      <c r="AF181" s="90"/>
      <c r="AG181" s="90"/>
    </row>
    <row r="182" spans="1:33" x14ac:dyDescent="0.25">
      <c r="A182" s="90"/>
      <c r="B182" s="90"/>
      <c r="C182" s="90"/>
      <c r="D182" s="90"/>
      <c r="E182" s="90"/>
      <c r="F182" s="299"/>
      <c r="K182" s="90"/>
      <c r="L182" s="90"/>
      <c r="M182" s="90"/>
      <c r="N182" s="300"/>
      <c r="O182" s="90"/>
      <c r="P182" s="90"/>
      <c r="Q182" s="90"/>
      <c r="R182" s="90"/>
      <c r="S182" s="90"/>
      <c r="T182" s="90"/>
      <c r="U182" s="90"/>
      <c r="V182" s="300"/>
      <c r="W182" s="90"/>
      <c r="X182" s="90"/>
      <c r="Y182" s="90"/>
      <c r="Z182" s="90"/>
      <c r="AA182" s="90"/>
      <c r="AB182" s="90"/>
      <c r="AC182" s="90"/>
      <c r="AD182" s="90"/>
      <c r="AE182" s="90"/>
      <c r="AF182" s="90"/>
      <c r="AG182" s="90"/>
    </row>
    <row r="183" spans="1:33" x14ac:dyDescent="0.25">
      <c r="A183" s="90"/>
      <c r="B183" s="90"/>
      <c r="C183" s="90"/>
      <c r="D183" s="90"/>
      <c r="E183" s="90"/>
      <c r="F183" s="299"/>
      <c r="K183" s="90"/>
      <c r="L183" s="90"/>
      <c r="M183" s="90"/>
      <c r="N183" s="300"/>
      <c r="O183" s="90"/>
      <c r="P183" s="90"/>
      <c r="Q183" s="90"/>
      <c r="R183" s="90"/>
      <c r="S183" s="90"/>
      <c r="T183" s="90"/>
      <c r="U183" s="90"/>
      <c r="V183" s="300"/>
      <c r="W183" s="90"/>
      <c r="X183" s="90"/>
      <c r="Y183" s="90"/>
      <c r="Z183" s="90"/>
      <c r="AA183" s="90"/>
      <c r="AB183" s="90"/>
      <c r="AC183" s="90"/>
      <c r="AD183" s="90"/>
      <c r="AE183" s="90"/>
      <c r="AF183" s="90"/>
      <c r="AG183" s="90"/>
    </row>
    <row r="184" spans="1:33" x14ac:dyDescent="0.25">
      <c r="A184" s="90"/>
      <c r="B184" s="90"/>
      <c r="C184" s="90"/>
      <c r="D184" s="90"/>
      <c r="E184" s="90"/>
      <c r="F184" s="299"/>
      <c r="K184" s="90"/>
      <c r="L184" s="90"/>
      <c r="M184" s="90"/>
      <c r="N184" s="300"/>
      <c r="O184" s="90"/>
      <c r="P184" s="90"/>
      <c r="Q184" s="90"/>
      <c r="R184" s="90"/>
      <c r="S184" s="90"/>
      <c r="T184" s="90"/>
      <c r="U184" s="90"/>
      <c r="V184" s="300"/>
      <c r="W184" s="90"/>
      <c r="X184" s="90"/>
      <c r="Y184" s="90"/>
      <c r="Z184" s="90"/>
      <c r="AA184" s="90"/>
      <c r="AB184" s="90"/>
      <c r="AC184" s="90"/>
      <c r="AD184" s="90"/>
      <c r="AE184" s="90"/>
      <c r="AF184" s="90"/>
      <c r="AG184" s="90"/>
    </row>
    <row r="185" spans="1:33" x14ac:dyDescent="0.25">
      <c r="A185" s="90"/>
      <c r="B185" s="90"/>
      <c r="C185" s="90"/>
      <c r="D185" s="90"/>
      <c r="E185" s="90"/>
      <c r="F185" s="299"/>
      <c r="K185" s="90"/>
      <c r="L185" s="90"/>
      <c r="M185" s="90"/>
      <c r="N185" s="300"/>
      <c r="O185" s="90"/>
      <c r="P185" s="90"/>
      <c r="Q185" s="90"/>
      <c r="R185" s="90"/>
      <c r="S185" s="90"/>
      <c r="T185" s="90"/>
      <c r="U185" s="90"/>
      <c r="V185" s="300"/>
      <c r="W185" s="90"/>
      <c r="X185" s="90"/>
      <c r="Y185" s="90"/>
      <c r="Z185" s="90"/>
      <c r="AA185" s="90"/>
      <c r="AB185" s="90"/>
      <c r="AC185" s="90"/>
      <c r="AD185" s="90"/>
      <c r="AE185" s="90"/>
      <c r="AF185" s="90"/>
      <c r="AG185" s="90"/>
    </row>
    <row r="186" spans="1:33" x14ac:dyDescent="0.25">
      <c r="A186" s="90"/>
      <c r="B186" s="90"/>
      <c r="C186" s="90"/>
      <c r="D186" s="90"/>
      <c r="E186" s="90"/>
      <c r="F186" s="299"/>
      <c r="K186" s="90"/>
      <c r="L186" s="90"/>
      <c r="M186" s="90"/>
      <c r="N186" s="300"/>
      <c r="O186" s="90"/>
      <c r="P186" s="90"/>
      <c r="Q186" s="90"/>
      <c r="R186" s="90"/>
      <c r="S186" s="90"/>
      <c r="T186" s="90"/>
      <c r="U186" s="90"/>
      <c r="V186" s="300"/>
      <c r="W186" s="90"/>
      <c r="X186" s="90"/>
      <c r="Y186" s="90"/>
      <c r="Z186" s="90"/>
      <c r="AA186" s="90"/>
      <c r="AB186" s="90"/>
      <c r="AC186" s="90"/>
      <c r="AD186" s="90"/>
      <c r="AE186" s="90"/>
      <c r="AF186" s="90"/>
      <c r="AG186" s="90"/>
    </row>
    <row r="187" spans="1:33" x14ac:dyDescent="0.25">
      <c r="A187" s="90"/>
      <c r="B187" s="90"/>
      <c r="C187" s="90"/>
      <c r="D187" s="90"/>
      <c r="E187" s="90"/>
      <c r="F187" s="299"/>
      <c r="AD187" s="90"/>
      <c r="AE187" s="92"/>
    </row>
    <row r="188" spans="1:33" x14ac:dyDescent="0.25">
      <c r="A188" s="90"/>
      <c r="B188" s="90"/>
      <c r="C188" s="90"/>
      <c r="D188" s="90"/>
      <c r="E188" s="90"/>
      <c r="F188" s="299"/>
      <c r="AD188" s="90"/>
      <c r="AE188" s="92"/>
    </row>
    <row r="189" spans="1:33" x14ac:dyDescent="0.25">
      <c r="A189" s="90"/>
      <c r="B189" s="90"/>
      <c r="C189" s="90"/>
      <c r="D189" s="90"/>
      <c r="E189" s="90"/>
      <c r="F189" s="299"/>
      <c r="AD189" s="90"/>
      <c r="AE189" s="92"/>
    </row>
    <row r="190" spans="1:33" x14ac:dyDescent="0.25">
      <c r="A190" s="90"/>
      <c r="B190" s="90"/>
      <c r="C190" s="90"/>
      <c r="D190" s="90"/>
      <c r="E190" s="90"/>
      <c r="F190" s="299"/>
      <c r="AD190" s="90"/>
      <c r="AE190" s="92"/>
    </row>
    <row r="191" spans="1:33" x14ac:dyDescent="0.25">
      <c r="A191" s="90"/>
      <c r="B191" s="90"/>
      <c r="C191" s="90"/>
      <c r="D191" s="90"/>
      <c r="E191" s="90"/>
      <c r="F191" s="299"/>
      <c r="AD191" s="90"/>
      <c r="AE191" s="92"/>
    </row>
    <row r="192" spans="1:33" x14ac:dyDescent="0.25">
      <c r="A192" s="90"/>
      <c r="B192" s="90"/>
      <c r="C192" s="90"/>
      <c r="D192" s="90"/>
      <c r="E192" s="90"/>
      <c r="F192" s="299"/>
      <c r="AD192" s="90"/>
      <c r="AE192" s="92"/>
    </row>
  </sheetData>
  <mergeCells count="45">
    <mergeCell ref="AB7:AC7"/>
    <mergeCell ref="B1:Q1"/>
    <mergeCell ref="A2:AD2"/>
    <mergeCell ref="B5:G5"/>
    <mergeCell ref="J5:O5"/>
    <mergeCell ref="R5:AC5"/>
    <mergeCell ref="B6:G6"/>
    <mergeCell ref="J6:O6"/>
    <mergeCell ref="R6:AB6"/>
    <mergeCell ref="A3:AD3"/>
    <mergeCell ref="S7:T7"/>
    <mergeCell ref="B19:G19"/>
    <mergeCell ref="R19:AB19"/>
    <mergeCell ref="J15:J16"/>
    <mergeCell ref="V7:W7"/>
    <mergeCell ref="J12:O13"/>
    <mergeCell ref="R13:AC16"/>
    <mergeCell ref="B14:G16"/>
    <mergeCell ref="J14:O14"/>
    <mergeCell ref="R18:AB18"/>
    <mergeCell ref="R7:R8"/>
    <mergeCell ref="B7:B8"/>
    <mergeCell ref="C7:E7"/>
    <mergeCell ref="J7:J8"/>
    <mergeCell ref="K7:L7"/>
    <mergeCell ref="N7:O7"/>
    <mergeCell ref="Y7:Z7"/>
    <mergeCell ref="J22:O22"/>
    <mergeCell ref="J28:O28"/>
    <mergeCell ref="G20:G21"/>
    <mergeCell ref="K23:L23"/>
    <mergeCell ref="B25:G27"/>
    <mergeCell ref="B20:B21"/>
    <mergeCell ref="C20:C21"/>
    <mergeCell ref="D20:D21"/>
    <mergeCell ref="E20:E21"/>
    <mergeCell ref="F20:F21"/>
    <mergeCell ref="J20:O21"/>
    <mergeCell ref="J25:O27"/>
    <mergeCell ref="R26:AC27"/>
    <mergeCell ref="AB20:AC20"/>
    <mergeCell ref="V20:W20"/>
    <mergeCell ref="Y20:Z20"/>
    <mergeCell ref="R20:R21"/>
    <mergeCell ref="S20:T20"/>
  </mergeCells>
  <printOptions horizontalCentered="1" verticalCentered="1"/>
  <pageMargins left="0" right="0" top="0" bottom="0" header="0.31496062992125984" footer="0.31496062992125984"/>
  <pageSetup paperSize="9" scale="7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B255A"/>
  </sheetPr>
  <dimension ref="A1:AH58"/>
  <sheetViews>
    <sheetView zoomScale="80" zoomScaleNormal="80" workbookViewId="0">
      <selection activeCell="W1" sqref="W1"/>
    </sheetView>
  </sheetViews>
  <sheetFormatPr baseColWidth="10" defaultColWidth="10.85546875" defaultRowHeight="15" x14ac:dyDescent="0.25"/>
  <cols>
    <col min="1" max="1" width="4.7109375" customWidth="1"/>
    <col min="3" max="3" width="11.5703125" customWidth="1"/>
    <col min="7" max="7" width="12.7109375" customWidth="1"/>
    <col min="8" max="8" width="10" customWidth="1"/>
    <col min="9" max="9" width="5.140625" customWidth="1"/>
    <col min="10" max="10" width="2.5703125" customWidth="1"/>
    <col min="19" max="19" width="29.42578125" customWidth="1"/>
    <col min="20" max="20" width="0.28515625" hidden="1" customWidth="1"/>
    <col min="21" max="21" width="5.42578125" hidden="1" customWidth="1"/>
    <col min="22" max="22" width="5.7109375" customWidth="1"/>
  </cols>
  <sheetData>
    <row r="1" spans="1:34" ht="105.75" customHeight="1" x14ac:dyDescent="0.25"/>
    <row r="2" spans="1:34" s="3" customFormat="1" ht="29.25" customHeight="1" x14ac:dyDescent="0.3">
      <c r="A2" s="337" t="s">
        <v>57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  <c r="R2" s="337"/>
      <c r="S2" s="337"/>
      <c r="T2" s="337"/>
      <c r="U2" s="38"/>
      <c r="V2" s="38"/>
      <c r="W2" s="38"/>
      <c r="X2" s="38"/>
      <c r="Y2" s="38"/>
      <c r="Z2" s="38"/>
      <c r="AA2" s="38"/>
      <c r="AB2" s="1"/>
      <c r="AC2" s="31"/>
      <c r="AD2" s="31"/>
    </row>
    <row r="3" spans="1:34" s="3" customFormat="1" ht="21.75" customHeight="1" x14ac:dyDescent="0.3">
      <c r="A3" s="336"/>
      <c r="B3" s="336"/>
      <c r="C3" s="336"/>
      <c r="D3" s="336"/>
      <c r="E3" s="336"/>
      <c r="F3" s="336"/>
      <c r="G3" s="336"/>
      <c r="H3" s="336"/>
      <c r="I3" s="336"/>
      <c r="J3" s="336"/>
      <c r="K3" s="336"/>
      <c r="L3" s="336"/>
      <c r="M3" s="336"/>
      <c r="N3" s="336"/>
      <c r="O3" s="336"/>
      <c r="P3" s="336"/>
      <c r="Q3" s="336"/>
      <c r="R3" s="336"/>
      <c r="S3" s="336"/>
      <c r="T3" s="38"/>
      <c r="U3" s="38"/>
      <c r="V3" s="38"/>
      <c r="W3" s="38"/>
      <c r="X3" s="38"/>
      <c r="Y3" s="38"/>
      <c r="Z3" s="38"/>
      <c r="AA3" s="38"/>
      <c r="AB3" s="1"/>
      <c r="AC3" s="31"/>
      <c r="AD3" s="31"/>
    </row>
    <row r="4" spans="1:34" s="1" customFormat="1" ht="16.5" x14ac:dyDescent="0.3">
      <c r="A4" s="336"/>
      <c r="B4" s="336"/>
      <c r="C4" s="336"/>
      <c r="D4" s="336"/>
      <c r="E4" s="336"/>
      <c r="F4" s="336"/>
      <c r="G4" s="336"/>
      <c r="H4" s="336"/>
      <c r="I4" s="336"/>
      <c r="J4" s="336"/>
      <c r="K4" s="336"/>
      <c r="L4" s="336"/>
      <c r="M4" s="336"/>
      <c r="N4" s="336"/>
      <c r="O4" s="336"/>
      <c r="P4" s="336"/>
      <c r="Q4" s="336"/>
      <c r="R4" s="336"/>
      <c r="S4" s="336"/>
      <c r="AC4" s="2"/>
      <c r="AD4" s="2"/>
      <c r="AE4" s="3"/>
      <c r="AF4" s="3"/>
      <c r="AG4" s="3"/>
      <c r="AH4" s="3"/>
    </row>
    <row r="5" spans="1:34" s="1" customFormat="1" ht="16.5" x14ac:dyDescent="0.3">
      <c r="A5" s="336"/>
      <c r="B5" s="336"/>
      <c r="C5" s="336"/>
      <c r="D5" s="336"/>
      <c r="E5" s="336"/>
      <c r="F5" s="336"/>
      <c r="G5" s="336"/>
      <c r="H5" s="336"/>
      <c r="I5" s="336"/>
      <c r="J5" s="336"/>
      <c r="K5" s="336"/>
      <c r="L5" s="336"/>
      <c r="M5" s="336"/>
      <c r="N5" s="336"/>
      <c r="O5" s="336"/>
      <c r="P5" s="336"/>
      <c r="Q5" s="336"/>
      <c r="R5" s="336"/>
      <c r="S5" s="336"/>
      <c r="AC5" s="2"/>
      <c r="AD5" s="2"/>
      <c r="AE5" s="3"/>
      <c r="AF5" s="3"/>
      <c r="AG5" s="3"/>
      <c r="AH5" s="3"/>
    </row>
    <row r="6" spans="1:34" s="1" customFormat="1" ht="16.5" x14ac:dyDescent="0.3">
      <c r="A6" s="336"/>
      <c r="B6" s="336"/>
      <c r="C6" s="336"/>
      <c r="D6" s="336"/>
      <c r="E6" s="336"/>
      <c r="F6" s="336"/>
      <c r="G6" s="336"/>
      <c r="H6" s="336"/>
      <c r="I6" s="336"/>
      <c r="J6" s="336"/>
      <c r="K6" s="336"/>
      <c r="L6" s="336"/>
      <c r="M6" s="336"/>
      <c r="N6" s="336"/>
      <c r="O6" s="336"/>
      <c r="P6" s="336"/>
      <c r="Q6" s="336"/>
      <c r="R6" s="336"/>
      <c r="S6" s="336"/>
      <c r="AC6" s="2"/>
      <c r="AD6" s="2"/>
      <c r="AE6" s="3"/>
      <c r="AF6" s="3"/>
      <c r="AG6" s="3"/>
      <c r="AH6" s="3"/>
    </row>
    <row r="7" spans="1:34" s="1" customFormat="1" ht="40.5" customHeight="1" x14ac:dyDescent="0.3">
      <c r="A7" s="336"/>
      <c r="B7" s="336"/>
      <c r="C7" s="336"/>
      <c r="D7" s="336"/>
      <c r="E7" s="336"/>
      <c r="F7" s="336"/>
      <c r="G7" s="336"/>
      <c r="H7" s="336"/>
      <c r="I7" s="336"/>
      <c r="J7" s="336"/>
      <c r="K7" s="336"/>
      <c r="L7" s="336"/>
      <c r="M7" s="336"/>
      <c r="N7" s="336"/>
      <c r="O7" s="336"/>
      <c r="P7" s="336"/>
      <c r="Q7" s="336"/>
      <c r="R7" s="336"/>
      <c r="S7" s="336"/>
      <c r="AC7" s="2"/>
      <c r="AD7" s="2"/>
      <c r="AE7" s="3"/>
      <c r="AF7" s="3"/>
      <c r="AG7" s="3"/>
      <c r="AH7" s="3"/>
    </row>
    <row r="8" spans="1:34" s="1" customFormat="1" ht="36" customHeight="1" x14ac:dyDescent="0.3">
      <c r="A8" s="336"/>
      <c r="B8" s="336"/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AC8" s="2"/>
      <c r="AD8" s="2"/>
      <c r="AE8" s="3"/>
      <c r="AF8" s="3"/>
      <c r="AG8" s="3"/>
      <c r="AH8" s="3"/>
    </row>
    <row r="9" spans="1:34" s="1" customFormat="1" ht="16.5" x14ac:dyDescent="0.3">
      <c r="A9" s="336"/>
      <c r="B9" s="336"/>
      <c r="C9" s="336"/>
      <c r="D9" s="336"/>
      <c r="E9" s="336"/>
      <c r="F9" s="336"/>
      <c r="G9" s="336"/>
      <c r="H9" s="336"/>
      <c r="I9" s="336"/>
      <c r="J9" s="336"/>
      <c r="K9" s="336"/>
      <c r="L9" s="336"/>
      <c r="M9" s="336"/>
      <c r="N9" s="336"/>
      <c r="O9" s="336"/>
      <c r="P9" s="336"/>
      <c r="Q9" s="336"/>
      <c r="R9" s="336"/>
      <c r="S9" s="336"/>
      <c r="AC9" s="2"/>
      <c r="AD9" s="2"/>
      <c r="AE9" s="3"/>
      <c r="AF9" s="3"/>
      <c r="AG9" s="3"/>
      <c r="AH9" s="3"/>
    </row>
    <row r="10" spans="1:34" s="1" customFormat="1" ht="16.5" x14ac:dyDescent="0.3">
      <c r="A10" s="336"/>
      <c r="B10" s="336"/>
      <c r="C10" s="336"/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336"/>
      <c r="P10" s="336"/>
      <c r="Q10" s="336"/>
      <c r="R10" s="336"/>
      <c r="S10" s="336"/>
      <c r="AC10" s="2"/>
      <c r="AD10" s="2"/>
      <c r="AE10" s="3"/>
      <c r="AF10" s="3"/>
      <c r="AG10" s="3"/>
      <c r="AH10" s="3"/>
    </row>
    <row r="11" spans="1:34" s="1" customFormat="1" ht="16.5" x14ac:dyDescent="0.3">
      <c r="A11" s="336"/>
      <c r="B11" s="336"/>
      <c r="C11" s="336"/>
      <c r="D11" s="336"/>
      <c r="E11" s="336"/>
      <c r="F11" s="336"/>
      <c r="G11" s="336"/>
      <c r="H11" s="336"/>
      <c r="I11" s="336"/>
      <c r="J11" s="336"/>
      <c r="K11" s="336"/>
      <c r="L11" s="336"/>
      <c r="M11" s="336"/>
      <c r="N11" s="336"/>
      <c r="O11" s="336"/>
      <c r="P11" s="336"/>
      <c r="Q11" s="336"/>
      <c r="R11" s="336"/>
      <c r="S11" s="336"/>
      <c r="AC11" s="2"/>
      <c r="AD11" s="2"/>
      <c r="AE11" s="3"/>
      <c r="AF11" s="3"/>
      <c r="AG11" s="3"/>
      <c r="AH11" s="3"/>
    </row>
    <row r="12" spans="1:34" s="1" customFormat="1" ht="16.5" x14ac:dyDescent="0.3">
      <c r="A12" s="336"/>
      <c r="B12" s="336"/>
      <c r="C12" s="336"/>
      <c r="D12" s="336"/>
      <c r="E12" s="336"/>
      <c r="F12" s="336"/>
      <c r="G12" s="336"/>
      <c r="H12" s="336"/>
      <c r="I12" s="336"/>
      <c r="J12" s="336"/>
      <c r="K12" s="336"/>
      <c r="L12" s="336"/>
      <c r="M12" s="336"/>
      <c r="N12" s="336"/>
      <c r="O12" s="336"/>
      <c r="P12" s="336"/>
      <c r="Q12" s="336"/>
      <c r="R12" s="336"/>
      <c r="S12" s="336"/>
      <c r="AC12" s="2"/>
      <c r="AD12" s="2"/>
      <c r="AE12" s="3"/>
      <c r="AF12" s="3"/>
      <c r="AG12" s="3"/>
      <c r="AH12" s="3"/>
    </row>
    <row r="13" spans="1:34" s="1" customFormat="1" ht="16.5" x14ac:dyDescent="0.3">
      <c r="A13" s="336"/>
      <c r="B13" s="336"/>
      <c r="C13" s="336"/>
      <c r="D13" s="336"/>
      <c r="E13" s="336"/>
      <c r="F13" s="336"/>
      <c r="G13" s="336"/>
      <c r="H13" s="336"/>
      <c r="I13" s="336"/>
      <c r="J13" s="336"/>
      <c r="K13" s="336"/>
      <c r="L13" s="336"/>
      <c r="M13" s="336"/>
      <c r="N13" s="336"/>
      <c r="O13" s="336"/>
      <c r="P13" s="336"/>
      <c r="Q13" s="336"/>
      <c r="R13" s="336"/>
      <c r="S13" s="336"/>
      <c r="AC13" s="2"/>
      <c r="AD13" s="2"/>
      <c r="AE13" s="3"/>
      <c r="AF13" s="3"/>
      <c r="AG13" s="3"/>
      <c r="AH13" s="3"/>
    </row>
    <row r="14" spans="1:34" s="1" customFormat="1" ht="16.5" x14ac:dyDescent="0.3">
      <c r="A14" s="336"/>
      <c r="B14" s="336"/>
      <c r="C14" s="336"/>
      <c r="D14" s="336"/>
      <c r="E14" s="336"/>
      <c r="F14" s="336"/>
      <c r="G14" s="336"/>
      <c r="H14" s="336"/>
      <c r="I14" s="336"/>
      <c r="J14" s="336"/>
      <c r="K14" s="336"/>
      <c r="L14" s="336"/>
      <c r="M14" s="336"/>
      <c r="N14" s="336"/>
      <c r="O14" s="336"/>
      <c r="P14" s="336"/>
      <c r="Q14" s="336"/>
      <c r="R14" s="336"/>
      <c r="S14" s="336"/>
      <c r="AC14" s="2"/>
      <c r="AD14" s="2"/>
      <c r="AE14" s="3"/>
      <c r="AF14" s="3"/>
      <c r="AG14" s="3"/>
      <c r="AH14" s="3"/>
    </row>
    <row r="15" spans="1:34" s="1" customFormat="1" ht="16.5" x14ac:dyDescent="0.3">
      <c r="A15" s="336"/>
      <c r="B15" s="336"/>
      <c r="C15" s="336"/>
      <c r="D15" s="336"/>
      <c r="E15" s="336"/>
      <c r="F15" s="336"/>
      <c r="G15" s="336"/>
      <c r="H15" s="336"/>
      <c r="I15" s="336"/>
      <c r="J15" s="336"/>
      <c r="K15" s="336"/>
      <c r="L15" s="336"/>
      <c r="M15" s="336"/>
      <c r="N15" s="336"/>
      <c r="O15" s="336"/>
      <c r="P15" s="336"/>
      <c r="Q15" s="336"/>
      <c r="R15" s="336"/>
      <c r="S15" s="336"/>
      <c r="AC15" s="2"/>
      <c r="AD15" s="2"/>
      <c r="AE15" s="3"/>
      <c r="AF15" s="3"/>
      <c r="AG15" s="3"/>
      <c r="AH15" s="3"/>
    </row>
    <row r="16" spans="1:34" s="1" customFormat="1" ht="16.5" x14ac:dyDescent="0.3">
      <c r="A16" s="336"/>
      <c r="B16" s="336"/>
      <c r="C16" s="336"/>
      <c r="D16" s="336"/>
      <c r="E16" s="336"/>
      <c r="F16" s="336"/>
      <c r="G16" s="336"/>
      <c r="H16" s="336"/>
      <c r="I16" s="336"/>
      <c r="J16" s="336"/>
      <c r="K16" s="336"/>
      <c r="L16" s="336"/>
      <c r="M16" s="336"/>
      <c r="N16" s="336"/>
      <c r="O16" s="336"/>
      <c r="P16" s="336"/>
      <c r="Q16" s="336"/>
      <c r="R16" s="336"/>
      <c r="S16" s="336"/>
      <c r="AC16" s="2"/>
      <c r="AD16" s="2"/>
      <c r="AE16" s="3"/>
      <c r="AF16" s="3"/>
      <c r="AG16" s="3"/>
      <c r="AH16" s="3"/>
    </row>
    <row r="17" spans="1:34" s="1" customFormat="1" ht="16.5" x14ac:dyDescent="0.3">
      <c r="A17" s="336"/>
      <c r="B17" s="336"/>
      <c r="C17" s="336"/>
      <c r="D17" s="336"/>
      <c r="E17" s="336"/>
      <c r="F17" s="336"/>
      <c r="G17" s="336"/>
      <c r="H17" s="336"/>
      <c r="I17" s="336"/>
      <c r="J17" s="336"/>
      <c r="K17" s="336"/>
      <c r="L17" s="336"/>
      <c r="M17" s="336"/>
      <c r="N17" s="336"/>
      <c r="O17" s="336"/>
      <c r="P17" s="336"/>
      <c r="Q17" s="336"/>
      <c r="R17" s="336"/>
      <c r="S17" s="336"/>
      <c r="AC17" s="2"/>
      <c r="AD17" s="2"/>
      <c r="AE17" s="3"/>
      <c r="AF17" s="3"/>
      <c r="AG17" s="3"/>
      <c r="AH17" s="3"/>
    </row>
    <row r="18" spans="1:34" s="1" customFormat="1" ht="16.5" x14ac:dyDescent="0.3">
      <c r="A18" s="336"/>
      <c r="B18" s="336"/>
      <c r="C18" s="336"/>
      <c r="D18" s="336"/>
      <c r="E18" s="336"/>
      <c r="F18" s="336"/>
      <c r="G18" s="336"/>
      <c r="H18" s="336"/>
      <c r="I18" s="336"/>
      <c r="J18" s="336"/>
      <c r="K18" s="336"/>
      <c r="L18" s="336"/>
      <c r="M18" s="336"/>
      <c r="N18" s="336"/>
      <c r="O18" s="336"/>
      <c r="P18" s="336"/>
      <c r="Q18" s="336"/>
      <c r="R18" s="336"/>
      <c r="S18" s="336"/>
      <c r="AC18" s="2"/>
      <c r="AD18" s="2"/>
      <c r="AE18" s="3"/>
      <c r="AF18" s="3"/>
      <c r="AG18" s="3"/>
      <c r="AH18" s="3"/>
    </row>
    <row r="19" spans="1:34" s="1" customFormat="1" ht="16.5" x14ac:dyDescent="0.3">
      <c r="A19" s="336"/>
      <c r="B19" s="336"/>
      <c r="C19" s="336"/>
      <c r="D19" s="336"/>
      <c r="E19" s="336"/>
      <c r="F19" s="336"/>
      <c r="G19" s="336"/>
      <c r="H19" s="336"/>
      <c r="I19" s="336"/>
      <c r="J19" s="336"/>
      <c r="K19" s="336"/>
      <c r="L19" s="336"/>
      <c r="M19" s="336"/>
      <c r="N19" s="336"/>
      <c r="O19" s="336"/>
      <c r="P19" s="336"/>
      <c r="Q19" s="336"/>
      <c r="R19" s="336"/>
      <c r="S19" s="336"/>
      <c r="AC19" s="2"/>
      <c r="AD19" s="2"/>
      <c r="AE19" s="3"/>
      <c r="AF19" s="3"/>
      <c r="AG19" s="3"/>
      <c r="AH19" s="3"/>
    </row>
    <row r="20" spans="1:34" s="1" customFormat="1" ht="16.5" x14ac:dyDescent="0.3">
      <c r="A20" s="336"/>
      <c r="B20" s="336"/>
      <c r="C20" s="336"/>
      <c r="D20" s="336"/>
      <c r="E20" s="336"/>
      <c r="F20" s="336"/>
      <c r="G20" s="336"/>
      <c r="H20" s="336"/>
      <c r="I20" s="336"/>
      <c r="J20" s="336"/>
      <c r="K20" s="336"/>
      <c r="L20" s="336"/>
      <c r="M20" s="336"/>
      <c r="N20" s="336"/>
      <c r="O20" s="336"/>
      <c r="P20" s="336"/>
      <c r="Q20" s="336"/>
      <c r="R20" s="336"/>
      <c r="S20" s="336"/>
      <c r="AC20" s="2"/>
      <c r="AD20" s="2"/>
      <c r="AE20" s="3"/>
      <c r="AF20" s="3"/>
      <c r="AG20" s="3"/>
      <c r="AH20" s="3"/>
    </row>
    <row r="21" spans="1:34" s="1" customFormat="1" ht="16.5" x14ac:dyDescent="0.3">
      <c r="A21" s="336"/>
      <c r="B21" s="336"/>
      <c r="C21" s="336"/>
      <c r="D21" s="336"/>
      <c r="E21" s="336"/>
      <c r="F21" s="336"/>
      <c r="G21" s="336"/>
      <c r="H21" s="336"/>
      <c r="I21" s="336"/>
      <c r="J21" s="336"/>
      <c r="K21" s="336"/>
      <c r="L21" s="336"/>
      <c r="M21" s="336"/>
      <c r="N21" s="336"/>
      <c r="O21" s="336"/>
      <c r="P21" s="336"/>
      <c r="Q21" s="336"/>
      <c r="R21" s="336"/>
      <c r="S21" s="336"/>
      <c r="AC21" s="2"/>
      <c r="AD21" s="2"/>
      <c r="AE21" s="3"/>
      <c r="AF21" s="3"/>
      <c r="AG21" s="3"/>
      <c r="AH21" s="3"/>
    </row>
    <row r="22" spans="1:34" s="1" customFormat="1" ht="16.5" x14ac:dyDescent="0.3">
      <c r="A22" s="336"/>
      <c r="B22" s="336"/>
      <c r="C22" s="336"/>
      <c r="D22" s="336"/>
      <c r="E22" s="336"/>
      <c r="F22" s="336"/>
      <c r="G22" s="336"/>
      <c r="H22" s="336"/>
      <c r="I22" s="336"/>
      <c r="J22" s="336"/>
      <c r="K22" s="336"/>
      <c r="L22" s="336"/>
      <c r="M22" s="336"/>
      <c r="N22" s="336"/>
      <c r="O22" s="336"/>
      <c r="P22" s="336"/>
      <c r="Q22" s="336"/>
      <c r="R22" s="336"/>
      <c r="S22" s="336"/>
      <c r="AC22" s="2"/>
      <c r="AD22" s="2"/>
      <c r="AE22" s="3"/>
      <c r="AF22" s="3"/>
      <c r="AG22" s="3"/>
      <c r="AH22" s="3"/>
    </row>
    <row r="23" spans="1:34" s="1" customFormat="1" ht="16.5" x14ac:dyDescent="0.3">
      <c r="A23" s="336"/>
      <c r="B23" s="336"/>
      <c r="C23" s="336"/>
      <c r="D23" s="336"/>
      <c r="E23" s="336"/>
      <c r="F23" s="336"/>
      <c r="G23" s="336"/>
      <c r="H23" s="336"/>
      <c r="I23" s="336"/>
      <c r="J23" s="336"/>
      <c r="K23" s="336"/>
      <c r="L23" s="336"/>
      <c r="M23" s="336"/>
      <c r="N23" s="336"/>
      <c r="O23" s="336"/>
      <c r="P23" s="336"/>
      <c r="Q23" s="336"/>
      <c r="R23" s="336"/>
      <c r="S23" s="336"/>
      <c r="AC23" s="2"/>
      <c r="AD23" s="2"/>
      <c r="AE23" s="3"/>
      <c r="AF23" s="3"/>
      <c r="AG23" s="3"/>
      <c r="AH23" s="3"/>
    </row>
    <row r="24" spans="1:34" s="1" customFormat="1" ht="16.5" x14ac:dyDescent="0.3">
      <c r="A24" s="336"/>
      <c r="B24" s="336"/>
      <c r="C24" s="336"/>
      <c r="D24" s="336"/>
      <c r="E24" s="336"/>
      <c r="F24" s="336"/>
      <c r="G24" s="336"/>
      <c r="H24" s="336"/>
      <c r="I24" s="336"/>
      <c r="J24" s="336"/>
      <c r="K24" s="336"/>
      <c r="L24" s="336"/>
      <c r="M24" s="336"/>
      <c r="N24" s="336"/>
      <c r="O24" s="336"/>
      <c r="P24" s="336"/>
      <c r="Q24" s="336"/>
      <c r="R24" s="336"/>
      <c r="S24" s="336"/>
      <c r="AC24" s="2"/>
      <c r="AD24" s="2"/>
      <c r="AE24" s="3"/>
      <c r="AF24" s="3"/>
      <c r="AG24" s="3"/>
      <c r="AH24" s="3"/>
    </row>
    <row r="25" spans="1:34" s="1" customFormat="1" ht="16.5" x14ac:dyDescent="0.3">
      <c r="A25" s="336"/>
      <c r="B25" s="336"/>
      <c r="C25" s="336"/>
      <c r="D25" s="336"/>
      <c r="E25" s="336"/>
      <c r="F25" s="336"/>
      <c r="G25" s="336"/>
      <c r="H25" s="336"/>
      <c r="I25" s="336"/>
      <c r="J25" s="336"/>
      <c r="K25" s="336"/>
      <c r="L25" s="336"/>
      <c r="M25" s="336"/>
      <c r="N25" s="336"/>
      <c r="O25" s="336"/>
      <c r="P25" s="336"/>
      <c r="Q25" s="336"/>
      <c r="R25" s="336"/>
      <c r="S25" s="336"/>
      <c r="AC25" s="2"/>
      <c r="AD25" s="2"/>
      <c r="AE25" s="3"/>
      <c r="AF25" s="3"/>
      <c r="AG25" s="3"/>
      <c r="AH25" s="3"/>
    </row>
    <row r="26" spans="1:34" s="1" customFormat="1" ht="16.5" x14ac:dyDescent="0.3">
      <c r="A26" s="336"/>
      <c r="B26" s="336"/>
      <c r="C26" s="336"/>
      <c r="D26" s="336"/>
      <c r="E26" s="336"/>
      <c r="F26" s="336"/>
      <c r="G26" s="336"/>
      <c r="H26" s="336"/>
      <c r="I26" s="336"/>
      <c r="J26" s="336"/>
      <c r="K26" s="336"/>
      <c r="L26" s="336"/>
      <c r="M26" s="336"/>
      <c r="N26" s="336"/>
      <c r="O26" s="336"/>
      <c r="P26" s="336"/>
      <c r="Q26" s="336"/>
      <c r="R26" s="336"/>
      <c r="S26" s="336"/>
      <c r="AC26" s="2"/>
      <c r="AD26" s="2"/>
      <c r="AE26" s="3"/>
      <c r="AF26" s="3"/>
      <c r="AG26" s="3"/>
      <c r="AH26" s="3"/>
    </row>
    <row r="27" spans="1:34" s="1" customFormat="1" ht="16.5" x14ac:dyDescent="0.3">
      <c r="A27" s="336"/>
      <c r="B27" s="336"/>
      <c r="C27" s="336"/>
      <c r="D27" s="336"/>
      <c r="E27" s="336"/>
      <c r="F27" s="336"/>
      <c r="G27" s="336"/>
      <c r="H27" s="336"/>
      <c r="I27" s="336"/>
      <c r="J27" s="336"/>
      <c r="K27" s="336"/>
      <c r="L27" s="336"/>
      <c r="M27" s="336"/>
      <c r="N27" s="336"/>
      <c r="O27" s="336"/>
      <c r="P27" s="336"/>
      <c r="Q27" s="336"/>
      <c r="R27" s="336"/>
      <c r="S27" s="336"/>
      <c r="AC27" s="2"/>
      <c r="AD27" s="2"/>
      <c r="AE27" s="3"/>
      <c r="AF27" s="3"/>
      <c r="AG27" s="3"/>
      <c r="AH27" s="3"/>
    </row>
    <row r="28" spans="1:34" s="1" customFormat="1" ht="16.5" x14ac:dyDescent="0.3">
      <c r="A28" s="336"/>
      <c r="B28" s="336"/>
      <c r="C28" s="336"/>
      <c r="D28" s="336"/>
      <c r="E28" s="336"/>
      <c r="F28" s="336"/>
      <c r="G28" s="336"/>
      <c r="H28" s="336"/>
      <c r="I28" s="336"/>
      <c r="J28" s="336"/>
      <c r="K28" s="336"/>
      <c r="L28" s="336"/>
      <c r="M28" s="336"/>
      <c r="N28" s="336"/>
      <c r="O28" s="336"/>
      <c r="P28" s="336"/>
      <c r="Q28" s="336"/>
      <c r="R28" s="336"/>
      <c r="S28" s="336"/>
      <c r="AC28" s="2"/>
      <c r="AD28" s="2"/>
      <c r="AE28" s="3"/>
      <c r="AF28" s="3"/>
      <c r="AG28" s="3"/>
      <c r="AH28" s="3"/>
    </row>
    <row r="29" spans="1:34" s="1" customFormat="1" ht="16.5" x14ac:dyDescent="0.3">
      <c r="A29" s="336"/>
      <c r="B29" s="336"/>
      <c r="C29" s="336"/>
      <c r="D29" s="336"/>
      <c r="E29" s="336"/>
      <c r="F29" s="336"/>
      <c r="G29" s="336"/>
      <c r="H29" s="336"/>
      <c r="I29" s="336"/>
      <c r="J29" s="336"/>
      <c r="K29" s="336"/>
      <c r="L29" s="336"/>
      <c r="M29" s="336"/>
      <c r="N29" s="336"/>
      <c r="O29" s="336"/>
      <c r="P29" s="336"/>
      <c r="Q29" s="336"/>
      <c r="R29" s="336"/>
      <c r="S29" s="336"/>
      <c r="AC29" s="2"/>
      <c r="AD29" s="2"/>
      <c r="AE29" s="3"/>
      <c r="AF29" s="3"/>
      <c r="AG29" s="3"/>
      <c r="AH29" s="3"/>
    </row>
    <row r="30" spans="1:34" s="1" customFormat="1" ht="16.5" x14ac:dyDescent="0.3">
      <c r="A30" s="336"/>
      <c r="B30" s="336"/>
      <c r="C30" s="336"/>
      <c r="D30" s="336"/>
      <c r="E30" s="336"/>
      <c r="F30" s="336"/>
      <c r="G30" s="336"/>
      <c r="H30" s="336"/>
      <c r="I30" s="336"/>
      <c r="J30" s="336"/>
      <c r="K30" s="336"/>
      <c r="L30" s="336"/>
      <c r="M30" s="336"/>
      <c r="N30" s="336"/>
      <c r="O30" s="336"/>
      <c r="P30" s="336"/>
      <c r="Q30" s="336"/>
      <c r="R30" s="336"/>
      <c r="S30" s="336"/>
      <c r="AC30" s="2"/>
      <c r="AD30" s="2"/>
      <c r="AE30" s="3"/>
      <c r="AF30" s="3"/>
      <c r="AG30" s="3"/>
      <c r="AH30" s="3"/>
    </row>
    <row r="31" spans="1:34" s="1" customFormat="1" ht="16.5" x14ac:dyDescent="0.3">
      <c r="A31" s="336"/>
      <c r="B31" s="336"/>
      <c r="C31" s="336"/>
      <c r="D31" s="336"/>
      <c r="E31" s="336"/>
      <c r="F31" s="336"/>
      <c r="G31" s="336"/>
      <c r="H31" s="336"/>
      <c r="I31" s="336"/>
      <c r="J31" s="336"/>
      <c r="K31" s="336"/>
      <c r="L31" s="336"/>
      <c r="M31" s="336"/>
      <c r="N31" s="336"/>
      <c r="O31" s="336"/>
      <c r="P31" s="336"/>
      <c r="Q31" s="336"/>
      <c r="R31" s="336"/>
      <c r="S31" s="336"/>
      <c r="AC31" s="2"/>
      <c r="AD31" s="2"/>
      <c r="AE31" s="3"/>
      <c r="AF31" s="3"/>
      <c r="AG31" s="3"/>
      <c r="AH31" s="3"/>
    </row>
    <row r="32" spans="1:34" s="1" customFormat="1" ht="16.5" x14ac:dyDescent="0.3">
      <c r="A32" s="336"/>
      <c r="B32" s="336"/>
      <c r="C32" s="336"/>
      <c r="D32" s="336"/>
      <c r="E32" s="336"/>
      <c r="F32" s="336"/>
      <c r="G32" s="336"/>
      <c r="H32" s="336"/>
      <c r="I32" s="336"/>
      <c r="J32" s="336"/>
      <c r="K32" s="336"/>
      <c r="L32" s="336"/>
      <c r="M32" s="336"/>
      <c r="N32" s="336"/>
      <c r="O32" s="336"/>
      <c r="P32" s="336"/>
      <c r="Q32" s="336"/>
      <c r="R32" s="336"/>
      <c r="S32" s="336"/>
      <c r="AC32" s="2"/>
      <c r="AD32" s="2"/>
      <c r="AE32" s="3"/>
      <c r="AF32" s="3"/>
      <c r="AG32" s="3"/>
      <c r="AH32" s="3"/>
    </row>
    <row r="33" spans="1:34" s="1" customFormat="1" ht="16.5" x14ac:dyDescent="0.3">
      <c r="A33" s="336"/>
      <c r="B33" s="336"/>
      <c r="C33" s="336"/>
      <c r="D33" s="336"/>
      <c r="E33" s="336"/>
      <c r="F33" s="336"/>
      <c r="G33" s="336"/>
      <c r="H33" s="336"/>
      <c r="I33" s="336"/>
      <c r="J33" s="336"/>
      <c r="K33" s="336"/>
      <c r="L33" s="336"/>
      <c r="M33" s="336"/>
      <c r="N33" s="336"/>
      <c r="O33" s="336"/>
      <c r="P33" s="336"/>
      <c r="Q33" s="336"/>
      <c r="R33" s="336"/>
      <c r="S33" s="336"/>
      <c r="AC33" s="2"/>
      <c r="AD33" s="2"/>
      <c r="AE33" s="3"/>
      <c r="AF33" s="3"/>
      <c r="AG33" s="3"/>
      <c r="AH33" s="3"/>
    </row>
    <row r="34" spans="1:34" s="1" customFormat="1" ht="16.5" x14ac:dyDescent="0.3">
      <c r="A34" s="336"/>
      <c r="B34" s="336"/>
      <c r="C34" s="336"/>
      <c r="D34" s="336"/>
      <c r="E34" s="336"/>
      <c r="F34" s="336"/>
      <c r="G34" s="336"/>
      <c r="H34" s="336"/>
      <c r="I34" s="336"/>
      <c r="J34" s="336"/>
      <c r="K34" s="336"/>
      <c r="L34" s="336"/>
      <c r="M34" s="336"/>
      <c r="N34" s="336"/>
      <c r="O34" s="336"/>
      <c r="P34" s="336"/>
      <c r="Q34" s="336"/>
      <c r="R34" s="336"/>
      <c r="S34" s="336"/>
      <c r="AC34" s="2"/>
      <c r="AD34" s="2"/>
      <c r="AE34" s="3"/>
      <c r="AF34" s="3"/>
      <c r="AG34" s="3"/>
      <c r="AH34" s="3"/>
    </row>
    <row r="35" spans="1:34" s="1" customFormat="1" ht="16.5" x14ac:dyDescent="0.3">
      <c r="A35" s="336"/>
      <c r="B35" s="336"/>
      <c r="C35" s="336"/>
      <c r="D35" s="336"/>
      <c r="E35" s="336"/>
      <c r="F35" s="336"/>
      <c r="G35" s="336"/>
      <c r="H35" s="336"/>
      <c r="I35" s="336"/>
      <c r="J35" s="336"/>
      <c r="K35" s="336"/>
      <c r="L35" s="336"/>
      <c r="M35" s="336"/>
      <c r="N35" s="336"/>
      <c r="O35" s="336"/>
      <c r="P35" s="336"/>
      <c r="Q35" s="336"/>
      <c r="R35" s="336"/>
      <c r="S35" s="336"/>
      <c r="AC35" s="2"/>
      <c r="AD35" s="2"/>
      <c r="AE35" s="3"/>
      <c r="AF35" s="3"/>
      <c r="AG35" s="3"/>
      <c r="AH35" s="3"/>
    </row>
    <row r="36" spans="1:34" s="1" customFormat="1" ht="30" customHeight="1" x14ac:dyDescent="0.3">
      <c r="A36" s="336"/>
      <c r="B36" s="336"/>
      <c r="C36" s="336"/>
      <c r="D36" s="336"/>
      <c r="E36" s="336"/>
      <c r="F36" s="336"/>
      <c r="G36" s="336"/>
      <c r="H36" s="336"/>
      <c r="I36" s="336"/>
      <c r="J36" s="336"/>
      <c r="K36" s="336"/>
      <c r="L36" s="336"/>
      <c r="M36" s="336"/>
      <c r="N36" s="336"/>
      <c r="O36" s="336"/>
      <c r="P36" s="336"/>
      <c r="Q36" s="336"/>
      <c r="R36" s="336"/>
      <c r="S36" s="336"/>
      <c r="AC36" s="2"/>
      <c r="AD36" s="2"/>
      <c r="AE36" s="3"/>
      <c r="AF36" s="3"/>
      <c r="AG36" s="3"/>
      <c r="AH36" s="3"/>
    </row>
    <row r="37" spans="1:34" s="1" customFormat="1" ht="16.5" x14ac:dyDescent="0.3">
      <c r="A37" s="88"/>
      <c r="B37" s="169"/>
      <c r="C37" s="170"/>
      <c r="D37" s="170"/>
      <c r="E37" s="170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AC37" s="2"/>
      <c r="AD37" s="2"/>
      <c r="AE37" s="3"/>
      <c r="AF37" s="3"/>
      <c r="AG37" s="3"/>
      <c r="AH37" s="3"/>
    </row>
    <row r="38" spans="1:34" s="1" customFormat="1" ht="16.5" x14ac:dyDescent="0.3">
      <c r="A38" s="88"/>
      <c r="B38" s="169"/>
      <c r="C38" s="170"/>
      <c r="D38" s="170"/>
      <c r="E38" s="170"/>
      <c r="F38" s="88"/>
      <c r="G38" s="188"/>
      <c r="H38" s="188"/>
      <c r="I38" s="188"/>
      <c r="J38" s="188"/>
      <c r="K38" s="188"/>
      <c r="L38" s="88"/>
      <c r="M38" s="88"/>
      <c r="N38" s="88"/>
      <c r="O38" s="88"/>
      <c r="P38" s="88"/>
      <c r="Q38" s="88"/>
      <c r="R38" s="88"/>
      <c r="S38" s="88"/>
      <c r="AC38" s="2"/>
      <c r="AD38" s="2"/>
      <c r="AE38" s="3"/>
      <c r="AF38" s="3"/>
      <c r="AG38" s="3"/>
      <c r="AH38" s="3"/>
    </row>
    <row r="39" spans="1:34" s="1" customFormat="1" ht="17.25" x14ac:dyDescent="0.3">
      <c r="A39" s="167"/>
      <c r="B39" s="172" t="s">
        <v>5</v>
      </c>
      <c r="C39" s="170" t="s">
        <v>55</v>
      </c>
      <c r="D39" s="170"/>
      <c r="E39" s="172"/>
      <c r="F39" s="171"/>
      <c r="G39" s="188"/>
      <c r="H39" s="188"/>
      <c r="I39" s="189"/>
      <c r="J39" s="189"/>
      <c r="K39" s="189"/>
      <c r="L39" s="167"/>
      <c r="M39" s="167"/>
      <c r="N39" s="167"/>
      <c r="O39" s="167"/>
      <c r="P39" s="167"/>
      <c r="Q39" s="167"/>
      <c r="R39" s="167"/>
      <c r="S39" s="167"/>
      <c r="AC39" s="2"/>
      <c r="AD39" s="2"/>
      <c r="AE39" s="3"/>
      <c r="AF39" s="3"/>
      <c r="AG39" s="3"/>
      <c r="AH39" s="3"/>
    </row>
    <row r="40" spans="1:34" s="1" customFormat="1" ht="16.5" customHeight="1" x14ac:dyDescent="0.3">
      <c r="A40" s="167"/>
      <c r="B40" s="172" t="s">
        <v>38</v>
      </c>
      <c r="C40" s="173" t="s">
        <v>9</v>
      </c>
      <c r="D40" s="173" t="s">
        <v>13</v>
      </c>
      <c r="E40" s="172" t="s">
        <v>14</v>
      </c>
      <c r="F40" s="171"/>
      <c r="G40" s="171"/>
      <c r="H40" s="171"/>
      <c r="I40" s="167"/>
      <c r="J40" s="189"/>
      <c r="K40" s="189"/>
      <c r="L40" s="167"/>
      <c r="M40" s="167"/>
      <c r="N40" s="167"/>
      <c r="O40" s="167"/>
      <c r="P40" s="167"/>
      <c r="Q40" s="167"/>
      <c r="R40" s="167"/>
      <c r="S40" s="167"/>
      <c r="AC40" s="2"/>
      <c r="AD40" s="2"/>
      <c r="AE40" s="3"/>
      <c r="AF40" s="3"/>
      <c r="AG40" s="3"/>
      <c r="AH40" s="3"/>
    </row>
    <row r="41" spans="1:34" s="1" customFormat="1" ht="16.5" x14ac:dyDescent="0.3">
      <c r="A41" s="167"/>
      <c r="B41" s="174" t="s">
        <v>17</v>
      </c>
      <c r="C41" s="175">
        <f>+'05.12.2021'!C9</f>
        <v>35821100</v>
      </c>
      <c r="D41" s="175">
        <f>+'05.12.2021'!D9</f>
        <v>17901218</v>
      </c>
      <c r="E41" s="175">
        <f>+'05.12.2021'!E9</f>
        <v>17919882</v>
      </c>
      <c r="F41" s="171"/>
      <c r="G41" s="190" t="s">
        <v>15</v>
      </c>
      <c r="H41" s="190" t="s">
        <v>16</v>
      </c>
      <c r="I41" s="167"/>
      <c r="J41" s="189"/>
      <c r="K41" s="189"/>
      <c r="L41" s="167"/>
      <c r="M41" s="167"/>
      <c r="N41" s="167"/>
      <c r="O41" s="167"/>
      <c r="P41" s="167"/>
      <c r="Q41" s="167"/>
      <c r="R41" s="167"/>
      <c r="S41" s="167"/>
      <c r="AC41" s="2"/>
      <c r="AD41" s="2"/>
      <c r="AE41" s="3"/>
      <c r="AF41" s="3"/>
      <c r="AG41" s="3"/>
      <c r="AH41" s="3"/>
    </row>
    <row r="42" spans="1:34" s="1" customFormat="1" ht="16.5" x14ac:dyDescent="0.3">
      <c r="A42" s="167"/>
      <c r="B42" s="176" t="s">
        <v>18</v>
      </c>
      <c r="C42" s="175">
        <f>+'05.12.2021'!C10</f>
        <v>34716061</v>
      </c>
      <c r="D42" s="175">
        <f>+'05.12.2021'!D10</f>
        <v>17395806</v>
      </c>
      <c r="E42" s="175">
        <f>+'05.12.2021'!E10</f>
        <v>17320255</v>
      </c>
      <c r="F42" s="171" t="s">
        <v>9</v>
      </c>
      <c r="G42" s="175">
        <f>+G43+G44</f>
        <v>34716061</v>
      </c>
      <c r="H42" s="183">
        <f>+G42/$G$42*100</f>
        <v>100</v>
      </c>
      <c r="I42" s="167"/>
      <c r="J42" s="189"/>
      <c r="K42" s="189"/>
      <c r="L42" s="167"/>
      <c r="M42" s="167"/>
      <c r="N42" s="167"/>
      <c r="O42" s="167"/>
      <c r="P42" s="167"/>
      <c r="Q42" s="167"/>
      <c r="R42" s="167"/>
      <c r="S42" s="167"/>
      <c r="AC42" s="2"/>
      <c r="AD42" s="2"/>
      <c r="AE42" s="3"/>
      <c r="AF42" s="3"/>
      <c r="AG42" s="3"/>
      <c r="AH42" s="3"/>
    </row>
    <row r="43" spans="1:34" s="1" customFormat="1" ht="16.5" x14ac:dyDescent="0.3">
      <c r="A43" s="167"/>
      <c r="B43" s="182" t="s">
        <v>58</v>
      </c>
      <c r="C43" s="175">
        <f>+'05.12.2021'!C11</f>
        <v>10380739</v>
      </c>
      <c r="D43" s="175">
        <f>+'05.12.2021'!D11</f>
        <v>5287584</v>
      </c>
      <c r="E43" s="175">
        <f>+'05.12.2021'!E11</f>
        <v>5093155</v>
      </c>
      <c r="F43" s="182" t="s">
        <v>58</v>
      </c>
      <c r="G43" s="175">
        <f>+'05.12.2021'!C11</f>
        <v>10380739</v>
      </c>
      <c r="H43" s="183">
        <f t="shared" ref="H43:H44" si="0">+G43/$G$42*100</f>
        <v>29.90183419714581</v>
      </c>
      <c r="I43" s="167"/>
      <c r="J43" s="189"/>
      <c r="K43" s="189"/>
      <c r="L43" s="167"/>
      <c r="M43" s="167"/>
      <c r="N43" s="167"/>
      <c r="O43" s="167"/>
      <c r="P43" s="167"/>
      <c r="Q43" s="167"/>
      <c r="R43" s="167"/>
      <c r="S43" s="167"/>
      <c r="AC43" s="2"/>
      <c r="AD43" s="2"/>
      <c r="AE43" s="3"/>
      <c r="AF43" s="3"/>
      <c r="AG43" s="3"/>
      <c r="AH43" s="3"/>
    </row>
    <row r="44" spans="1:34" s="1" customFormat="1" ht="16.5" x14ac:dyDescent="0.3">
      <c r="A44" s="167"/>
      <c r="B44" s="182" t="s">
        <v>59</v>
      </c>
      <c r="C44" s="175">
        <f>+'05.12.2021'!C12</f>
        <v>24335322</v>
      </c>
      <c r="D44" s="175">
        <f>+'05.12.2021'!D12</f>
        <v>12108222</v>
      </c>
      <c r="E44" s="175">
        <f>+'05.12.2021'!E12</f>
        <v>12227100</v>
      </c>
      <c r="F44" s="182" t="s">
        <v>59</v>
      </c>
      <c r="G44" s="175">
        <f>+'05.12.2021'!C12</f>
        <v>24335322</v>
      </c>
      <c r="H44" s="183">
        <f t="shared" si="0"/>
        <v>70.098165802854183</v>
      </c>
      <c r="I44" s="167"/>
      <c r="J44" s="189"/>
      <c r="K44" s="189"/>
      <c r="L44" s="167"/>
      <c r="M44" s="167"/>
      <c r="N44" s="167"/>
      <c r="O44" s="167"/>
      <c r="P44" s="167"/>
      <c r="Q44" s="167"/>
      <c r="R44" s="167"/>
      <c r="S44" s="167"/>
      <c r="AC44" s="2"/>
      <c r="AD44" s="2"/>
      <c r="AE44" s="3"/>
      <c r="AF44" s="3"/>
      <c r="AG44" s="3"/>
      <c r="AH44" s="3"/>
    </row>
    <row r="45" spans="1:34" s="1" customFormat="1" ht="17.25" x14ac:dyDescent="0.35">
      <c r="A45" s="167"/>
      <c r="B45" s="177" t="s">
        <v>26</v>
      </c>
      <c r="C45" s="175">
        <f>+'05.12.2021'!C13</f>
        <v>1105039</v>
      </c>
      <c r="D45" s="175">
        <f>+'05.12.2021'!D13</f>
        <v>505412</v>
      </c>
      <c r="E45" s="175">
        <f>+'05.12.2021'!E13</f>
        <v>599627</v>
      </c>
      <c r="F45" s="171"/>
      <c r="G45" s="171"/>
      <c r="H45" s="171"/>
      <c r="I45" s="167"/>
      <c r="J45" s="189"/>
      <c r="K45" s="189"/>
      <c r="L45" s="167"/>
      <c r="M45" s="167"/>
      <c r="N45" s="167"/>
      <c r="O45" s="167"/>
      <c r="P45" s="167"/>
      <c r="Q45" s="167"/>
      <c r="R45" s="167"/>
      <c r="S45" s="167"/>
      <c r="AC45" s="2"/>
      <c r="AD45" s="2"/>
      <c r="AE45" s="3"/>
      <c r="AF45" s="3"/>
      <c r="AG45" s="3"/>
      <c r="AH45" s="3"/>
    </row>
    <row r="46" spans="1:34" s="1" customFormat="1" ht="16.5" x14ac:dyDescent="0.3">
      <c r="A46" s="167"/>
      <c r="B46" s="171"/>
      <c r="C46" s="171"/>
      <c r="D46" s="171"/>
      <c r="E46" s="188"/>
      <c r="F46" s="188"/>
      <c r="G46" s="188"/>
      <c r="H46" s="188"/>
      <c r="I46" s="189"/>
      <c r="J46" s="189"/>
      <c r="K46" s="189"/>
      <c r="L46" s="167"/>
      <c r="M46" s="167"/>
      <c r="N46" s="167"/>
      <c r="O46" s="167"/>
      <c r="P46" s="167"/>
      <c r="Q46" s="167"/>
      <c r="R46" s="167"/>
      <c r="S46" s="167"/>
      <c r="AC46" s="2"/>
      <c r="AD46" s="2"/>
      <c r="AE46" s="3"/>
      <c r="AF46" s="3"/>
      <c r="AG46" s="3"/>
      <c r="AH46" s="3"/>
    </row>
    <row r="47" spans="1:34" s="1" customFormat="1" ht="16.5" x14ac:dyDescent="0.3">
      <c r="A47" s="167"/>
      <c r="B47" s="171"/>
      <c r="C47" s="186"/>
      <c r="D47" s="186"/>
      <c r="E47" s="188"/>
      <c r="F47" s="188"/>
      <c r="G47" s="188"/>
      <c r="H47" s="188"/>
      <c r="I47" s="189"/>
      <c r="J47" s="189"/>
      <c r="K47" s="189"/>
      <c r="L47" s="39"/>
      <c r="M47" s="39"/>
      <c r="N47" s="39"/>
      <c r="O47" s="39"/>
      <c r="P47" s="39"/>
      <c r="Q47" s="39"/>
      <c r="R47" s="39"/>
      <c r="S47" s="39"/>
      <c r="AC47" s="2"/>
      <c r="AD47" s="2"/>
      <c r="AE47" s="3"/>
      <c r="AF47" s="3"/>
      <c r="AG47" s="3"/>
      <c r="AH47" s="3"/>
    </row>
    <row r="48" spans="1:34" x14ac:dyDescent="0.25">
      <c r="A48" s="168"/>
      <c r="B48" s="168"/>
      <c r="C48" s="168"/>
      <c r="D48" s="168"/>
      <c r="E48" s="168"/>
      <c r="F48" s="168"/>
      <c r="G48" s="168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</row>
    <row r="49" spans="3:5" s="99" customFormat="1" x14ac:dyDescent="0.25"/>
    <row r="50" spans="3:5" s="99" customFormat="1" x14ac:dyDescent="0.25">
      <c r="C50" s="181"/>
      <c r="D50" s="184"/>
      <c r="E50" s="184"/>
    </row>
    <row r="51" spans="3:5" s="99" customFormat="1" x14ac:dyDescent="0.25">
      <c r="C51" s="185"/>
      <c r="D51" s="184"/>
      <c r="E51" s="184"/>
    </row>
    <row r="52" spans="3:5" s="99" customFormat="1" x14ac:dyDescent="0.25">
      <c r="C52" s="185"/>
      <c r="D52" s="184"/>
      <c r="E52" s="184"/>
    </row>
    <row r="53" spans="3:5" s="99" customFormat="1" x14ac:dyDescent="0.25">
      <c r="C53" s="185"/>
      <c r="D53" s="184"/>
      <c r="E53" s="184"/>
    </row>
    <row r="54" spans="3:5" s="99" customFormat="1" x14ac:dyDescent="0.25">
      <c r="C54" s="185"/>
      <c r="D54" s="184"/>
      <c r="E54" s="184"/>
    </row>
    <row r="55" spans="3:5" s="99" customFormat="1" x14ac:dyDescent="0.25">
      <c r="C55" s="185"/>
      <c r="D55" s="184"/>
      <c r="E55" s="184"/>
    </row>
    <row r="56" spans="3:5" s="99" customFormat="1" x14ac:dyDescent="0.25">
      <c r="C56" s="181"/>
      <c r="D56" s="184"/>
      <c r="E56" s="184"/>
    </row>
    <row r="57" spans="3:5" s="99" customFormat="1" x14ac:dyDescent="0.25"/>
    <row r="58" spans="3:5" s="99" customFormat="1" x14ac:dyDescent="0.25"/>
  </sheetData>
  <mergeCells count="2">
    <mergeCell ref="A3:S36"/>
    <mergeCell ref="A2:T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8355A"/>
  </sheetPr>
  <dimension ref="A1:AD64"/>
  <sheetViews>
    <sheetView showGridLines="0" zoomScaleNormal="100" workbookViewId="0">
      <selection activeCell="L8" sqref="L8"/>
    </sheetView>
  </sheetViews>
  <sheetFormatPr baseColWidth="10" defaultColWidth="10.85546875" defaultRowHeight="15" x14ac:dyDescent="0.25"/>
  <cols>
    <col min="1" max="1" width="17.7109375" style="100" customWidth="1"/>
    <col min="2" max="2" width="22.28515625" style="99" customWidth="1"/>
    <col min="3" max="3" width="14.7109375" style="99" customWidth="1"/>
    <col min="4" max="4" width="10.85546875" style="99" customWidth="1"/>
    <col min="5" max="6" width="10.85546875" style="99"/>
    <col min="7" max="7" width="0.85546875" style="99" customWidth="1"/>
    <col min="8" max="16384" width="10.85546875" style="99"/>
  </cols>
  <sheetData>
    <row r="1" spans="1:30" customFormat="1" ht="63.75" customHeight="1" x14ac:dyDescent="0.25">
      <c r="A1" s="43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  <c r="AD1" s="99"/>
    </row>
    <row r="2" spans="1:30" customFormat="1" ht="24" customHeight="1" x14ac:dyDescent="0.25">
      <c r="A2" s="127" t="s">
        <v>7</v>
      </c>
      <c r="B2" s="128" t="s">
        <v>42</v>
      </c>
      <c r="C2" s="128" t="s">
        <v>8</v>
      </c>
      <c r="D2" s="129"/>
      <c r="E2" s="129"/>
      <c r="F2" s="338"/>
      <c r="G2" s="338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</row>
    <row r="3" spans="1:30" customFormat="1" ht="16.5" customHeight="1" x14ac:dyDescent="0.25">
      <c r="A3" s="130" t="s">
        <v>19</v>
      </c>
      <c r="B3" s="131">
        <f>+'05.12.2021'!K10</f>
        <v>5398815</v>
      </c>
      <c r="C3" s="131">
        <f>+'05.12.2021'!N10</f>
        <v>5519298.0000000009</v>
      </c>
      <c r="D3" s="132">
        <f>+B3/$B$5</f>
        <v>0.77227670511064717</v>
      </c>
      <c r="E3" s="132">
        <f>+C3/$C$5</f>
        <v>0.77385783264766228</v>
      </c>
      <c r="F3" s="338"/>
      <c r="G3" s="338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</row>
    <row r="4" spans="1:30" customFormat="1" ht="16.5" customHeight="1" x14ac:dyDescent="0.25">
      <c r="A4" s="130" t="s">
        <v>22</v>
      </c>
      <c r="B4" s="131">
        <f>+'05.12.2021'!K11</f>
        <v>1591962.9999999998</v>
      </c>
      <c r="C4" s="131">
        <f>+'05.12.2021'!N11</f>
        <v>1612888.0000000005</v>
      </c>
      <c r="D4" s="132">
        <f>+B4/$B$5</f>
        <v>0.22772329488935278</v>
      </c>
      <c r="E4" s="132">
        <f>+C4/$C$5</f>
        <v>0.22614216735233769</v>
      </c>
      <c r="F4" s="338"/>
      <c r="G4" s="338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99"/>
      <c r="AA4" s="99"/>
      <c r="AB4" s="99"/>
      <c r="AC4" s="99"/>
      <c r="AD4" s="99"/>
    </row>
    <row r="5" spans="1:30" customFormat="1" x14ac:dyDescent="0.25">
      <c r="A5" s="133" t="s">
        <v>9</v>
      </c>
      <c r="B5" s="134">
        <f>SUM(B3:B4)</f>
        <v>6990778</v>
      </c>
      <c r="C5" s="134">
        <f>SUM(C3:C4)</f>
        <v>7132186.0000000019</v>
      </c>
      <c r="D5" s="135">
        <v>1</v>
      </c>
      <c r="E5" s="135">
        <v>1</v>
      </c>
      <c r="F5" s="338"/>
      <c r="G5" s="338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</row>
    <row r="6" spans="1:30" customFormat="1" ht="21" customHeight="1" x14ac:dyDescent="0.25">
      <c r="A6" s="338"/>
      <c r="B6" s="338"/>
      <c r="C6" s="338"/>
      <c r="D6" s="338"/>
      <c r="E6" s="338"/>
      <c r="F6" s="338"/>
      <c r="G6" s="338"/>
      <c r="H6" s="99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99"/>
      <c r="V6" s="99"/>
      <c r="W6" s="99"/>
      <c r="X6" s="99"/>
      <c r="Y6" s="99"/>
      <c r="Z6" s="99"/>
      <c r="AA6" s="99"/>
      <c r="AB6" s="99"/>
      <c r="AC6" s="99"/>
      <c r="AD6" s="99"/>
    </row>
    <row r="7" spans="1:30" customFormat="1" x14ac:dyDescent="0.25">
      <c r="A7" s="339"/>
      <c r="B7" s="339"/>
      <c r="C7" s="339"/>
      <c r="D7" s="339"/>
      <c r="E7" s="339"/>
      <c r="F7" s="339"/>
      <c r="G7" s="33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</row>
    <row r="8" spans="1:30" customFormat="1" x14ac:dyDescent="0.25">
      <c r="A8" s="339"/>
      <c r="B8" s="339"/>
      <c r="C8" s="339"/>
      <c r="D8" s="339"/>
      <c r="E8" s="339"/>
      <c r="F8" s="339"/>
      <c r="G8" s="33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  <c r="W8" s="99"/>
      <c r="X8" s="99"/>
      <c r="Y8" s="99"/>
      <c r="Z8" s="99"/>
      <c r="AA8" s="99"/>
      <c r="AB8" s="99"/>
      <c r="AC8" s="99"/>
      <c r="AD8" s="99"/>
    </row>
    <row r="9" spans="1:30" customFormat="1" x14ac:dyDescent="0.25">
      <c r="A9" s="339"/>
      <c r="B9" s="339"/>
      <c r="C9" s="339"/>
      <c r="D9" s="339"/>
      <c r="E9" s="339"/>
      <c r="F9" s="339"/>
      <c r="G9" s="33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  <c r="Z9" s="99"/>
      <c r="AA9" s="99"/>
      <c r="AB9" s="99"/>
      <c r="AC9" s="99"/>
      <c r="AD9" s="99"/>
    </row>
    <row r="10" spans="1:30" customFormat="1" x14ac:dyDescent="0.25">
      <c r="A10" s="339"/>
      <c r="B10" s="339"/>
      <c r="C10" s="339"/>
      <c r="D10" s="339"/>
      <c r="E10" s="339"/>
      <c r="F10" s="339"/>
      <c r="G10" s="33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  <c r="AA10" s="99"/>
      <c r="AB10" s="99"/>
      <c r="AC10" s="99"/>
      <c r="AD10" s="99"/>
    </row>
    <row r="11" spans="1:30" customFormat="1" x14ac:dyDescent="0.25">
      <c r="A11" s="339"/>
      <c r="B11" s="339"/>
      <c r="C11" s="339"/>
      <c r="D11" s="339"/>
      <c r="E11" s="339"/>
      <c r="F11" s="339"/>
      <c r="G11" s="33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</row>
    <row r="12" spans="1:30" customFormat="1" x14ac:dyDescent="0.25">
      <c r="A12" s="339"/>
      <c r="B12" s="339"/>
      <c r="C12" s="339"/>
      <c r="D12" s="339"/>
      <c r="E12" s="339"/>
      <c r="F12" s="339"/>
      <c r="G12" s="33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</row>
    <row r="13" spans="1:30" customFormat="1" x14ac:dyDescent="0.25">
      <c r="A13" s="339"/>
      <c r="B13" s="339"/>
      <c r="C13" s="339"/>
      <c r="D13" s="339"/>
      <c r="E13" s="339"/>
      <c r="F13" s="339"/>
      <c r="G13" s="339"/>
      <c r="H13" s="99"/>
      <c r="I13" s="99"/>
      <c r="J13" s="99"/>
      <c r="K13" s="99"/>
      <c r="L13" s="99"/>
      <c r="M13" s="99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  <c r="AA13" s="99"/>
      <c r="AB13" s="99"/>
      <c r="AC13" s="99"/>
      <c r="AD13" s="99"/>
    </row>
    <row r="14" spans="1:30" customFormat="1" x14ac:dyDescent="0.25">
      <c r="A14" s="339"/>
      <c r="B14" s="339"/>
      <c r="C14" s="339"/>
      <c r="D14" s="339"/>
      <c r="E14" s="339"/>
      <c r="F14" s="339"/>
      <c r="G14" s="339"/>
      <c r="H14" s="99"/>
      <c r="I14" s="99"/>
      <c r="J14" s="99"/>
      <c r="K14" s="99"/>
      <c r="L14" s="99"/>
      <c r="M14" s="99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</row>
    <row r="15" spans="1:30" customFormat="1" x14ac:dyDescent="0.25">
      <c r="A15" s="339"/>
      <c r="B15" s="339"/>
      <c r="C15" s="339"/>
      <c r="D15" s="339"/>
      <c r="E15" s="339"/>
      <c r="F15" s="339"/>
      <c r="G15" s="339"/>
      <c r="H15" s="99"/>
      <c r="I15" s="99"/>
      <c r="J15" s="99"/>
      <c r="K15" s="99"/>
      <c r="L15" s="99"/>
      <c r="M15" s="99"/>
      <c r="N15" s="99"/>
      <c r="O15" s="99"/>
      <c r="P15" s="99"/>
      <c r="Q15" s="99"/>
      <c r="R15" s="99"/>
      <c r="S15" s="99"/>
      <c r="T15" s="99"/>
      <c r="U15" s="99"/>
      <c r="V15" s="99"/>
      <c r="W15" s="99"/>
      <c r="X15" s="99"/>
      <c r="Y15" s="99"/>
      <c r="Z15" s="99"/>
      <c r="AA15" s="99"/>
      <c r="AB15" s="99"/>
      <c r="AC15" s="99"/>
      <c r="AD15" s="99"/>
    </row>
    <row r="16" spans="1:30" customFormat="1" x14ac:dyDescent="0.25">
      <c r="A16" s="339"/>
      <c r="B16" s="339"/>
      <c r="C16" s="339"/>
      <c r="D16" s="339"/>
      <c r="E16" s="339"/>
      <c r="F16" s="339"/>
      <c r="G16" s="339"/>
      <c r="H16" s="99"/>
      <c r="I16" s="99"/>
      <c r="J16" s="99"/>
      <c r="K16" s="99"/>
      <c r="L16" s="99"/>
      <c r="M16" s="99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</row>
    <row r="17" spans="1:30" customFormat="1" x14ac:dyDescent="0.25">
      <c r="A17" s="339"/>
      <c r="B17" s="339"/>
      <c r="C17" s="339"/>
      <c r="D17" s="339"/>
      <c r="E17" s="339"/>
      <c r="F17" s="339"/>
      <c r="G17" s="339"/>
      <c r="H17" s="99"/>
      <c r="I17" s="99"/>
      <c r="J17" s="99"/>
      <c r="K17" s="99"/>
      <c r="L17" s="99"/>
      <c r="M17" s="99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</row>
    <row r="18" spans="1:30" customFormat="1" x14ac:dyDescent="0.25">
      <c r="A18" s="339"/>
      <c r="B18" s="339"/>
      <c r="C18" s="339"/>
      <c r="D18" s="339"/>
      <c r="E18" s="339"/>
      <c r="F18" s="339"/>
      <c r="G18" s="33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  <c r="T18" s="99"/>
      <c r="U18" s="99"/>
      <c r="V18" s="99"/>
      <c r="W18" s="99"/>
      <c r="X18" s="99"/>
      <c r="Y18" s="99"/>
      <c r="Z18" s="99"/>
      <c r="AA18" s="99"/>
      <c r="AB18" s="99"/>
      <c r="AC18" s="99"/>
      <c r="AD18" s="99"/>
    </row>
    <row r="19" spans="1:30" customFormat="1" x14ac:dyDescent="0.25">
      <c r="A19" s="339"/>
      <c r="B19" s="339"/>
      <c r="C19" s="339"/>
      <c r="D19" s="339"/>
      <c r="E19" s="339"/>
      <c r="F19" s="339"/>
      <c r="G19" s="33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</row>
    <row r="20" spans="1:30" customFormat="1" x14ac:dyDescent="0.25">
      <c r="A20" s="339"/>
      <c r="B20" s="339"/>
      <c r="C20" s="339"/>
      <c r="D20" s="339"/>
      <c r="E20" s="339"/>
      <c r="F20" s="339"/>
      <c r="G20" s="339"/>
      <c r="H20" s="99"/>
      <c r="I20" s="99"/>
      <c r="J20" s="99"/>
      <c r="K20" s="99"/>
      <c r="L20" s="99"/>
      <c r="M20" s="99"/>
      <c r="N20" s="99"/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99"/>
      <c r="AA20" s="99"/>
      <c r="AB20" s="99"/>
      <c r="AC20" s="99"/>
      <c r="AD20" s="99"/>
    </row>
    <row r="21" spans="1:30" customFormat="1" x14ac:dyDescent="0.25">
      <c r="A21" s="339"/>
      <c r="B21" s="339"/>
      <c r="C21" s="339"/>
      <c r="D21" s="339"/>
      <c r="E21" s="339"/>
      <c r="F21" s="339"/>
      <c r="G21" s="33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99"/>
    </row>
    <row r="22" spans="1:30" customFormat="1" x14ac:dyDescent="0.25">
      <c r="A22" s="339"/>
      <c r="B22" s="339"/>
      <c r="C22" s="339"/>
      <c r="D22" s="339"/>
      <c r="E22" s="339"/>
      <c r="F22" s="339"/>
      <c r="G22" s="33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9"/>
      <c r="AC22" s="99"/>
      <c r="AD22" s="99"/>
    </row>
    <row r="23" spans="1:30" customFormat="1" ht="23.25" customHeight="1" x14ac:dyDescent="0.25">
      <c r="A23" s="118" t="s">
        <v>7</v>
      </c>
      <c r="B23" s="119" t="s">
        <v>42</v>
      </c>
      <c r="C23" s="119" t="s">
        <v>8</v>
      </c>
      <c r="D23" s="119"/>
      <c r="E23" s="119"/>
      <c r="F23" s="340"/>
      <c r="G23" s="339"/>
      <c r="H23" s="99"/>
      <c r="I23" s="99"/>
      <c r="J23" s="99"/>
      <c r="K23" s="99"/>
      <c r="L23" s="99"/>
      <c r="M23" s="99"/>
      <c r="N23" s="99"/>
      <c r="O23" s="99"/>
      <c r="P23" s="99"/>
      <c r="Q23" s="99"/>
      <c r="R23" s="99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99"/>
    </row>
    <row r="24" spans="1:30" customFormat="1" x14ac:dyDescent="0.25">
      <c r="A24" s="120" t="s">
        <v>19</v>
      </c>
      <c r="B24" s="121">
        <f>+'05.12.2021'!K18</f>
        <v>254861.00000000317</v>
      </c>
      <c r="C24" s="121">
        <f>+'05.12.2021'!N18</f>
        <v>253892.9999999991</v>
      </c>
      <c r="D24" s="136">
        <f>+B24/$B$26</f>
        <v>0.56257229133740461</v>
      </c>
      <c r="E24" s="122">
        <f>+C24/$C$26</f>
        <v>0.56151886304223741</v>
      </c>
      <c r="F24" s="340"/>
      <c r="G24" s="339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99"/>
      <c r="AD24" s="99"/>
    </row>
    <row r="25" spans="1:30" customFormat="1" x14ac:dyDescent="0.25">
      <c r="A25" s="120" t="s">
        <v>22</v>
      </c>
      <c r="B25" s="121">
        <f>+'05.12.2021'!K19</f>
        <v>198166.99999999939</v>
      </c>
      <c r="C25" s="121">
        <f>+'05.12.2021'!N19</f>
        <v>198260.99999999965</v>
      </c>
      <c r="D25" s="136">
        <f>+B25/$B$26</f>
        <v>0.43742770866259539</v>
      </c>
      <c r="E25" s="122">
        <f>+C25/$C$26</f>
        <v>0.43848113695776264</v>
      </c>
      <c r="F25" s="340"/>
      <c r="G25" s="339"/>
      <c r="H25" s="99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</row>
    <row r="26" spans="1:30" customFormat="1" x14ac:dyDescent="0.25">
      <c r="A26" s="123" t="s">
        <v>9</v>
      </c>
      <c r="B26" s="124">
        <f>SUM(B24:B25)</f>
        <v>453028.00000000256</v>
      </c>
      <c r="C26" s="124">
        <f>SUM(C24:C25)</f>
        <v>452153.99999999872</v>
      </c>
      <c r="D26" s="137">
        <f>SUM(D24:D25)</f>
        <v>1</v>
      </c>
      <c r="E26" s="137">
        <f>SUM(E24:E25)</f>
        <v>1</v>
      </c>
      <c r="F26" s="340"/>
      <c r="G26" s="33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  <c r="AA26" s="99"/>
      <c r="AB26" s="99"/>
      <c r="AC26" s="99"/>
      <c r="AD26" s="99"/>
    </row>
    <row r="27" spans="1:30" customFormat="1" x14ac:dyDescent="0.25">
      <c r="A27" s="138"/>
      <c r="B27" s="138"/>
      <c r="C27" s="138"/>
      <c r="D27" s="138"/>
      <c r="E27" s="138"/>
      <c r="F27" s="340"/>
      <c r="G27" s="339"/>
      <c r="H27" s="99"/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</row>
    <row r="28" spans="1:30" customFormat="1" x14ac:dyDescent="0.25">
      <c r="A28" s="43"/>
      <c r="G28" s="339"/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/>
      <c r="V28" s="99"/>
      <c r="W28" s="99"/>
      <c r="X28" s="99"/>
      <c r="Y28" s="99"/>
      <c r="Z28" s="99"/>
      <c r="AA28" s="99"/>
      <c r="AB28" s="99"/>
      <c r="AC28" s="99"/>
      <c r="AD28" s="99"/>
    </row>
    <row r="29" spans="1:30" customFormat="1" x14ac:dyDescent="0.25">
      <c r="A29" s="43"/>
      <c r="G29" s="339"/>
      <c r="H29" s="99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</row>
    <row r="30" spans="1:30" customFormat="1" x14ac:dyDescent="0.25">
      <c r="A30" s="43"/>
      <c r="G30" s="33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</row>
    <row r="31" spans="1:30" customFormat="1" x14ac:dyDescent="0.25">
      <c r="A31" s="43"/>
      <c r="G31" s="33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</row>
    <row r="32" spans="1:30" customFormat="1" x14ac:dyDescent="0.25">
      <c r="A32" s="43"/>
      <c r="G32" s="33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</row>
    <row r="33" spans="1:30" customFormat="1" x14ac:dyDescent="0.25">
      <c r="A33" s="43"/>
      <c r="G33" s="33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</row>
    <row r="34" spans="1:30" customFormat="1" x14ac:dyDescent="0.25">
      <c r="A34" s="43"/>
      <c r="G34" s="33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</row>
    <row r="35" spans="1:30" customFormat="1" x14ac:dyDescent="0.25">
      <c r="A35" s="43"/>
      <c r="G35" s="33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</row>
    <row r="36" spans="1:30" customFormat="1" x14ac:dyDescent="0.25">
      <c r="A36" s="43"/>
      <c r="G36" s="33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</row>
    <row r="37" spans="1:30" customFormat="1" x14ac:dyDescent="0.25">
      <c r="A37" s="43"/>
      <c r="G37" s="33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</row>
    <row r="38" spans="1:30" customFormat="1" x14ac:dyDescent="0.25">
      <c r="A38" s="43"/>
      <c r="G38" s="33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</row>
    <row r="39" spans="1:30" customFormat="1" x14ac:dyDescent="0.25">
      <c r="A39" s="43"/>
      <c r="B39" s="140"/>
      <c r="C39" s="140"/>
      <c r="D39" s="140"/>
      <c r="G39" s="339"/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</row>
    <row r="40" spans="1:30" customFormat="1" x14ac:dyDescent="0.25">
      <c r="A40" s="105"/>
      <c r="B40" s="141" t="s">
        <v>43</v>
      </c>
      <c r="C40" s="116" t="s">
        <v>36</v>
      </c>
      <c r="D40" s="140"/>
      <c r="G40" s="339"/>
      <c r="H40" s="99"/>
      <c r="I40" s="99"/>
      <c r="J40" s="99"/>
      <c r="K40" s="99"/>
      <c r="L40" s="99"/>
      <c r="M40" s="99"/>
      <c r="N40" s="99"/>
      <c r="O40" s="99"/>
      <c r="P40" s="99"/>
      <c r="Q40" s="99"/>
      <c r="R40" s="99"/>
      <c r="S40" s="99"/>
      <c r="T40" s="99"/>
      <c r="U40" s="99"/>
      <c r="V40" s="99"/>
      <c r="W40" s="99"/>
      <c r="X40" s="99"/>
      <c r="Y40" s="99"/>
      <c r="Z40" s="99"/>
      <c r="AA40" s="99"/>
      <c r="AB40" s="99"/>
      <c r="AC40" s="99"/>
      <c r="AD40" s="99"/>
    </row>
    <row r="41" spans="1:30" customFormat="1" x14ac:dyDescent="0.25">
      <c r="A41" s="109" t="s">
        <v>35</v>
      </c>
      <c r="B41" s="142">
        <f>+'05.12.2021'!K24</f>
        <v>11535</v>
      </c>
      <c r="C41" s="117">
        <f>+'05.12.2021'!N24</f>
        <v>5112</v>
      </c>
      <c r="D41" s="140"/>
      <c r="G41" s="339"/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</row>
    <row r="42" spans="1:30" customFormat="1" x14ac:dyDescent="0.25">
      <c r="A42" s="339"/>
      <c r="B42" s="339"/>
      <c r="C42" s="339"/>
      <c r="D42" s="339"/>
      <c r="E42" s="339"/>
      <c r="F42" s="339"/>
      <c r="G42" s="339"/>
      <c r="H42" s="99"/>
      <c r="I42" s="99"/>
      <c r="J42" s="99"/>
      <c r="K42" s="99"/>
      <c r="L42" s="99"/>
      <c r="M42" s="99"/>
      <c r="N42" s="99"/>
      <c r="O42" s="99"/>
      <c r="P42" s="99"/>
      <c r="Q42" s="99"/>
      <c r="R42" s="99"/>
      <c r="S42" s="99"/>
      <c r="T42" s="99"/>
      <c r="U42" s="99"/>
      <c r="V42" s="99"/>
      <c r="W42" s="99"/>
      <c r="X42" s="99"/>
      <c r="Y42" s="99"/>
      <c r="Z42" s="99"/>
      <c r="AA42" s="99"/>
      <c r="AB42" s="99"/>
      <c r="AC42" s="99"/>
      <c r="AD42" s="99"/>
    </row>
    <row r="43" spans="1:30" customFormat="1" x14ac:dyDescent="0.25">
      <c r="A43" s="339"/>
      <c r="B43" s="339"/>
      <c r="C43" s="339"/>
      <c r="D43" s="339"/>
      <c r="E43" s="339"/>
      <c r="F43" s="339"/>
      <c r="G43" s="33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</row>
    <row r="44" spans="1:30" customFormat="1" ht="31.5" customHeight="1" x14ac:dyDescent="0.25">
      <c r="A44" s="100"/>
      <c r="B44" s="99"/>
      <c r="C44" s="99"/>
      <c r="D44" s="339"/>
      <c r="E44" s="339"/>
      <c r="F44" s="339"/>
      <c r="G44" s="33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</row>
    <row r="45" spans="1:30" customFormat="1" x14ac:dyDescent="0.25">
      <c r="A45" s="100"/>
      <c r="B45" s="99"/>
      <c r="C45" s="99"/>
      <c r="D45" s="339"/>
      <c r="E45" s="339"/>
      <c r="F45" s="339"/>
      <c r="G45" s="339"/>
      <c r="H45" s="99"/>
      <c r="I45" s="99"/>
      <c r="J45" s="99"/>
      <c r="K45" s="99"/>
      <c r="L45" s="99"/>
      <c r="M45" s="99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</row>
    <row r="46" spans="1:30" customFormat="1" x14ac:dyDescent="0.25">
      <c r="A46" s="341"/>
      <c r="B46" s="341"/>
      <c r="C46" s="341"/>
      <c r="D46" s="339"/>
      <c r="E46" s="339"/>
      <c r="F46" s="339"/>
      <c r="G46" s="339"/>
      <c r="H46" s="99"/>
      <c r="I46" s="99"/>
      <c r="J46" s="99"/>
      <c r="K46" s="99"/>
      <c r="L46" s="99"/>
      <c r="M46" s="99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  <c r="AA46" s="99"/>
      <c r="AB46" s="99"/>
      <c r="AC46" s="99"/>
      <c r="AD46" s="99"/>
    </row>
    <row r="47" spans="1:30" customFormat="1" x14ac:dyDescent="0.25">
      <c r="A47" s="43"/>
      <c r="G47" s="33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</row>
    <row r="48" spans="1:30" customFormat="1" x14ac:dyDescent="0.25">
      <c r="A48" s="43"/>
      <c r="G48" s="33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</row>
    <row r="49" spans="1:30" customFormat="1" x14ac:dyDescent="0.25">
      <c r="A49" s="43"/>
      <c r="G49" s="33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</row>
    <row r="50" spans="1:30" customFormat="1" x14ac:dyDescent="0.25">
      <c r="A50" s="43"/>
      <c r="G50" s="339"/>
      <c r="H50" s="99"/>
      <c r="I50" s="99"/>
      <c r="J50" s="99"/>
      <c r="K50" s="99"/>
      <c r="L50" s="99"/>
      <c r="M50" s="99"/>
      <c r="N50" s="99"/>
      <c r="O50" s="99"/>
      <c r="P50" s="99"/>
      <c r="Q50" s="99"/>
      <c r="R50" s="99"/>
      <c r="S50" s="99"/>
      <c r="T50" s="99"/>
      <c r="U50" s="99"/>
      <c r="V50" s="99"/>
      <c r="W50" s="99"/>
      <c r="X50" s="99"/>
      <c r="Y50" s="99"/>
      <c r="Z50" s="99"/>
      <c r="AA50" s="99"/>
      <c r="AB50" s="99"/>
      <c r="AC50" s="99"/>
      <c r="AD50" s="99"/>
    </row>
    <row r="51" spans="1:30" customFormat="1" x14ac:dyDescent="0.25">
      <c r="A51" s="43"/>
      <c r="G51" s="339"/>
      <c r="H51" s="99"/>
      <c r="I51" s="99"/>
      <c r="J51" s="99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</row>
    <row r="52" spans="1:30" customFormat="1" x14ac:dyDescent="0.25">
      <c r="A52" s="43"/>
      <c r="G52" s="33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</row>
    <row r="53" spans="1:30" customFormat="1" x14ac:dyDescent="0.25">
      <c r="A53" s="43"/>
      <c r="G53" s="33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</row>
    <row r="54" spans="1:30" customFormat="1" x14ac:dyDescent="0.25">
      <c r="A54" s="43"/>
      <c r="G54" s="33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</row>
    <row r="55" spans="1:30" customFormat="1" x14ac:dyDescent="0.25">
      <c r="A55" s="43"/>
      <c r="G55" s="33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</row>
    <row r="56" spans="1:30" customFormat="1" x14ac:dyDescent="0.25">
      <c r="A56" s="43"/>
      <c r="G56" s="339"/>
      <c r="H56" s="99"/>
      <c r="I56" s="99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</row>
    <row r="57" spans="1:30" customFormat="1" x14ac:dyDescent="0.25">
      <c r="A57" s="43"/>
      <c r="G57" s="33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</row>
    <row r="58" spans="1:30" customFormat="1" x14ac:dyDescent="0.25">
      <c r="A58" s="43"/>
      <c r="G58" s="33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</row>
    <row r="59" spans="1:30" customFormat="1" x14ac:dyDescent="0.25">
      <c r="A59" s="43"/>
      <c r="G59" s="33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</row>
    <row r="60" spans="1:30" customFormat="1" x14ac:dyDescent="0.25">
      <c r="A60" s="43"/>
      <c r="G60" s="33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99"/>
      <c r="AB60" s="99"/>
      <c r="AC60" s="99"/>
      <c r="AD60" s="99"/>
    </row>
    <row r="61" spans="1:30" customFormat="1" x14ac:dyDescent="0.25">
      <c r="A61" s="43"/>
      <c r="G61" s="339"/>
      <c r="H61" s="99"/>
      <c r="I61" s="99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</row>
    <row r="62" spans="1:30" customFormat="1" x14ac:dyDescent="0.25">
      <c r="A62" s="43"/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99"/>
      <c r="AB62" s="99"/>
      <c r="AC62" s="99"/>
      <c r="AD62" s="99"/>
    </row>
    <row r="63" spans="1:30" customFormat="1" x14ac:dyDescent="0.25">
      <c r="A63" s="43"/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</row>
    <row r="64" spans="1:30" customFormat="1" x14ac:dyDescent="0.25">
      <c r="A64" s="43"/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</row>
  </sheetData>
  <mergeCells count="8">
    <mergeCell ref="F2:G6"/>
    <mergeCell ref="A6:E6"/>
    <mergeCell ref="A7:G22"/>
    <mergeCell ref="F23:F27"/>
    <mergeCell ref="A42:F43"/>
    <mergeCell ref="G23:G61"/>
    <mergeCell ref="A46:C46"/>
    <mergeCell ref="D44:F4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L71"/>
  <sheetViews>
    <sheetView showGridLines="0" zoomScale="90" zoomScaleNormal="90" workbookViewId="0">
      <selection activeCell="K7" sqref="K7"/>
    </sheetView>
  </sheetViews>
  <sheetFormatPr baseColWidth="10" defaultColWidth="11.42578125" defaultRowHeight="16.5" x14ac:dyDescent="0.3"/>
  <cols>
    <col min="1" max="1" width="58.140625" style="2" customWidth="1"/>
    <col min="2" max="2" width="16.42578125" style="2" customWidth="1"/>
    <col min="3" max="3" width="21" style="3" customWidth="1"/>
    <col min="4" max="4" width="11.42578125" style="3" bestFit="1" customWidth="1"/>
    <col min="5" max="5" width="13.85546875" style="3" customWidth="1"/>
    <col min="6" max="6" width="15.140625" style="1" customWidth="1"/>
    <col min="7" max="7" width="15.42578125" style="1" customWidth="1"/>
    <col min="8" max="8" width="11.42578125" style="1"/>
    <col min="9" max="16384" width="11.42578125" style="37"/>
  </cols>
  <sheetData>
    <row r="1" spans="1:8" ht="2.25" customHeight="1" x14ac:dyDescent="0.3"/>
    <row r="2" spans="1:8" ht="105.75" customHeight="1" x14ac:dyDescent="0.3"/>
    <row r="3" spans="1:8" s="27" customFormat="1" ht="30.75" customHeight="1" x14ac:dyDescent="0.3">
      <c r="A3" s="3"/>
      <c r="B3" s="3"/>
      <c r="C3" s="3"/>
      <c r="D3" s="3"/>
      <c r="E3" s="3"/>
      <c r="F3" s="3"/>
      <c r="G3" s="3"/>
      <c r="H3" s="3"/>
    </row>
    <row r="4" spans="1:8" ht="6.75" customHeight="1" x14ac:dyDescent="0.3"/>
    <row r="5" spans="1:8" ht="24" customHeight="1" x14ac:dyDescent="0.3">
      <c r="C5" s="155"/>
      <c r="D5" s="155"/>
      <c r="E5" s="155"/>
      <c r="F5" s="139"/>
      <c r="G5" s="139"/>
      <c r="H5" s="139"/>
    </row>
    <row r="6" spans="1:8" ht="45.95" customHeight="1" x14ac:dyDescent="0.3">
      <c r="A6" s="1"/>
      <c r="B6" s="1"/>
      <c r="C6" s="143" t="s">
        <v>40</v>
      </c>
      <c r="D6" s="143" t="s">
        <v>9</v>
      </c>
      <c r="E6" s="143" t="s">
        <v>10</v>
      </c>
      <c r="F6" s="143" t="s">
        <v>11</v>
      </c>
      <c r="G6" s="143" t="s">
        <v>12</v>
      </c>
      <c r="H6" s="144"/>
    </row>
    <row r="7" spans="1:8" s="90" customFormat="1" ht="15" customHeight="1" x14ac:dyDescent="0.25">
      <c r="A7" s="13"/>
      <c r="B7" s="13"/>
      <c r="C7" s="145" t="s">
        <v>9</v>
      </c>
      <c r="D7" s="146">
        <f>SUM(D8:D10)</f>
        <v>821651</v>
      </c>
      <c r="E7" s="146">
        <f>SUM(E8:E10)</f>
        <v>503381.99999999988</v>
      </c>
      <c r="F7" s="146">
        <f>SUM(F8:F10)</f>
        <v>255676.00000000003</v>
      </c>
      <c r="G7" s="146">
        <f>SUM(G8:G10)</f>
        <v>62593</v>
      </c>
      <c r="H7" s="147"/>
    </row>
    <row r="8" spans="1:8" s="90" customFormat="1" ht="15" customHeight="1" x14ac:dyDescent="0.25">
      <c r="A8" s="14"/>
      <c r="B8" s="15"/>
      <c r="C8" s="148" t="s">
        <v>20</v>
      </c>
      <c r="D8" s="149">
        <f>+E8+F8+G8</f>
        <v>452192</v>
      </c>
      <c r="E8" s="149">
        <f>+'05.12.2021'!V10</f>
        <v>205695.99999999994</v>
      </c>
      <c r="F8" s="149">
        <f>+'05.12.2021'!Y10</f>
        <v>216385.00000000003</v>
      </c>
      <c r="G8" s="149">
        <f>+'05.12.2021'!AB10</f>
        <v>30111.000000000004</v>
      </c>
      <c r="H8" s="147"/>
    </row>
    <row r="9" spans="1:8" s="93" customFormat="1" ht="15.75" customHeight="1" x14ac:dyDescent="0.35">
      <c r="A9" s="16"/>
      <c r="B9" s="17"/>
      <c r="C9" s="148" t="s">
        <v>39</v>
      </c>
      <c r="D9" s="149">
        <f>+E9+F9+G9</f>
        <v>100151.99999999997</v>
      </c>
      <c r="E9" s="149">
        <f>+'05.12.2021'!V11</f>
        <v>99170.999999999971</v>
      </c>
      <c r="F9" s="149">
        <f>+'05.12.2021'!Y11</f>
        <v>981</v>
      </c>
      <c r="G9" s="149">
        <f>+'05.12.2021'!AB11</f>
        <v>0</v>
      </c>
      <c r="H9" s="150"/>
    </row>
    <row r="10" spans="1:8" s="93" customFormat="1" ht="15.75" customHeight="1" x14ac:dyDescent="0.35">
      <c r="A10" s="16"/>
      <c r="B10" s="17"/>
      <c r="C10" s="151" t="s">
        <v>25</v>
      </c>
      <c r="D10" s="149">
        <f>+E10+F10+G10</f>
        <v>269306.99999999994</v>
      </c>
      <c r="E10" s="149">
        <f>+'05.12.2021'!V12</f>
        <v>198514.99999999997</v>
      </c>
      <c r="F10" s="149">
        <f>+'05.12.2021'!Y12</f>
        <v>38310</v>
      </c>
      <c r="G10" s="149">
        <f>+'05.12.2021'!AB12</f>
        <v>32481.999999999993</v>
      </c>
      <c r="H10" s="150"/>
    </row>
    <row r="11" spans="1:8" s="93" customFormat="1" ht="15.75" customHeight="1" x14ac:dyDescent="0.35">
      <c r="A11" s="20"/>
      <c r="B11" s="21"/>
      <c r="C11" s="152"/>
      <c r="D11" s="150"/>
      <c r="E11" s="150"/>
      <c r="F11" s="150"/>
      <c r="G11" s="150"/>
      <c r="H11" s="150"/>
    </row>
    <row r="12" spans="1:8" s="93" customFormat="1" ht="15.75" customHeight="1" x14ac:dyDescent="0.35">
      <c r="A12" s="23"/>
      <c r="B12" s="24"/>
      <c r="C12" s="150"/>
      <c r="D12" s="150"/>
      <c r="E12" s="150"/>
      <c r="F12" s="150"/>
      <c r="G12" s="150"/>
      <c r="H12" s="150"/>
    </row>
    <row r="13" spans="1:8" s="93" customFormat="1" ht="15.75" customHeight="1" x14ac:dyDescent="0.35">
      <c r="A13" s="26"/>
      <c r="B13" s="18"/>
      <c r="C13" s="150"/>
      <c r="D13" s="150"/>
      <c r="E13" s="150"/>
      <c r="F13" s="150"/>
      <c r="G13" s="150"/>
      <c r="H13" s="150"/>
    </row>
    <row r="14" spans="1:8" s="93" customFormat="1" ht="15.75" customHeight="1" x14ac:dyDescent="0.35">
      <c r="A14" s="26"/>
      <c r="B14" s="18"/>
      <c r="C14" s="165"/>
      <c r="D14" s="165"/>
      <c r="E14" s="166"/>
      <c r="F14" s="163"/>
      <c r="G14" s="163"/>
      <c r="H14" s="163"/>
    </row>
    <row r="15" spans="1:8" s="93" customFormat="1" ht="15.75" customHeight="1" x14ac:dyDescent="0.35">
      <c r="A15" s="26"/>
      <c r="B15" s="18"/>
      <c r="C15" s="3"/>
      <c r="D15" s="3"/>
      <c r="E15" s="3"/>
      <c r="F15" s="29"/>
      <c r="G15" s="164"/>
      <c r="H15" s="163"/>
    </row>
    <row r="16" spans="1:8" s="94" customFormat="1" ht="9.75" customHeight="1" x14ac:dyDescent="0.3">
      <c r="A16" s="2"/>
      <c r="B16" s="28"/>
      <c r="C16" s="3"/>
      <c r="D16" s="3"/>
      <c r="E16" s="3"/>
      <c r="F16" s="29"/>
      <c r="G16" s="29"/>
      <c r="H16" s="29"/>
    </row>
    <row r="17" spans="1:12" s="94" customFormat="1" ht="33.75" customHeight="1" x14ac:dyDescent="0.3">
      <c r="A17" s="2"/>
      <c r="B17" s="28"/>
      <c r="C17" s="3"/>
      <c r="D17" s="3"/>
      <c r="E17" s="3"/>
      <c r="F17" s="29"/>
      <c r="G17" s="29"/>
      <c r="H17" s="29"/>
    </row>
    <row r="18" spans="1:12" s="94" customFormat="1" ht="15.75" customHeight="1" x14ac:dyDescent="0.3">
      <c r="A18" s="1"/>
      <c r="B18" s="30"/>
      <c r="C18" s="3"/>
      <c r="D18" s="3"/>
      <c r="E18" s="3"/>
      <c r="F18" s="29"/>
      <c r="G18" s="29"/>
      <c r="H18" s="29"/>
    </row>
    <row r="19" spans="1:12" s="94" customFormat="1" ht="15" customHeight="1" x14ac:dyDescent="0.3">
      <c r="A19" s="3"/>
      <c r="B19" s="2"/>
      <c r="C19" s="3"/>
      <c r="D19" s="3"/>
      <c r="E19" s="3"/>
      <c r="F19" s="29"/>
      <c r="G19" s="29"/>
      <c r="H19" s="29"/>
    </row>
    <row r="20" spans="1:12" s="94" customFormat="1" ht="29.25" customHeight="1" x14ac:dyDescent="0.3">
      <c r="A20" s="31"/>
      <c r="B20" s="32"/>
      <c r="C20" s="35"/>
      <c r="D20" s="3"/>
      <c r="E20" s="3"/>
      <c r="F20" s="29"/>
      <c r="G20" s="29"/>
      <c r="H20" s="29"/>
    </row>
    <row r="21" spans="1:12" s="94" customFormat="1" ht="29.25" customHeight="1" x14ac:dyDescent="0.3">
      <c r="A21" s="34"/>
      <c r="B21" s="32"/>
      <c r="C21" s="35"/>
      <c r="D21" s="3"/>
      <c r="E21" s="3"/>
      <c r="F21" s="1"/>
      <c r="G21" s="1"/>
      <c r="H21" s="29"/>
    </row>
    <row r="22" spans="1:12" ht="22.5" customHeight="1" x14ac:dyDescent="0.3">
      <c r="B22" s="153"/>
      <c r="C22" s="154"/>
      <c r="D22" s="155"/>
      <c r="E22" s="155"/>
      <c r="F22" s="139"/>
      <c r="G22" s="139"/>
      <c r="H22" s="139"/>
    </row>
    <row r="23" spans="1:12" ht="42" customHeight="1" x14ac:dyDescent="0.3">
      <c r="B23" s="156"/>
      <c r="C23" s="125" t="s">
        <v>31</v>
      </c>
      <c r="D23" s="143" t="s">
        <v>9</v>
      </c>
      <c r="E23" s="126" t="s">
        <v>10</v>
      </c>
      <c r="F23" s="126" t="s">
        <v>11</v>
      </c>
      <c r="G23" s="126" t="s">
        <v>12</v>
      </c>
      <c r="H23" s="157"/>
    </row>
    <row r="24" spans="1:12" ht="15" customHeight="1" x14ac:dyDescent="0.3">
      <c r="A24" s="107"/>
      <c r="B24" s="158"/>
      <c r="C24" s="145" t="s">
        <v>9</v>
      </c>
      <c r="D24" s="159">
        <f>SUM(D25:D27)</f>
        <v>2045166</v>
      </c>
      <c r="E24" s="159">
        <f>SUM(E25:E27)</f>
        <v>1180204</v>
      </c>
      <c r="F24" s="159">
        <f>SUM(F25:F27)</f>
        <v>509916</v>
      </c>
      <c r="G24" s="159">
        <f t="shared" ref="G24" si="0">SUM(G25:G27)</f>
        <v>355046.00000000006</v>
      </c>
      <c r="H24" s="157"/>
    </row>
    <row r="25" spans="1:12" ht="15" customHeight="1" x14ac:dyDescent="0.3">
      <c r="A25" s="107"/>
      <c r="B25" s="158"/>
      <c r="C25" s="148" t="s">
        <v>19</v>
      </c>
      <c r="D25" s="160">
        <f>SUM(E25:G25)</f>
        <v>753776</v>
      </c>
      <c r="E25" s="160">
        <f>+'05.12.2021'!V23</f>
        <v>450869</v>
      </c>
      <c r="F25" s="160">
        <f>+'05.12.2021'!Y23</f>
        <v>146378</v>
      </c>
      <c r="G25" s="160">
        <f>+'05.12.2021'!AB23</f>
        <v>156529.00000000006</v>
      </c>
      <c r="H25" s="157"/>
    </row>
    <row r="26" spans="1:12" s="27" customFormat="1" ht="15" customHeight="1" x14ac:dyDescent="0.3">
      <c r="A26" s="107"/>
      <c r="B26" s="158"/>
      <c r="C26" s="148" t="s">
        <v>22</v>
      </c>
      <c r="D26" s="160">
        <f t="shared" ref="D26:D27" si="1">SUM(E26:G26)</f>
        <v>1007252</v>
      </c>
      <c r="E26" s="160">
        <f>+'05.12.2021'!V24</f>
        <v>542318</v>
      </c>
      <c r="F26" s="160">
        <f>+'05.12.2021'!Y24</f>
        <v>320480</v>
      </c>
      <c r="G26" s="160">
        <f>+'05.12.2021'!AB24</f>
        <v>144454</v>
      </c>
      <c r="H26" s="157"/>
    </row>
    <row r="27" spans="1:12" s="27" customFormat="1" ht="15" customHeight="1" x14ac:dyDescent="0.3">
      <c r="A27" s="108"/>
      <c r="B27" s="161"/>
      <c r="C27" s="151" t="s">
        <v>35</v>
      </c>
      <c r="D27" s="160">
        <f t="shared" si="1"/>
        <v>284138</v>
      </c>
      <c r="E27" s="160">
        <f>+'05.12.2021'!V25</f>
        <v>187017</v>
      </c>
      <c r="F27" s="160">
        <f>+'05.12.2021'!Y25</f>
        <v>43058</v>
      </c>
      <c r="G27" s="160">
        <f>+'05.12.2021'!AB25</f>
        <v>54063</v>
      </c>
      <c r="H27" s="157"/>
    </row>
    <row r="28" spans="1:12" s="27" customFormat="1" ht="15" customHeight="1" x14ac:dyDescent="0.3">
      <c r="A28" s="107"/>
      <c r="B28" s="158"/>
      <c r="C28" s="157"/>
      <c r="D28" s="157"/>
      <c r="E28" s="157"/>
      <c r="F28" s="157"/>
      <c r="G28" s="157"/>
      <c r="H28" s="157"/>
    </row>
    <row r="29" spans="1:12" s="27" customFormat="1" ht="15" customHeight="1" x14ac:dyDescent="0.3">
      <c r="A29" s="106"/>
      <c r="B29" s="162"/>
      <c r="C29" s="155"/>
      <c r="D29" s="155"/>
      <c r="E29" s="155"/>
      <c r="F29" s="155"/>
      <c r="G29" s="155"/>
      <c r="H29" s="155"/>
    </row>
    <row r="30" spans="1:12" s="27" customFormat="1" ht="29.25" customHeight="1" x14ac:dyDescent="0.3">
      <c r="A30" s="106"/>
      <c r="B30" s="162"/>
      <c r="C30" s="155"/>
      <c r="D30" s="155"/>
      <c r="E30" s="155"/>
      <c r="F30" s="155"/>
      <c r="G30" s="155"/>
      <c r="H30" s="155"/>
    </row>
    <row r="31" spans="1:12" s="27" customFormat="1" ht="15" customHeight="1" x14ac:dyDescent="0.3">
      <c r="A31" s="106"/>
      <c r="B31" s="106"/>
      <c r="C31" s="3"/>
      <c r="D31" s="3"/>
      <c r="E31" s="3"/>
      <c r="F31" s="3"/>
      <c r="G31" s="3"/>
      <c r="H31" s="1"/>
      <c r="I31" s="37"/>
      <c r="J31" s="37"/>
      <c r="K31" s="37"/>
      <c r="L31" s="37"/>
    </row>
    <row r="32" spans="1:12" x14ac:dyDescent="0.3">
      <c r="A32" s="3"/>
      <c r="B32" s="3"/>
      <c r="F32" s="3"/>
      <c r="G32" s="3"/>
    </row>
    <row r="33" spans="1:8" x14ac:dyDescent="0.3">
      <c r="A33" s="3"/>
      <c r="B33" s="3"/>
      <c r="F33" s="3"/>
      <c r="G33" s="3"/>
    </row>
    <row r="34" spans="1:8" x14ac:dyDescent="0.3">
      <c r="A34" s="3"/>
      <c r="B34" s="3"/>
      <c r="F34" s="3"/>
      <c r="G34" s="3"/>
    </row>
    <row r="35" spans="1:8" x14ac:dyDescent="0.3">
      <c r="A35" s="3"/>
      <c r="B35" s="3"/>
      <c r="F35" s="3"/>
      <c r="G35" s="3"/>
    </row>
    <row r="40" spans="1:8" ht="3.75" customHeight="1" x14ac:dyDescent="0.3"/>
    <row r="43" spans="1:8" x14ac:dyDescent="0.3">
      <c r="A43" s="89"/>
      <c r="B43" s="89"/>
      <c r="C43" s="27"/>
      <c r="D43" s="27"/>
      <c r="E43" s="27"/>
      <c r="F43" s="37"/>
      <c r="G43" s="37"/>
      <c r="H43" s="37"/>
    </row>
    <row r="44" spans="1:8" x14ac:dyDescent="0.3">
      <c r="A44" s="89"/>
      <c r="B44" s="89"/>
      <c r="C44" s="27"/>
      <c r="D44" s="27"/>
      <c r="E44" s="27"/>
      <c r="F44" s="37"/>
      <c r="G44" s="37"/>
      <c r="H44" s="37"/>
    </row>
    <row r="45" spans="1:8" x14ac:dyDescent="0.3">
      <c r="A45" s="89"/>
      <c r="B45" s="89"/>
      <c r="C45" s="27"/>
      <c r="D45" s="27"/>
      <c r="E45" s="27"/>
      <c r="F45" s="37"/>
      <c r="G45" s="37"/>
      <c r="H45" s="37"/>
    </row>
    <row r="46" spans="1:8" x14ac:dyDescent="0.3">
      <c r="A46" s="89"/>
      <c r="B46" s="89"/>
      <c r="C46" s="27"/>
      <c r="D46" s="27"/>
      <c r="E46" s="27"/>
      <c r="F46" s="37"/>
      <c r="G46" s="37"/>
      <c r="H46" s="37"/>
    </row>
    <row r="47" spans="1:8" x14ac:dyDescent="0.3">
      <c r="A47" s="89"/>
      <c r="B47" s="89"/>
      <c r="C47" s="27"/>
      <c r="D47" s="27"/>
      <c r="E47" s="27"/>
      <c r="F47" s="37"/>
      <c r="G47" s="37"/>
      <c r="H47" s="37"/>
    </row>
    <row r="48" spans="1:8" x14ac:dyDescent="0.3">
      <c r="A48" s="89"/>
      <c r="B48" s="89"/>
      <c r="C48" s="27"/>
      <c r="D48" s="27"/>
      <c r="E48" s="27"/>
      <c r="F48" s="37"/>
      <c r="G48" s="37"/>
      <c r="H48" s="37"/>
    </row>
    <row r="49" spans="1:8" x14ac:dyDescent="0.3">
      <c r="A49" s="89"/>
      <c r="B49" s="89"/>
      <c r="C49" s="27"/>
      <c r="D49" s="27"/>
      <c r="E49" s="27"/>
      <c r="F49" s="37"/>
      <c r="G49" s="37"/>
      <c r="H49" s="37"/>
    </row>
    <row r="50" spans="1:8" x14ac:dyDescent="0.3">
      <c r="A50" s="89"/>
      <c r="B50" s="89"/>
      <c r="C50" s="27"/>
      <c r="D50" s="27"/>
      <c r="E50" s="27"/>
      <c r="F50" s="37"/>
      <c r="G50" s="37"/>
      <c r="H50" s="37"/>
    </row>
    <row r="51" spans="1:8" x14ac:dyDescent="0.3">
      <c r="A51" s="89"/>
      <c r="B51" s="89"/>
      <c r="C51" s="27"/>
      <c r="D51" s="27"/>
      <c r="E51" s="27"/>
      <c r="F51" s="37"/>
      <c r="G51" s="37"/>
      <c r="H51" s="37"/>
    </row>
    <row r="52" spans="1:8" x14ac:dyDescent="0.3">
      <c r="A52" s="89"/>
      <c r="B52" s="89"/>
      <c r="C52" s="27"/>
      <c r="D52" s="27"/>
      <c r="E52" s="27"/>
      <c r="F52" s="37"/>
      <c r="G52" s="37"/>
      <c r="H52" s="37"/>
    </row>
    <row r="53" spans="1:8" x14ac:dyDescent="0.3">
      <c r="A53" s="89"/>
      <c r="B53" s="89"/>
      <c r="C53" s="27"/>
      <c r="D53" s="27"/>
      <c r="E53" s="27"/>
      <c r="F53" s="37"/>
      <c r="G53" s="37"/>
      <c r="H53" s="37"/>
    </row>
    <row r="54" spans="1:8" x14ac:dyDescent="0.3">
      <c r="A54" s="89"/>
      <c r="B54" s="89"/>
      <c r="C54" s="27"/>
      <c r="D54" s="27"/>
      <c r="E54" s="27"/>
      <c r="F54" s="37"/>
      <c r="G54" s="37"/>
      <c r="H54" s="37"/>
    </row>
    <row r="55" spans="1:8" x14ac:dyDescent="0.3">
      <c r="A55" s="89"/>
      <c r="B55" s="89"/>
      <c r="C55" s="27"/>
      <c r="D55" s="27"/>
      <c r="E55" s="27"/>
      <c r="F55" s="37"/>
      <c r="G55" s="37"/>
      <c r="H55" s="37"/>
    </row>
    <row r="56" spans="1:8" x14ac:dyDescent="0.3">
      <c r="A56" s="89"/>
      <c r="B56" s="89"/>
      <c r="C56" s="27"/>
      <c r="D56" s="27"/>
      <c r="E56" s="27"/>
      <c r="F56" s="37"/>
      <c r="G56" s="37"/>
      <c r="H56" s="37"/>
    </row>
    <row r="57" spans="1:8" x14ac:dyDescent="0.3">
      <c r="A57" s="89"/>
      <c r="B57" s="89"/>
      <c r="C57" s="27"/>
      <c r="D57" s="27"/>
      <c r="E57" s="27"/>
      <c r="F57" s="37"/>
      <c r="G57" s="37"/>
      <c r="H57" s="37"/>
    </row>
    <row r="58" spans="1:8" x14ac:dyDescent="0.3">
      <c r="A58" s="89"/>
      <c r="B58" s="89"/>
      <c r="C58" s="27"/>
      <c r="D58" s="27"/>
      <c r="E58" s="27"/>
      <c r="F58" s="37"/>
      <c r="G58" s="37"/>
      <c r="H58" s="37"/>
    </row>
    <row r="59" spans="1:8" x14ac:dyDescent="0.3">
      <c r="A59" s="89"/>
      <c r="B59" s="89"/>
      <c r="C59" s="27"/>
      <c r="D59" s="27"/>
      <c r="E59" s="27"/>
      <c r="F59" s="37"/>
      <c r="G59" s="37"/>
      <c r="H59" s="37"/>
    </row>
    <row r="60" spans="1:8" x14ac:dyDescent="0.3">
      <c r="A60" s="89"/>
      <c r="B60" s="89"/>
      <c r="C60" s="27"/>
      <c r="D60" s="27"/>
      <c r="E60" s="27"/>
      <c r="F60" s="37"/>
      <c r="G60" s="37"/>
      <c r="H60" s="37"/>
    </row>
    <row r="61" spans="1:8" x14ac:dyDescent="0.3">
      <c r="A61" s="89"/>
      <c r="B61" s="89"/>
      <c r="C61" s="27"/>
      <c r="D61" s="27"/>
      <c r="E61" s="27"/>
      <c r="F61" s="37"/>
      <c r="G61" s="37"/>
      <c r="H61" s="37"/>
    </row>
    <row r="62" spans="1:8" x14ac:dyDescent="0.3">
      <c r="A62" s="89"/>
      <c r="B62" s="89"/>
      <c r="C62" s="27"/>
      <c r="D62" s="27"/>
      <c r="E62" s="27"/>
      <c r="F62" s="37"/>
      <c r="G62" s="37"/>
      <c r="H62" s="37"/>
    </row>
    <row r="63" spans="1:8" x14ac:dyDescent="0.3">
      <c r="A63" s="89"/>
      <c r="B63" s="89"/>
      <c r="C63" s="27"/>
      <c r="D63" s="27"/>
      <c r="E63" s="27"/>
      <c r="F63" s="37"/>
      <c r="G63" s="37"/>
      <c r="H63" s="37"/>
    </row>
    <row r="64" spans="1:8" ht="30" customHeight="1" x14ac:dyDescent="0.3">
      <c r="A64" s="89"/>
      <c r="B64" s="89"/>
      <c r="C64" s="27"/>
      <c r="D64" s="27"/>
      <c r="E64" s="27"/>
      <c r="F64" s="37"/>
      <c r="G64" s="37"/>
      <c r="H64" s="37"/>
    </row>
    <row r="65" spans="1:8" x14ac:dyDescent="0.3">
      <c r="A65" s="89"/>
      <c r="B65" s="89"/>
      <c r="C65" s="27"/>
      <c r="D65" s="27"/>
      <c r="E65" s="27"/>
      <c r="F65" s="37"/>
      <c r="G65" s="37"/>
      <c r="H65" s="37"/>
    </row>
    <row r="66" spans="1:8" x14ac:dyDescent="0.3">
      <c r="A66" s="89"/>
      <c r="B66" s="89"/>
      <c r="C66" s="27"/>
      <c r="D66" s="27"/>
      <c r="E66" s="27"/>
      <c r="F66" s="37"/>
      <c r="G66" s="37"/>
      <c r="H66" s="37"/>
    </row>
    <row r="67" spans="1:8" x14ac:dyDescent="0.3">
      <c r="A67" s="89"/>
      <c r="B67" s="89"/>
      <c r="C67" s="27"/>
      <c r="D67" s="27"/>
      <c r="E67" s="27"/>
      <c r="F67" s="37"/>
      <c r="G67" s="37"/>
      <c r="H67" s="37"/>
    </row>
    <row r="68" spans="1:8" x14ac:dyDescent="0.3">
      <c r="A68" s="89"/>
      <c r="B68" s="89"/>
      <c r="C68" s="27"/>
      <c r="D68" s="27"/>
      <c r="E68" s="27"/>
      <c r="F68" s="37"/>
      <c r="G68" s="37"/>
      <c r="H68" s="37"/>
    </row>
    <row r="69" spans="1:8" x14ac:dyDescent="0.3">
      <c r="A69" s="89"/>
      <c r="B69" s="89"/>
      <c r="C69" s="27"/>
      <c r="D69" s="27"/>
      <c r="E69" s="27"/>
      <c r="F69" s="37"/>
      <c r="G69" s="37"/>
      <c r="H69" s="37"/>
    </row>
    <row r="70" spans="1:8" x14ac:dyDescent="0.3">
      <c r="A70" s="89"/>
      <c r="B70" s="89"/>
      <c r="C70" s="27"/>
      <c r="D70" s="27"/>
      <c r="E70" s="27"/>
      <c r="F70" s="37"/>
      <c r="G70" s="37"/>
      <c r="H70" s="37"/>
    </row>
    <row r="71" spans="1:8" ht="16.5" customHeight="1" x14ac:dyDescent="0.3">
      <c r="A71" s="89"/>
      <c r="B71" s="89"/>
      <c r="C71" s="27"/>
      <c r="D71" s="27"/>
      <c r="E71" s="27"/>
      <c r="F71" s="37"/>
      <c r="G71" s="37"/>
      <c r="H71" s="37"/>
    </row>
  </sheetData>
  <printOptions horizontalCentered="1" verticalCentered="1"/>
  <pageMargins left="0" right="0" top="0" bottom="0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05.12.2021</vt:lpstr>
      <vt:lpstr>Población_Identificada</vt:lpstr>
      <vt:lpstr>Trámites_Emisiones</vt:lpstr>
      <vt:lpstr>Registro_Civiles</vt:lpstr>
      <vt:lpstr>'05.12.2021'!Área_de_impresión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Pino Moreno</dc:creator>
  <cp:lastModifiedBy>Carlos Pino Moreno</cp:lastModifiedBy>
  <cp:lastPrinted>2021-10-04T15:33:18Z</cp:lastPrinted>
  <dcterms:created xsi:type="dcterms:W3CDTF">2021-04-08T17:07:42Z</dcterms:created>
  <dcterms:modified xsi:type="dcterms:W3CDTF">2021-12-06T18:10:40Z</dcterms:modified>
</cp:coreProperties>
</file>