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D:\00 MINAGRI_DEA\COMERCIO EXTERIOR\ENTREGABLES\ANUARIO_CEA\2020\"/>
    </mc:Choice>
  </mc:AlternateContent>
  <xr:revisionPtr revIDLastSave="0" documentId="13_ncr:1_{E92B2DE0-481B-448A-A9BA-929A1EF265A2}" xr6:coauthVersionLast="46" xr6:coauthVersionMax="46" xr10:uidLastSave="{00000000-0000-0000-0000-000000000000}"/>
  <bookViews>
    <workbookView xWindow="-120" yWindow="-120" windowWidth="29040" windowHeight="15840" tabRatio="887" activeTab="21" xr2:uid="{00000000-000D-0000-FFFF-FFFF00000000}"/>
  </bookViews>
  <sheets>
    <sheet name="INDICE DE CUADROS" sheetId="42" r:id="rId1"/>
    <sheet name="c1" sheetId="4" r:id="rId2"/>
    <sheet name="c2" sheetId="32" r:id="rId3"/>
    <sheet name="c3" sheetId="26" r:id="rId4"/>
    <sheet name="c4" sheetId="27" r:id="rId5"/>
    <sheet name="c5" sheetId="28" r:id="rId6"/>
    <sheet name="c6" sheetId="29" r:id="rId7"/>
    <sheet name="c7" sheetId="30" r:id="rId8"/>
    <sheet name="c8" sheetId="6" r:id="rId9"/>
    <sheet name="c9" sheetId="33" r:id="rId10"/>
    <sheet name="c10" sheetId="43" r:id="rId11"/>
    <sheet name="c11" sheetId="44" r:id="rId12"/>
    <sheet name="c12" sheetId="7" r:id="rId13"/>
    <sheet name="c13" sheetId="10" r:id="rId14"/>
    <sheet name="c14" sheetId="8" r:id="rId15"/>
    <sheet name="c15" sheetId="18" r:id="rId16"/>
    <sheet name="c16" sheetId="35" r:id="rId17"/>
    <sheet name="c17" sheetId="45" r:id="rId18"/>
    <sheet name="c18" sheetId="47" r:id="rId19"/>
    <sheet name="c19" sheetId="19" r:id="rId20"/>
    <sheet name="c20" sheetId="20" r:id="rId21"/>
    <sheet name="c21" sheetId="21" r:id="rId22"/>
  </sheets>
  <definedNames>
    <definedName name="_xlnm.Print_Area" localSheetId="1">'c1'!$A$1:$H$28</definedName>
    <definedName name="_xlnm.Print_Area" localSheetId="10">'c10'!$A$1:$S$123</definedName>
    <definedName name="_xlnm.Print_Area" localSheetId="11">'c11'!$A$1:$S$124</definedName>
    <definedName name="_xlnm.Print_Area" localSheetId="12">'c12'!$A$1:$E$58</definedName>
    <definedName name="_xlnm.Print_Area" localSheetId="13">'c13'!$A$1:$E$202</definedName>
    <definedName name="_xlnm.Print_Area" localSheetId="14">'c14'!$A$1:$F$15</definedName>
    <definedName name="_xlnm.Print_Area" localSheetId="15">'c15'!$A$1:$G$172</definedName>
    <definedName name="_xlnm.Print_Area" localSheetId="16">'c16'!$A$1:$R$46</definedName>
    <definedName name="_xlnm.Print_Area" localSheetId="17">'c17'!$A$1:$S$123</definedName>
    <definedName name="_xlnm.Print_Area" localSheetId="18">'c18'!$A$1:$S$124</definedName>
    <definedName name="_xlnm.Print_Area" localSheetId="19">'c19'!$A$1:$E$57</definedName>
    <definedName name="_xlnm.Print_Area" localSheetId="2">'c2'!$A$1:$P$40</definedName>
    <definedName name="_xlnm.Print_Area" localSheetId="20">'c20'!$A$2:$E$189</definedName>
    <definedName name="_xlnm.Print_Area" localSheetId="21">'c21'!$A$1:$F$12</definedName>
    <definedName name="_xlnm.Print_Area" localSheetId="4">'c4'!$A$1:$D$47</definedName>
    <definedName name="_xlnm.Print_Area" localSheetId="8">'c8'!$A$1:$G$117</definedName>
    <definedName name="_xlnm.Print_Area" localSheetId="9">'c9'!$A$2:$Q$43</definedName>
    <definedName name="_xlnm.Print_Area" localSheetId="0">'INDICE DE CUADROS'!$A$1:$D$23</definedName>
    <definedName name="TABLA_1">#REF!</definedName>
    <definedName name="_xlnm.Print_Titles" localSheetId="13">'c13'!$4:$4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B6" i="4"/>
  <c r="C79" i="27"/>
  <c r="C80" i="27"/>
  <c r="C81" i="27"/>
  <c r="C82" i="27"/>
  <c r="C83" i="27"/>
  <c r="C84" i="27"/>
  <c r="C85" i="27"/>
  <c r="C86" i="27"/>
  <c r="C87" i="27"/>
  <c r="C88" i="27"/>
  <c r="C89" i="27"/>
  <c r="C90" i="27"/>
  <c r="C78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64" i="27"/>
  <c r="D63" i="20" l="1"/>
  <c r="D6" i="20"/>
  <c r="D5" i="47"/>
  <c r="R5" i="47"/>
  <c r="S5" i="47"/>
  <c r="Q5" i="47"/>
  <c r="P5" i="47"/>
  <c r="O5" i="47"/>
  <c r="N5" i="47"/>
  <c r="M5" i="47"/>
  <c r="F5" i="47"/>
  <c r="G5" i="47"/>
  <c r="H5" i="47"/>
  <c r="I5" i="47"/>
  <c r="E5" i="47"/>
  <c r="F7" i="8" l="1"/>
  <c r="F8" i="8"/>
  <c r="F9" i="8" s="1"/>
  <c r="F10" i="8" s="1"/>
  <c r="F11" i="8" s="1"/>
  <c r="F12" i="8" s="1"/>
  <c r="E6" i="8"/>
  <c r="E7" i="8"/>
  <c r="E8" i="8"/>
  <c r="E9" i="8"/>
  <c r="E10" i="8"/>
  <c r="E11" i="8"/>
  <c r="E12" i="8"/>
  <c r="C4" i="7"/>
  <c r="K114" i="44" l="1"/>
  <c r="K113" i="44"/>
  <c r="K112" i="44"/>
  <c r="K111" i="44"/>
  <c r="K110" i="44"/>
  <c r="K109" i="44"/>
  <c r="K108" i="44"/>
  <c r="K107" i="44"/>
  <c r="K106" i="44"/>
  <c r="K105" i="44"/>
  <c r="K104" i="44"/>
  <c r="K103" i="44"/>
  <c r="K102" i="44"/>
  <c r="K101" i="44"/>
  <c r="K100" i="44"/>
  <c r="K99" i="44"/>
  <c r="K98" i="44"/>
  <c r="K97" i="44"/>
  <c r="K96" i="44"/>
  <c r="K95" i="44"/>
  <c r="K94" i="44"/>
  <c r="K93" i="44"/>
  <c r="K92" i="44"/>
  <c r="K91" i="44"/>
  <c r="K90" i="44"/>
  <c r="K89" i="44"/>
  <c r="K84" i="44"/>
  <c r="K83" i="44"/>
  <c r="K82" i="44"/>
  <c r="K81" i="44"/>
  <c r="K80" i="44"/>
  <c r="K79" i="44"/>
  <c r="K78" i="44"/>
  <c r="K77" i="44"/>
  <c r="K76" i="44"/>
  <c r="K75" i="44"/>
  <c r="K74" i="44"/>
  <c r="K73" i="44"/>
  <c r="K72" i="44"/>
  <c r="K71" i="44"/>
  <c r="K70" i="44"/>
  <c r="K69" i="44"/>
  <c r="K68" i="44"/>
  <c r="K67" i="44"/>
  <c r="K66" i="44"/>
  <c r="K65" i="44"/>
  <c r="K64" i="44"/>
  <c r="K63" i="44"/>
  <c r="K62" i="44"/>
  <c r="K61" i="44"/>
  <c r="K60" i="44"/>
  <c r="K59" i="44"/>
  <c r="K58" i="44"/>
  <c r="K57" i="44"/>
  <c r="K56" i="44"/>
  <c r="K55" i="44"/>
  <c r="K54" i="44"/>
  <c r="K53" i="44"/>
  <c r="K52" i="44"/>
  <c r="K51" i="44"/>
  <c r="K50" i="44"/>
  <c r="K49" i="44"/>
  <c r="K48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D115" i="44"/>
  <c r="D114" i="44"/>
  <c r="D113" i="44"/>
  <c r="D112" i="44"/>
  <c r="D111" i="44"/>
  <c r="D110" i="44"/>
  <c r="D109" i="44"/>
  <c r="D108" i="44"/>
  <c r="D107" i="44"/>
  <c r="D106" i="44"/>
  <c r="D105" i="44"/>
  <c r="D104" i="44"/>
  <c r="D103" i="44"/>
  <c r="D102" i="44"/>
  <c r="D101" i="44"/>
  <c r="D100" i="44"/>
  <c r="D99" i="44"/>
  <c r="D98" i="44"/>
  <c r="D97" i="44"/>
  <c r="D96" i="44"/>
  <c r="D95" i="44"/>
  <c r="D94" i="44"/>
  <c r="D93" i="44"/>
  <c r="D92" i="44"/>
  <c r="D91" i="44"/>
  <c r="D90" i="44"/>
  <c r="D89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92" i="43"/>
  <c r="D93" i="43"/>
  <c r="D94" i="43"/>
  <c r="D95" i="43"/>
  <c r="D96" i="43"/>
  <c r="D97" i="43"/>
  <c r="D98" i="43"/>
  <c r="D99" i="43"/>
  <c r="D100" i="43"/>
  <c r="D101" i="43"/>
  <c r="D91" i="43"/>
  <c r="D90" i="43"/>
  <c r="D89" i="43"/>
  <c r="D88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7" i="43"/>
  <c r="D56" i="43"/>
  <c r="D55" i="43"/>
  <c r="D54" i="43"/>
  <c r="D53" i="43"/>
  <c r="D52" i="43"/>
  <c r="D51" i="43"/>
  <c r="D50" i="43"/>
  <c r="D49" i="43"/>
  <c r="D48" i="43"/>
  <c r="D47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7" i="43"/>
  <c r="D8" i="43"/>
  <c r="D6" i="43"/>
  <c r="K103" i="43"/>
  <c r="K104" i="43"/>
  <c r="K105" i="43"/>
  <c r="K106" i="43"/>
  <c r="K107" i="43"/>
  <c r="K108" i="43"/>
  <c r="K109" i="43"/>
  <c r="K110" i="43"/>
  <c r="K111" i="43"/>
  <c r="K112" i="43"/>
  <c r="K113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88" i="43"/>
  <c r="K80" i="43"/>
  <c r="K81" i="43"/>
  <c r="K82" i="43"/>
  <c r="K83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47" i="43"/>
  <c r="K35" i="43"/>
  <c r="K36" i="43"/>
  <c r="K37" i="43"/>
  <c r="K38" i="43"/>
  <c r="K39" i="43"/>
  <c r="K40" i="43"/>
  <c r="K41" i="43"/>
  <c r="K42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7" i="43"/>
  <c r="K8" i="43"/>
  <c r="K9" i="43"/>
  <c r="K10" i="43"/>
  <c r="K11" i="43"/>
  <c r="K12" i="43"/>
  <c r="K13" i="43"/>
  <c r="K14" i="43"/>
  <c r="K15" i="43"/>
  <c r="K16" i="43"/>
  <c r="K17" i="43"/>
  <c r="K6" i="43"/>
  <c r="E104" i="6" l="1"/>
  <c r="E105" i="6"/>
  <c r="E106" i="6"/>
  <c r="E107" i="6"/>
  <c r="E108" i="6"/>
  <c r="E109" i="6"/>
  <c r="E110" i="6"/>
  <c r="E111" i="6"/>
  <c r="E112" i="6"/>
  <c r="E113" i="6"/>
  <c r="E114" i="6"/>
  <c r="E103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56" i="6"/>
  <c r="E50" i="6"/>
  <c r="E51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7" i="6" l="1"/>
  <c r="E157" i="18" l="1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48" i="18"/>
  <c r="E149" i="18"/>
  <c r="E150" i="18"/>
  <c r="E151" i="18"/>
  <c r="E152" i="18"/>
  <c r="E153" i="18"/>
  <c r="E154" i="18"/>
  <c r="E155" i="18"/>
  <c r="E156" i="18"/>
  <c r="E147" i="18"/>
  <c r="E146" i="18"/>
  <c r="E145" i="18"/>
  <c r="E144" i="18"/>
  <c r="E132" i="18"/>
  <c r="E133" i="18"/>
  <c r="E134" i="18"/>
  <c r="E135" i="18"/>
  <c r="E136" i="18"/>
  <c r="E137" i="18"/>
  <c r="E138" i="18"/>
  <c r="E139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04" i="18"/>
  <c r="E103" i="18"/>
  <c r="E102" i="18"/>
  <c r="E101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D5" i="18" l="1"/>
  <c r="E7" i="18"/>
  <c r="F8" i="18" l="1"/>
  <c r="F168" i="18"/>
  <c r="F170" i="18"/>
  <c r="F156" i="18"/>
  <c r="F160" i="18"/>
  <c r="F164" i="18"/>
  <c r="F146" i="18"/>
  <c r="F149" i="18"/>
  <c r="F135" i="18"/>
  <c r="F139" i="18"/>
  <c r="F117" i="18"/>
  <c r="F121" i="18"/>
  <c r="F125" i="18"/>
  <c r="F129" i="18"/>
  <c r="F104" i="18"/>
  <c r="F108" i="18"/>
  <c r="F112" i="18"/>
  <c r="F102" i="18"/>
  <c r="F85" i="18"/>
  <c r="F89" i="18"/>
  <c r="F93" i="18"/>
  <c r="F71" i="18"/>
  <c r="F75" i="18"/>
  <c r="F79" i="18"/>
  <c r="F55" i="18"/>
  <c r="F58" i="18"/>
  <c r="F62" i="18"/>
  <c r="F66" i="18"/>
  <c r="F53" i="18"/>
  <c r="F47" i="18"/>
  <c r="F32" i="18"/>
  <c r="F36" i="18"/>
  <c r="F40" i="18"/>
  <c r="F44" i="18"/>
  <c r="F22" i="18"/>
  <c r="F26" i="18"/>
  <c r="F30" i="18"/>
  <c r="F13" i="18"/>
  <c r="F17" i="18"/>
  <c r="F153" i="18"/>
  <c r="F158" i="18"/>
  <c r="F163" i="18"/>
  <c r="F151" i="18"/>
  <c r="F131" i="18"/>
  <c r="F136" i="18"/>
  <c r="F120" i="18"/>
  <c r="F126" i="18"/>
  <c r="F103" i="18"/>
  <c r="F107" i="18"/>
  <c r="F113" i="18"/>
  <c r="F83" i="18"/>
  <c r="F88" i="18"/>
  <c r="F94" i="18"/>
  <c r="F69" i="18"/>
  <c r="F74" i="18"/>
  <c r="F80" i="18"/>
  <c r="F56" i="18"/>
  <c r="F61" i="18"/>
  <c r="F37" i="18"/>
  <c r="F42" i="18"/>
  <c r="F21" i="18"/>
  <c r="F27" i="18"/>
  <c r="F11" i="18"/>
  <c r="F16" i="18"/>
  <c r="F154" i="18"/>
  <c r="F159" i="18"/>
  <c r="F165" i="18"/>
  <c r="F147" i="18"/>
  <c r="F152" i="18"/>
  <c r="F132" i="18"/>
  <c r="F137" i="18"/>
  <c r="F116" i="18"/>
  <c r="F122" i="18"/>
  <c r="F127" i="18"/>
  <c r="F109" i="18"/>
  <c r="F114" i="18"/>
  <c r="F84" i="18"/>
  <c r="F90" i="18"/>
  <c r="F95" i="18"/>
  <c r="F70" i="18"/>
  <c r="F76" i="18"/>
  <c r="F81" i="18"/>
  <c r="F57" i="18"/>
  <c r="F63" i="18"/>
  <c r="F54" i="18"/>
  <c r="F46" i="18"/>
  <c r="F33" i="18"/>
  <c r="F38" i="18"/>
  <c r="F43" i="18"/>
  <c r="F23" i="18"/>
  <c r="F28" i="18"/>
  <c r="F12" i="18"/>
  <c r="F18" i="18"/>
  <c r="F169" i="18"/>
  <c r="F155" i="18"/>
  <c r="F161" i="18"/>
  <c r="F166" i="18"/>
  <c r="F148" i="18"/>
  <c r="F145" i="18"/>
  <c r="F133" i="18"/>
  <c r="F138" i="18"/>
  <c r="F118" i="18"/>
  <c r="F123" i="18"/>
  <c r="F128" i="18"/>
  <c r="F105" i="18"/>
  <c r="F110" i="18"/>
  <c r="F86" i="18"/>
  <c r="F91" i="18"/>
  <c r="F67" i="18"/>
  <c r="F72" i="18"/>
  <c r="F77" i="18"/>
  <c r="F82" i="18"/>
  <c r="F59" i="18"/>
  <c r="F64" i="18"/>
  <c r="F48" i="18"/>
  <c r="F34" i="18"/>
  <c r="F39" i="18"/>
  <c r="F20" i="18"/>
  <c r="F24" i="18"/>
  <c r="F29" i="18"/>
  <c r="F14" i="18"/>
  <c r="F19" i="18"/>
  <c r="F150" i="18"/>
  <c r="F119" i="18"/>
  <c r="F111" i="18"/>
  <c r="F68" i="18"/>
  <c r="F60" i="18"/>
  <c r="F35" i="18"/>
  <c r="F10" i="18"/>
  <c r="F157" i="18"/>
  <c r="F144" i="18"/>
  <c r="F124" i="18"/>
  <c r="F101" i="18"/>
  <c r="F73" i="18"/>
  <c r="F65" i="18"/>
  <c r="F41" i="18"/>
  <c r="F167" i="18"/>
  <c r="F115" i="18"/>
  <c r="F106" i="18"/>
  <c r="F92" i="18"/>
  <c r="F31" i="18"/>
  <c r="F25" i="18"/>
  <c r="F15" i="18"/>
  <c r="F162" i="18"/>
  <c r="F134" i="18"/>
  <c r="F130" i="18"/>
  <c r="F87" i="18"/>
  <c r="F78" i="18"/>
  <c r="F45" i="18"/>
  <c r="F9" i="18"/>
  <c r="F7" i="18"/>
  <c r="G7" i="18" s="1"/>
  <c r="G8" i="18" s="1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47" i="28"/>
  <c r="D130" i="10"/>
  <c r="C5" i="35"/>
  <c r="D5" i="35"/>
  <c r="E5" i="44"/>
  <c r="L5" i="33"/>
  <c r="C17" i="30"/>
  <c r="D17" i="30" s="1"/>
  <c r="C5" i="30"/>
  <c r="D6" i="30" s="1"/>
  <c r="C10" i="29"/>
  <c r="D13" i="29" s="1"/>
  <c r="C4" i="29"/>
  <c r="C24" i="28"/>
  <c r="D33" i="28" s="1"/>
  <c r="C5" i="28"/>
  <c r="D22" i="28" s="1"/>
  <c r="C32" i="27"/>
  <c r="C4" i="27"/>
  <c r="C8" i="26"/>
  <c r="D10" i="26" s="1"/>
  <c r="C4" i="26"/>
  <c r="D4" i="26" s="1"/>
  <c r="P36" i="32"/>
  <c r="N36" i="32"/>
  <c r="L36" i="32"/>
  <c r="O35" i="32"/>
  <c r="M35" i="32"/>
  <c r="P34" i="32"/>
  <c r="N34" i="32"/>
  <c r="O33" i="32"/>
  <c r="P32" i="32"/>
  <c r="N32" i="32"/>
  <c r="L32" i="32"/>
  <c r="O31" i="32"/>
  <c r="M31" i="32"/>
  <c r="N30" i="32"/>
  <c r="O29" i="32"/>
  <c r="M29" i="32"/>
  <c r="P28" i="32"/>
  <c r="N28" i="32"/>
  <c r="L28" i="32"/>
  <c r="M27" i="32"/>
  <c r="N26" i="32"/>
  <c r="L26" i="32"/>
  <c r="O25" i="32"/>
  <c r="M25" i="32"/>
  <c r="P24" i="32"/>
  <c r="M24" i="32"/>
  <c r="L24" i="32"/>
  <c r="M23" i="32"/>
  <c r="P22" i="32"/>
  <c r="N22" i="32"/>
  <c r="L22" i="32"/>
  <c r="P21" i="32"/>
  <c r="O21" i="32"/>
  <c r="L21" i="32"/>
  <c r="P20" i="32"/>
  <c r="L20" i="32"/>
  <c r="O19" i="32"/>
  <c r="M19" i="32"/>
  <c r="P18" i="32"/>
  <c r="O18" i="32"/>
  <c r="N18" i="32"/>
  <c r="P17" i="32"/>
  <c r="O17" i="32"/>
  <c r="M17" i="32"/>
  <c r="P16" i="32"/>
  <c r="N16" i="32"/>
  <c r="L16" i="32"/>
  <c r="O15" i="32"/>
  <c r="N15" i="32"/>
  <c r="M15" i="32"/>
  <c r="O14" i="32"/>
  <c r="N14" i="32"/>
  <c r="L14" i="32"/>
  <c r="O13" i="32"/>
  <c r="M13" i="32"/>
  <c r="P12" i="32"/>
  <c r="N12" i="32"/>
  <c r="M12" i="32"/>
  <c r="L12" i="32"/>
  <c r="N11" i="32"/>
  <c r="M11" i="32"/>
  <c r="P10" i="32"/>
  <c r="L10" i="32"/>
  <c r="O9" i="32"/>
  <c r="M9" i="32"/>
  <c r="L9" i="32"/>
  <c r="P8" i="32"/>
  <c r="O8" i="32"/>
  <c r="N8" i="32"/>
  <c r="L8" i="32"/>
  <c r="P7" i="32"/>
  <c r="O7" i="32"/>
  <c r="N7" i="32"/>
  <c r="L7" i="32"/>
  <c r="G8" i="4"/>
  <c r="G7" i="4"/>
  <c r="G6" i="4"/>
  <c r="E13" i="4"/>
  <c r="E20" i="4" s="1"/>
  <c r="D13" i="4"/>
  <c r="C13" i="4"/>
  <c r="B13" i="4"/>
  <c r="H7" i="4"/>
  <c r="H8" i="4"/>
  <c r="G9" i="4"/>
  <c r="H9" i="4"/>
  <c r="G10" i="4"/>
  <c r="H10" i="4"/>
  <c r="F13" i="4"/>
  <c r="H13" i="4" s="1"/>
  <c r="G14" i="4"/>
  <c r="H14" i="4"/>
  <c r="G15" i="4"/>
  <c r="H15" i="4"/>
  <c r="G16" i="4"/>
  <c r="H16" i="4"/>
  <c r="G17" i="4"/>
  <c r="H17" i="4"/>
  <c r="B21" i="4"/>
  <c r="C21" i="4"/>
  <c r="D21" i="4"/>
  <c r="E21" i="4"/>
  <c r="H21" i="4" s="1"/>
  <c r="F21" i="4"/>
  <c r="B22" i="4"/>
  <c r="C22" i="4"/>
  <c r="D22" i="4"/>
  <c r="E22" i="4"/>
  <c r="F22" i="4"/>
  <c r="G22" i="4" s="1"/>
  <c r="B23" i="4"/>
  <c r="C23" i="4"/>
  <c r="D23" i="4"/>
  <c r="E23" i="4"/>
  <c r="F23" i="4"/>
  <c r="G23" i="4" s="1"/>
  <c r="B24" i="4"/>
  <c r="C24" i="4"/>
  <c r="D24" i="4"/>
  <c r="E24" i="4"/>
  <c r="F24" i="4"/>
  <c r="G24" i="4" s="1"/>
  <c r="B6" i="32"/>
  <c r="C6" i="32"/>
  <c r="D6" i="32"/>
  <c r="E6" i="32"/>
  <c r="F6" i="32"/>
  <c r="M8" i="32"/>
  <c r="N9" i="32"/>
  <c r="P9" i="32"/>
  <c r="M10" i="32"/>
  <c r="O10" i="32"/>
  <c r="L11" i="32"/>
  <c r="O11" i="32"/>
  <c r="P11" i="32"/>
  <c r="O12" i="32"/>
  <c r="L13" i="32"/>
  <c r="N13" i="32"/>
  <c r="P13" i="32"/>
  <c r="M14" i="32"/>
  <c r="P14" i="32"/>
  <c r="L15" i="32"/>
  <c r="P15" i="32"/>
  <c r="M16" i="32"/>
  <c r="O16" i="32"/>
  <c r="L17" i="32"/>
  <c r="N17" i="32"/>
  <c r="L18" i="32"/>
  <c r="M18" i="32"/>
  <c r="L19" i="32"/>
  <c r="N19" i="32"/>
  <c r="P19" i="32"/>
  <c r="M20" i="32"/>
  <c r="N20" i="32"/>
  <c r="O20" i="32"/>
  <c r="M21" i="32"/>
  <c r="N21" i="32"/>
  <c r="M22" i="32"/>
  <c r="O22" i="32"/>
  <c r="L23" i="32"/>
  <c r="N23" i="32"/>
  <c r="O23" i="32"/>
  <c r="P23" i="32"/>
  <c r="N24" i="32"/>
  <c r="O24" i="32"/>
  <c r="L25" i="32"/>
  <c r="N25" i="32"/>
  <c r="P25" i="32"/>
  <c r="M26" i="32"/>
  <c r="O26" i="32"/>
  <c r="P26" i="32"/>
  <c r="L27" i="32"/>
  <c r="N27" i="32"/>
  <c r="O27" i="32"/>
  <c r="P27" i="32"/>
  <c r="M28" i="32"/>
  <c r="O28" i="32"/>
  <c r="L29" i="32"/>
  <c r="N29" i="32"/>
  <c r="P29" i="32"/>
  <c r="L30" i="32"/>
  <c r="M30" i="32"/>
  <c r="O30" i="32"/>
  <c r="P30" i="32"/>
  <c r="L31" i="32"/>
  <c r="N31" i="32"/>
  <c r="P31" i="32"/>
  <c r="M32" i="32"/>
  <c r="O32" i="32"/>
  <c r="L33" i="32"/>
  <c r="M33" i="32"/>
  <c r="N33" i="32"/>
  <c r="P33" i="32"/>
  <c r="L34" i="32"/>
  <c r="M34" i="32"/>
  <c r="O34" i="32"/>
  <c r="L35" i="32"/>
  <c r="N35" i="32"/>
  <c r="P35" i="32"/>
  <c r="M36" i="32"/>
  <c r="O36" i="32"/>
  <c r="D7" i="26"/>
  <c r="C13" i="26"/>
  <c r="C14" i="26"/>
  <c r="C15" i="26"/>
  <c r="D14" i="27"/>
  <c r="D6" i="28"/>
  <c r="D11" i="28"/>
  <c r="D12" i="28"/>
  <c r="D18" i="28"/>
  <c r="D23" i="28"/>
  <c r="D24" i="28"/>
  <c r="D28" i="28"/>
  <c r="D29" i="28"/>
  <c r="D30" i="28"/>
  <c r="D32" i="28"/>
  <c r="D34" i="28"/>
  <c r="D35" i="28"/>
  <c r="D36" i="28"/>
  <c r="D40" i="28"/>
  <c r="D41" i="28"/>
  <c r="D42" i="28"/>
  <c r="D4" i="29"/>
  <c r="D6" i="29"/>
  <c r="D9" i="29"/>
  <c r="D10" i="29"/>
  <c r="D15" i="29"/>
  <c r="C18" i="29"/>
  <c r="C19" i="29"/>
  <c r="C20" i="29"/>
  <c r="C21" i="29"/>
  <c r="D9" i="30"/>
  <c r="D20" i="30"/>
  <c r="D24" i="30"/>
  <c r="D28" i="30"/>
  <c r="C30" i="30"/>
  <c r="C31" i="30"/>
  <c r="C32" i="30"/>
  <c r="C33" i="30"/>
  <c r="C34" i="30"/>
  <c r="C35" i="30"/>
  <c r="C36" i="30"/>
  <c r="C37" i="30"/>
  <c r="C38" i="30"/>
  <c r="C39" i="30"/>
  <c r="C40" i="30"/>
  <c r="D5" i="6"/>
  <c r="C5" i="33"/>
  <c r="D5" i="33"/>
  <c r="E5" i="33"/>
  <c r="F5" i="33"/>
  <c r="G5" i="33"/>
  <c r="H5" i="33"/>
  <c r="I5" i="33"/>
  <c r="M5" i="33"/>
  <c r="N5" i="33"/>
  <c r="O5" i="33"/>
  <c r="P5" i="33"/>
  <c r="Q5" i="33"/>
  <c r="F5" i="44"/>
  <c r="G5" i="44"/>
  <c r="H5" i="44"/>
  <c r="I5" i="44"/>
  <c r="M5" i="44"/>
  <c r="N5" i="44"/>
  <c r="O5" i="44"/>
  <c r="P5" i="44"/>
  <c r="Q5" i="44"/>
  <c r="R5" i="44"/>
  <c r="S5" i="44"/>
  <c r="D8" i="7"/>
  <c r="D6" i="10"/>
  <c r="E6" i="10"/>
  <c r="D32" i="10"/>
  <c r="E32" i="10"/>
  <c r="D46" i="10"/>
  <c r="E46" i="10"/>
  <c r="D62" i="10"/>
  <c r="E62" i="10"/>
  <c r="D76" i="10"/>
  <c r="E76" i="10"/>
  <c r="D89" i="10"/>
  <c r="E89" i="10"/>
  <c r="D101" i="10"/>
  <c r="E101" i="10"/>
  <c r="E130" i="10"/>
  <c r="D118" i="10"/>
  <c r="E118" i="10"/>
  <c r="D184" i="10"/>
  <c r="E184" i="10"/>
  <c r="D4" i="8"/>
  <c r="E5" i="35"/>
  <c r="F5" i="35"/>
  <c r="G5" i="35"/>
  <c r="H5" i="35"/>
  <c r="I5" i="35"/>
  <c r="M5" i="35"/>
  <c r="N5" i="35"/>
  <c r="O5" i="35"/>
  <c r="P5" i="35"/>
  <c r="Q5" i="35"/>
  <c r="R5" i="35"/>
  <c r="C4" i="19"/>
  <c r="D15" i="19" s="1"/>
  <c r="E6" i="20"/>
  <c r="D18" i="20"/>
  <c r="E18" i="20"/>
  <c r="D35" i="20"/>
  <c r="E35" i="20"/>
  <c r="D47" i="20"/>
  <c r="E47" i="20"/>
  <c r="E63" i="20"/>
  <c r="D115" i="20"/>
  <c r="E115" i="20"/>
  <c r="D136" i="20"/>
  <c r="E136" i="20"/>
  <c r="D148" i="20"/>
  <c r="E148" i="20"/>
  <c r="D164" i="20"/>
  <c r="E164" i="20"/>
  <c r="D176" i="20"/>
  <c r="E176" i="20"/>
  <c r="D4" i="21"/>
  <c r="E6" i="21" s="1"/>
  <c r="D34" i="19"/>
  <c r="D28" i="19"/>
  <c r="D41" i="19"/>
  <c r="G13" i="4"/>
  <c r="G21" i="4"/>
  <c r="D20" i="4"/>
  <c r="C20" i="4"/>
  <c r="B20" i="4"/>
  <c r="E7" i="21"/>
  <c r="D12" i="30"/>
  <c r="D8" i="29"/>
  <c r="D7" i="29"/>
  <c r="D31" i="28"/>
  <c r="D39" i="28"/>
  <c r="D27" i="28"/>
  <c r="D38" i="28"/>
  <c r="D26" i="28"/>
  <c r="D37" i="28"/>
  <c r="D25" i="28"/>
  <c r="D21" i="28"/>
  <c r="D20" i="28"/>
  <c r="D8" i="28"/>
  <c r="C46" i="28"/>
  <c r="D19" i="28"/>
  <c r="D7" i="28"/>
  <c r="D15" i="28"/>
  <c r="D14" i="28"/>
  <c r="D13" i="28"/>
  <c r="D45" i="27"/>
  <c r="D25" i="27"/>
  <c r="D24" i="27"/>
  <c r="D12" i="27"/>
  <c r="D23" i="27"/>
  <c r="D11" i="27"/>
  <c r="D22" i="27"/>
  <c r="D10" i="27"/>
  <c r="D21" i="27"/>
  <c r="D9" i="27"/>
  <c r="D8" i="27"/>
  <c r="D31" i="27"/>
  <c r="D19" i="27"/>
  <c r="D7" i="27"/>
  <c r="D20" i="27"/>
  <c r="D30" i="27"/>
  <c r="D18" i="27"/>
  <c r="D6" i="27"/>
  <c r="D17" i="27"/>
  <c r="D28" i="27"/>
  <c r="D16" i="27"/>
  <c r="D4" i="27"/>
  <c r="D29" i="27"/>
  <c r="D5" i="27"/>
  <c r="D27" i="27"/>
  <c r="D15" i="27"/>
  <c r="D9" i="26"/>
  <c r="H24" i="4" l="1"/>
  <c r="D26" i="30"/>
  <c r="D22" i="30"/>
  <c r="D18" i="30"/>
  <c r="D27" i="30"/>
  <c r="D23" i="30"/>
  <c r="D19" i="30"/>
  <c r="C29" i="30"/>
  <c r="D25" i="30"/>
  <c r="D21" i="30"/>
  <c r="D7" i="30"/>
  <c r="D13" i="30"/>
  <c r="D15" i="30"/>
  <c r="D8" i="30"/>
  <c r="D16" i="30"/>
  <c r="D14" i="30"/>
  <c r="D10" i="30"/>
  <c r="D11" i="30"/>
  <c r="D5" i="30"/>
  <c r="D12" i="29"/>
  <c r="C16" i="29"/>
  <c r="D14" i="29"/>
  <c r="D16" i="28"/>
  <c r="D9" i="28"/>
  <c r="D10" i="28"/>
  <c r="D17" i="28"/>
  <c r="D5" i="28"/>
  <c r="D8" i="26"/>
  <c r="D11" i="26"/>
  <c r="D5" i="26"/>
  <c r="D6" i="26"/>
  <c r="D53" i="27"/>
  <c r="D57" i="27"/>
  <c r="D61" i="27"/>
  <c r="D54" i="27"/>
  <c r="D58" i="27"/>
  <c r="D62" i="27"/>
  <c r="D51" i="27"/>
  <c r="D55" i="27"/>
  <c r="D59" i="27"/>
  <c r="D50" i="27"/>
  <c r="D52" i="27"/>
  <c r="D56" i="27"/>
  <c r="D60" i="27"/>
  <c r="D33" i="27"/>
  <c r="D34" i="27"/>
  <c r="D46" i="27"/>
  <c r="D32" i="27"/>
  <c r="D13" i="27"/>
  <c r="C63" i="27"/>
  <c r="D35" i="27"/>
  <c r="D39" i="27"/>
  <c r="D43" i="27"/>
  <c r="D36" i="27"/>
  <c r="D40" i="27"/>
  <c r="D44" i="27"/>
  <c r="D37" i="27"/>
  <c r="D41" i="27"/>
  <c r="D38" i="27"/>
  <c r="D42" i="27"/>
  <c r="D26" i="27"/>
  <c r="E9" i="21"/>
  <c r="E5" i="21"/>
  <c r="F5" i="21" s="1"/>
  <c r="F6" i="21" s="1"/>
  <c r="F7" i="21" s="1"/>
  <c r="E10" i="21"/>
  <c r="E8" i="21"/>
  <c r="D47" i="19"/>
  <c r="D24" i="19"/>
  <c r="D54" i="19"/>
  <c r="F106" i="6"/>
  <c r="F110" i="6"/>
  <c r="F114" i="6"/>
  <c r="F92" i="6"/>
  <c r="F96" i="6"/>
  <c r="F76" i="6"/>
  <c r="F80" i="6"/>
  <c r="F84" i="6"/>
  <c r="F88" i="6"/>
  <c r="F58" i="6"/>
  <c r="F62" i="6"/>
  <c r="F66" i="6"/>
  <c r="F70" i="6"/>
  <c r="F74" i="6"/>
  <c r="F49" i="6"/>
  <c r="F29" i="6"/>
  <c r="F33" i="6"/>
  <c r="F37" i="6"/>
  <c r="F41" i="6"/>
  <c r="F45" i="6"/>
  <c r="F11" i="6"/>
  <c r="F15" i="6"/>
  <c r="F19" i="6"/>
  <c r="F23" i="6"/>
  <c r="F27" i="6"/>
  <c r="F107" i="6"/>
  <c r="F111" i="6"/>
  <c r="F115" i="6"/>
  <c r="F93" i="6"/>
  <c r="F97" i="6"/>
  <c r="F77" i="6"/>
  <c r="F81" i="6"/>
  <c r="F85" i="6"/>
  <c r="F89" i="6"/>
  <c r="F59" i="6"/>
  <c r="F63" i="6"/>
  <c r="F67" i="6"/>
  <c r="F71" i="6"/>
  <c r="F56" i="6"/>
  <c r="F50" i="6"/>
  <c r="F30" i="6"/>
  <c r="F34" i="6"/>
  <c r="F38" i="6"/>
  <c r="F42" i="6"/>
  <c r="F46" i="6"/>
  <c r="F12" i="6"/>
  <c r="F16" i="6"/>
  <c r="F20" i="6"/>
  <c r="F24" i="6"/>
  <c r="F8" i="6"/>
  <c r="F104" i="6"/>
  <c r="F108" i="6"/>
  <c r="F112" i="6"/>
  <c r="F103" i="6"/>
  <c r="F94" i="6"/>
  <c r="F98" i="6"/>
  <c r="F78" i="6"/>
  <c r="F82" i="6"/>
  <c r="F86" i="6"/>
  <c r="F90" i="6"/>
  <c r="F60" i="6"/>
  <c r="F64" i="6"/>
  <c r="F68" i="6"/>
  <c r="F72" i="6"/>
  <c r="F47" i="6"/>
  <c r="F51" i="6"/>
  <c r="F109" i="6"/>
  <c r="F75" i="6"/>
  <c r="F57" i="6"/>
  <c r="F73" i="6"/>
  <c r="F32" i="6"/>
  <c r="F40" i="6"/>
  <c r="F10" i="6"/>
  <c r="F18" i="6"/>
  <c r="F26" i="6"/>
  <c r="F113" i="6"/>
  <c r="F79" i="6"/>
  <c r="F61" i="6"/>
  <c r="F48" i="6"/>
  <c r="F35" i="6"/>
  <c r="F43" i="6"/>
  <c r="F13" i="6"/>
  <c r="F21" i="6"/>
  <c r="F7" i="6"/>
  <c r="G7" i="6" s="1"/>
  <c r="F91" i="6"/>
  <c r="F83" i="6"/>
  <c r="F65" i="6"/>
  <c r="F28" i="6"/>
  <c r="F36" i="6"/>
  <c r="F44" i="6"/>
  <c r="F14" i="6"/>
  <c r="F22" i="6"/>
  <c r="F105" i="6"/>
  <c r="F95" i="6"/>
  <c r="F87" i="6"/>
  <c r="F69" i="6"/>
  <c r="F31" i="6"/>
  <c r="F39" i="6"/>
  <c r="F9" i="6"/>
  <c r="F17" i="6"/>
  <c r="F25" i="6"/>
  <c r="F20" i="4"/>
  <c r="G20" i="4" s="1"/>
  <c r="D14" i="19"/>
  <c r="D8" i="19"/>
  <c r="D10" i="19"/>
  <c r="D51" i="19"/>
  <c r="D39" i="19"/>
  <c r="D21" i="19"/>
  <c r="H6" i="32"/>
  <c r="M6" i="32" s="1"/>
  <c r="I6" i="32"/>
  <c r="N6" i="32" s="1"/>
  <c r="D5" i="44"/>
  <c r="D42" i="19"/>
  <c r="D9" i="19"/>
  <c r="D38" i="19"/>
  <c r="D25" i="19"/>
  <c r="D20" i="19"/>
  <c r="D30" i="19"/>
  <c r="D7" i="19"/>
  <c r="J6" i="32"/>
  <c r="O6" i="32" s="1"/>
  <c r="C12" i="26"/>
  <c r="G9" i="18"/>
  <c r="D23" i="19"/>
  <c r="D16" i="19"/>
  <c r="D4" i="19"/>
  <c r="D29" i="19"/>
  <c r="D43" i="19"/>
  <c r="D40" i="19"/>
  <c r="D13" i="19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101" i="18" s="1"/>
  <c r="G102" i="18" s="1"/>
  <c r="G103" i="18" s="1"/>
  <c r="G104" i="18" s="1"/>
  <c r="G105" i="18" s="1"/>
  <c r="G106" i="18" s="1"/>
  <c r="G107" i="18" s="1"/>
  <c r="G108" i="18" s="1"/>
  <c r="G109" i="18" s="1"/>
  <c r="G110" i="18" s="1"/>
  <c r="G111" i="18" s="1"/>
  <c r="G112" i="18" s="1"/>
  <c r="G113" i="18" s="1"/>
  <c r="G114" i="18" s="1"/>
  <c r="G115" i="18" s="1"/>
  <c r="G116" i="18" s="1"/>
  <c r="G117" i="18" s="1"/>
  <c r="G118" i="18" s="1"/>
  <c r="G119" i="18" s="1"/>
  <c r="G120" i="18" s="1"/>
  <c r="G121" i="18" s="1"/>
  <c r="G122" i="18" s="1"/>
  <c r="G123" i="18" s="1"/>
  <c r="G124" i="18" s="1"/>
  <c r="G125" i="18" s="1"/>
  <c r="G126" i="18" s="1"/>
  <c r="G127" i="18" s="1"/>
  <c r="G128" i="18" s="1"/>
  <c r="G129" i="18" s="1"/>
  <c r="G130" i="18" s="1"/>
  <c r="G131" i="18" s="1"/>
  <c r="G132" i="18" s="1"/>
  <c r="G133" i="18" s="1"/>
  <c r="G134" i="18" s="1"/>
  <c r="G135" i="18" s="1"/>
  <c r="G136" i="18" s="1"/>
  <c r="G137" i="18" s="1"/>
  <c r="G138" i="18" s="1"/>
  <c r="G139" i="18" s="1"/>
  <c r="G144" i="18" s="1"/>
  <c r="G145" i="18" s="1"/>
  <c r="G146" i="18" s="1"/>
  <c r="G147" i="18" s="1"/>
  <c r="G148" i="18" s="1"/>
  <c r="G149" i="18" s="1"/>
  <c r="G150" i="18" s="1"/>
  <c r="G151" i="18" s="1"/>
  <c r="G152" i="18" s="1"/>
  <c r="G153" i="18" s="1"/>
  <c r="G154" i="18" s="1"/>
  <c r="G155" i="18" s="1"/>
  <c r="G156" i="18" s="1"/>
  <c r="G157" i="18" s="1"/>
  <c r="G158" i="18" s="1"/>
  <c r="G159" i="18" s="1"/>
  <c r="G160" i="18" s="1"/>
  <c r="G161" i="18" s="1"/>
  <c r="G162" i="18" s="1"/>
  <c r="G163" i="18" s="1"/>
  <c r="G164" i="18" s="1"/>
  <c r="G165" i="18" s="1"/>
  <c r="G166" i="18" s="1"/>
  <c r="G167" i="18" s="1"/>
  <c r="G168" i="18" s="1"/>
  <c r="G169" i="18" s="1"/>
  <c r="G170" i="18" s="1"/>
  <c r="D22" i="19"/>
  <c r="D52" i="19"/>
  <c r="D12" i="19"/>
  <c r="D27" i="19"/>
  <c r="D33" i="19"/>
  <c r="D53" i="19"/>
  <c r="D50" i="19"/>
  <c r="D45" i="19"/>
  <c r="D46" i="19"/>
  <c r="D36" i="19"/>
  <c r="D19" i="19"/>
  <c r="D26" i="19"/>
  <c r="K6" i="32"/>
  <c r="P6" i="32" s="1"/>
  <c r="G6" i="32"/>
  <c r="L6" i="32" s="1"/>
  <c r="H23" i="4"/>
  <c r="D55" i="7"/>
  <c r="D51" i="7"/>
  <c r="D47" i="7"/>
  <c r="D43" i="7"/>
  <c r="D39" i="7"/>
  <c r="D35" i="7"/>
  <c r="D31" i="7"/>
  <c r="D27" i="7"/>
  <c r="D23" i="7"/>
  <c r="D19" i="7"/>
  <c r="D15" i="7"/>
  <c r="D11" i="7"/>
  <c r="D7" i="7"/>
  <c r="D6" i="7"/>
  <c r="E6" i="7" s="1"/>
  <c r="D54" i="7"/>
  <c r="D50" i="7"/>
  <c r="D46" i="7"/>
  <c r="D42" i="7"/>
  <c r="D38" i="7"/>
  <c r="D34" i="7"/>
  <c r="D30" i="7"/>
  <c r="D26" i="7"/>
  <c r="D22" i="7"/>
  <c r="D18" i="7"/>
  <c r="D14" i="7"/>
  <c r="D10" i="7"/>
  <c r="D6" i="19"/>
  <c r="E6" i="19" s="1"/>
  <c r="H6" i="4"/>
  <c r="E5" i="8"/>
  <c r="F5" i="8" s="1"/>
  <c r="F6" i="8" s="1"/>
  <c r="N10" i="32"/>
  <c r="M7" i="32"/>
  <c r="D4" i="7"/>
  <c r="D53" i="7"/>
  <c r="D49" i="7"/>
  <c r="D45" i="7"/>
  <c r="D41" i="7"/>
  <c r="D37" i="7"/>
  <c r="D33" i="7"/>
  <c r="D29" i="7"/>
  <c r="D25" i="7"/>
  <c r="D21" i="7"/>
  <c r="D17" i="7"/>
  <c r="D13" i="7"/>
  <c r="D9" i="7"/>
  <c r="D18" i="19"/>
  <c r="D37" i="19"/>
  <c r="D35" i="19"/>
  <c r="D44" i="19"/>
  <c r="D11" i="19"/>
  <c r="D55" i="19"/>
  <c r="D49" i="19"/>
  <c r="D17" i="19"/>
  <c r="D31" i="19"/>
  <c r="D48" i="19"/>
  <c r="D32" i="19"/>
  <c r="H22" i="4"/>
  <c r="D56" i="7"/>
  <c r="D52" i="7"/>
  <c r="D48" i="7"/>
  <c r="D44" i="7"/>
  <c r="D40" i="7"/>
  <c r="D36" i="7"/>
  <c r="D32" i="7"/>
  <c r="D28" i="7"/>
  <c r="D24" i="7"/>
  <c r="D20" i="7"/>
  <c r="D16" i="7"/>
  <c r="D12" i="7"/>
  <c r="F8" i="21" l="1"/>
  <c r="F9" i="21" s="1"/>
  <c r="F10" i="21" s="1"/>
  <c r="E7" i="7"/>
  <c r="E8" i="7" s="1"/>
  <c r="G8" i="6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E7" i="19"/>
  <c r="E8" i="19" s="1"/>
  <c r="E9" i="19" s="1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H20" i="4"/>
  <c r="E9" i="7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</calcChain>
</file>

<file path=xl/sharedStrings.xml><?xml version="1.0" encoding="utf-8"?>
<sst xmlns="http://schemas.openxmlformats.org/spreadsheetml/2006/main" count="3695" uniqueCount="834">
  <si>
    <t>2101300000</t>
  </si>
  <si>
    <t>0406200000</t>
  </si>
  <si>
    <t>2005200000</t>
  </si>
  <si>
    <t>0805502200</t>
  </si>
  <si>
    <t>0805502100</t>
  </si>
  <si>
    <t>0813200000</t>
  </si>
  <si>
    <t>1512191000</t>
  </si>
  <si>
    <t>2008709000</t>
  </si>
  <si>
    <t>1704909000</t>
  </si>
  <si>
    <t>1905320000</t>
  </si>
  <si>
    <t>1302399000</t>
  </si>
  <si>
    <t>1518009000</t>
  </si>
  <si>
    <t>0802310000</t>
  </si>
  <si>
    <t>0407110000</t>
  </si>
  <si>
    <t>1004900000</t>
  </si>
  <si>
    <t>0602909000</t>
  </si>
  <si>
    <t>3504009000</t>
  </si>
  <si>
    <t>0511999090</t>
  </si>
  <si>
    <t>1104220000</t>
  </si>
  <si>
    <t>1209911000</t>
  </si>
  <si>
    <t>Sri Lanka</t>
  </si>
  <si>
    <t>1202420000</t>
  </si>
  <si>
    <t>4403110000</t>
  </si>
  <si>
    <t>1901902000</t>
  </si>
  <si>
    <t>0810500000</t>
  </si>
  <si>
    <t>0809300000</t>
  </si>
  <si>
    <t>2208202900</t>
  </si>
  <si>
    <t>0406100000</t>
  </si>
  <si>
    <t>3302101000</t>
  </si>
  <si>
    <t>0206290000</t>
  </si>
  <si>
    <t>0709930000</t>
  </si>
  <si>
    <t>1703100000</t>
  </si>
  <si>
    <t>0713109010</t>
  </si>
  <si>
    <t>Suiza</t>
  </si>
  <si>
    <t>Balanza comercial</t>
    <phoneticPr fontId="21" type="noConversion"/>
  </si>
  <si>
    <t>1517100000</t>
  </si>
  <si>
    <t>0713109020</t>
  </si>
  <si>
    <t>0206220000</t>
  </si>
  <si>
    <t>2301109000</t>
  </si>
  <si>
    <t>0202300090</t>
  </si>
  <si>
    <t>0201300010</t>
  </si>
  <si>
    <t>0807110000</t>
  </si>
  <si>
    <t>2106101900</t>
  </si>
  <si>
    <t>2208400000</t>
  </si>
  <si>
    <t>0406904000</t>
  </si>
  <si>
    <t>0814001000</t>
  </si>
  <si>
    <t>1511900000</t>
  </si>
  <si>
    <t>2106902900</t>
  </si>
  <si>
    <t>Nicaragua</t>
  </si>
  <si>
    <t>Honduras</t>
  </si>
  <si>
    <t>Costa Rica</t>
  </si>
  <si>
    <t>Guatemala</t>
  </si>
  <si>
    <t>India</t>
  </si>
  <si>
    <t>El Salvador</t>
  </si>
  <si>
    <t>Israel</t>
  </si>
  <si>
    <t>Emiratos Árabes Unidos</t>
  </si>
  <si>
    <t>Paita</t>
  </si>
  <si>
    <t>Abonos</t>
  </si>
  <si>
    <t>continúa C 4</t>
  </si>
  <si>
    <t>Haití</t>
  </si>
  <si>
    <t>Noruega</t>
  </si>
  <si>
    <t>1005901100</t>
  </si>
  <si>
    <t>0806200000</t>
  </si>
  <si>
    <t>0504001000</t>
  </si>
  <si>
    <t>2106907200</t>
  </si>
  <si>
    <t>0207140021</t>
  </si>
  <si>
    <t>1108130000</t>
  </si>
  <si>
    <t>1704901000</t>
  </si>
  <si>
    <t>2106907900</t>
  </si>
  <si>
    <t>1901101000</t>
  </si>
  <si>
    <t>1005903000</t>
  </si>
  <si>
    <t>2303300000</t>
  </si>
  <si>
    <t>0201300090</t>
  </si>
  <si>
    <t>1209210000</t>
  </si>
  <si>
    <t>0712909000</t>
  </si>
  <si>
    <t>1512111000</t>
  </si>
  <si>
    <t>2106907300</t>
  </si>
  <si>
    <t>1003900000</t>
  </si>
  <si>
    <t>2204210000</t>
  </si>
  <si>
    <t>0202300010</t>
  </si>
  <si>
    <t>4412330000</t>
  </si>
  <si>
    <t>1905909000</t>
  </si>
  <si>
    <t>4407299000</t>
  </si>
  <si>
    <t>0713339900</t>
  </si>
  <si>
    <t>2201900010</t>
  </si>
  <si>
    <t>2103100000</t>
  </si>
  <si>
    <t>1517900000</t>
  </si>
  <si>
    <t>3203001500</t>
  </si>
  <si>
    <t>0601100000</t>
  </si>
  <si>
    <t>0713209000</t>
  </si>
  <si>
    <t>3302109000</t>
  </si>
  <si>
    <t>5201001000</t>
  </si>
  <si>
    <t>0207140090</t>
  </si>
  <si>
    <t>3505100000</t>
  </si>
  <si>
    <t>2005600000</t>
  </si>
  <si>
    <t>0207120000</t>
  </si>
  <si>
    <t>3503001000</t>
  </si>
  <si>
    <t>2302300000</t>
  </si>
  <si>
    <t>2005991000</t>
  </si>
  <si>
    <t>1805000000</t>
  </si>
  <si>
    <t>2001909000</t>
  </si>
  <si>
    <t>0703100000</t>
  </si>
  <si>
    <t>4412390000</t>
  </si>
  <si>
    <t>2101200000</t>
  </si>
  <si>
    <t>4409229010</t>
  </si>
  <si>
    <t>1005902000</t>
  </si>
  <si>
    <t>0808300000</t>
  </si>
  <si>
    <t>1404909090</t>
  </si>
  <si>
    <t>0207270000</t>
  </si>
  <si>
    <t>0406906000</t>
  </si>
  <si>
    <t>1904900000</t>
  </si>
  <si>
    <t>2009391000</t>
  </si>
  <si>
    <t>1904100000</t>
  </si>
  <si>
    <t>1212290000</t>
  </si>
  <si>
    <t>1209919000</t>
  </si>
  <si>
    <t>2008999000</t>
  </si>
  <si>
    <t>0708100000</t>
  </si>
  <si>
    <t>1901909000</t>
  </si>
  <si>
    <t>2004100000</t>
  </si>
  <si>
    <t>1702909000</t>
  </si>
  <si>
    <t>3101009000</t>
  </si>
  <si>
    <t>2106903000</t>
  </si>
  <si>
    <t>2008702000</t>
  </si>
  <si>
    <t>2208300000</t>
  </si>
  <si>
    <t>2202990000</t>
  </si>
  <si>
    <t>0805220000</t>
  </si>
  <si>
    <t>0713359000</t>
  </si>
  <si>
    <t>1107100000</t>
  </si>
  <si>
    <t>2102109000</t>
  </si>
  <si>
    <t>0802129000</t>
  </si>
  <si>
    <t>0404109000</t>
  </si>
  <si>
    <t>2306300000</t>
  </si>
  <si>
    <t>0403901000</t>
  </si>
  <si>
    <t>sigue…</t>
    <phoneticPr fontId="21" type="noConversion"/>
  </si>
  <si>
    <t>Bélgica</t>
  </si>
  <si>
    <t>Exportaciones</t>
  </si>
  <si>
    <t>Importaciones</t>
  </si>
  <si>
    <t>Chipre</t>
  </si>
  <si>
    <t>México</t>
  </si>
  <si>
    <t>Japón</t>
  </si>
  <si>
    <t>Letonia</t>
  </si>
  <si>
    <t>Agrícola</t>
  </si>
  <si>
    <t>Pecuario</t>
  </si>
  <si>
    <t>Agroindustrial</t>
  </si>
  <si>
    <t>0402911000</t>
  </si>
  <si>
    <t>0811909100</t>
  </si>
  <si>
    <t>0811909900</t>
  </si>
  <si>
    <t>0105110000</t>
  </si>
  <si>
    <t>4001220000</t>
  </si>
  <si>
    <t>0402991000</t>
  </si>
  <si>
    <t>0904219000</t>
  </si>
  <si>
    <t>2203000000</t>
  </si>
  <si>
    <t>0710801000</t>
  </si>
  <si>
    <t>2204100000</t>
  </si>
  <si>
    <t>2106902100</t>
  </si>
  <si>
    <t>2101120000</t>
  </si>
  <si>
    <t>0203291000</t>
  </si>
  <si>
    <t>1005100000</t>
  </si>
  <si>
    <t>1516200000</t>
  </si>
  <si>
    <t>4409229020</t>
  </si>
  <si>
    <t>2202100000</t>
  </si>
  <si>
    <t>1302391000</t>
  </si>
  <si>
    <t>0711200000</t>
  </si>
  <si>
    <t>1209915000</t>
  </si>
  <si>
    <t>1806900000</t>
  </si>
  <si>
    <t>3203001400</t>
  </si>
  <si>
    <t>0805100000</t>
  </si>
  <si>
    <t>TOTAL</t>
    <phoneticPr fontId="20" type="noConversion"/>
  </si>
  <si>
    <t>Part.
 Acumulada %</t>
    <phoneticPr fontId="20" type="noConversion"/>
  </si>
  <si>
    <t>TOTAL</t>
    <phoneticPr fontId="20" type="noConversion"/>
  </si>
  <si>
    <t>Preparaciones de hortalizas, frutas u otros frutos o demás partes de plantas</t>
  </si>
  <si>
    <t>0901119000</t>
  </si>
  <si>
    <t>0810400000</t>
  </si>
  <si>
    <t>0709200000</t>
  </si>
  <si>
    <t>2103909000</t>
  </si>
  <si>
    <t>2103902000</t>
  </si>
  <si>
    <t>0703209000</t>
  </si>
  <si>
    <t>1701999000</t>
  </si>
  <si>
    <t>1208100000</t>
  </si>
  <si>
    <t>2008993000</t>
  </si>
  <si>
    <t>1804001100</t>
  </si>
  <si>
    <t>0805291000</t>
  </si>
  <si>
    <t>2304000000</t>
  </si>
  <si>
    <t>1001991000</t>
  </si>
  <si>
    <t>1507100000</t>
  </si>
  <si>
    <t>1006300000</t>
  </si>
  <si>
    <t>1201900000</t>
  </si>
  <si>
    <t>2106909000</t>
  </si>
  <si>
    <t>0402211900</t>
  </si>
  <si>
    <t>0405902000</t>
  </si>
  <si>
    <t>0402109000</t>
  </si>
  <si>
    <t>1001190000</t>
  </si>
  <si>
    <t>1701140000</t>
  </si>
  <si>
    <t>5201003000</t>
  </si>
  <si>
    <t>5201002000</t>
  </si>
  <si>
    <t>1507909000</t>
  </si>
  <si>
    <t>0808100000</t>
  </si>
  <si>
    <t>1901109900</t>
  </si>
  <si>
    <t>4407119000</t>
  </si>
  <si>
    <t>2101110000</t>
  </si>
  <si>
    <t>0713409000</t>
  </si>
  <si>
    <t>0602200000</t>
  </si>
  <si>
    <t>2309109000</t>
  </si>
  <si>
    <t>Ecuador</t>
  </si>
  <si>
    <t>Colombia</t>
  </si>
  <si>
    <t>0801220000</t>
  </si>
  <si>
    <t>5105391000</t>
  </si>
  <si>
    <t>2005999000</t>
  </si>
  <si>
    <t>Leche y productos lácteos; huevos de ave; miel natural; productos comestibles de origen animal, no expresados ni comprendidos en otra parte</t>
  </si>
  <si>
    <t>1905310000</t>
  </si>
  <si>
    <t>0805210000</t>
  </si>
  <si>
    <t>Semillas y frutos oleaginosos; semillas y frutos diversos; plantas industriales o medicinales; paja y forraje</t>
  </si>
  <si>
    <t>2009892000</t>
  </si>
  <si>
    <t>3203002100</t>
  </si>
  <si>
    <t>1905901000</t>
  </si>
  <si>
    <t>4409291000</t>
  </si>
  <si>
    <t>1511100000</t>
  </si>
  <si>
    <t>1902190000</t>
  </si>
  <si>
    <t>Plantas vivas y productos de la floricultura</t>
    <phoneticPr fontId="22" type="noConversion"/>
  </si>
  <si>
    <t>Materias trenzables y demás productos de origen vegetal, no expresados ni comprendidos en otra parte</t>
  </si>
  <si>
    <t>Otros</t>
  </si>
  <si>
    <t>0910110000</t>
  </si>
  <si>
    <t>2005992000</t>
  </si>
  <si>
    <t>1404902000</t>
  </si>
  <si>
    <t>4407990000</t>
  </si>
  <si>
    <t>2008300000</t>
  </si>
  <si>
    <t>1804001200</t>
  </si>
  <si>
    <t>China</t>
  </si>
  <si>
    <t>Chile</t>
  </si>
  <si>
    <t>Hong Kong</t>
  </si>
  <si>
    <t>Italia</t>
  </si>
  <si>
    <t>Francia</t>
  </si>
  <si>
    <t>Brasil</t>
  </si>
  <si>
    <t>Bolivia</t>
  </si>
  <si>
    <t>Rusia</t>
  </si>
  <si>
    <t>Suecia</t>
  </si>
  <si>
    <t>continúa C 5</t>
    <phoneticPr fontId="21" type="noConversion"/>
  </si>
  <si>
    <t>Singapur</t>
  </si>
  <si>
    <t>Lituania</t>
  </si>
  <si>
    <t>Bulgaria</t>
  </si>
  <si>
    <t>Part.
 Acumulada %</t>
    <phoneticPr fontId="20" type="noConversion"/>
  </si>
  <si>
    <t>Valor CIF
 (Miles USD)</t>
  </si>
  <si>
    <t>2402202000</t>
  </si>
  <si>
    <t>0906110000</t>
  </si>
  <si>
    <t>1207999900</t>
  </si>
  <si>
    <t>0806100000</t>
  </si>
  <si>
    <t>0804400000</t>
  </si>
  <si>
    <t>p Provisional</t>
  </si>
  <si>
    <t xml:space="preserve"> Subpartida Nacional</t>
  </si>
  <si>
    <t>TOTAL</t>
    <phoneticPr fontId="20" type="noConversion"/>
  </si>
  <si>
    <t>País /</t>
    <phoneticPr fontId="20" type="noConversion"/>
  </si>
  <si>
    <t>Hungría</t>
  </si>
  <si>
    <t>Setiembre</t>
  </si>
  <si>
    <t>Valor FOB  (Millones USD)</t>
  </si>
  <si>
    <t>Variación ( %)</t>
  </si>
  <si>
    <t>Categoría Económica</t>
  </si>
  <si>
    <t>Malasia</t>
  </si>
  <si>
    <t>0804502000</t>
  </si>
  <si>
    <t>2309909000</t>
  </si>
  <si>
    <t>0803901100</t>
  </si>
  <si>
    <t xml:space="preserve">Fuente: Superintendencia Nacional de Aduanas y de Administración Tributaria </t>
  </si>
  <si>
    <t>Panamá</t>
  </si>
  <si>
    <t>República Dominicana</t>
  </si>
  <si>
    <t>Part.  %</t>
  </si>
  <si>
    <t>Ranking</t>
  </si>
  <si>
    <t>País</t>
  </si>
  <si>
    <t>Total</t>
  </si>
  <si>
    <t>Valor FOB 
 (Miles USD)</t>
  </si>
  <si>
    <r>
      <t>Capítulo</t>
    </r>
    <r>
      <rPr>
        <b/>
        <vertAlign val="superscript"/>
        <sz val="8"/>
        <color indexed="8"/>
        <rFont val="Arial Narrow"/>
        <family val="2"/>
      </rPr>
      <t>1/</t>
    </r>
    <phoneticPr fontId="22" type="noConversion"/>
  </si>
  <si>
    <t>Subpartida Nacional</t>
  </si>
  <si>
    <t>Preparaciones a base de cereales, harina, almidón, fécula o leche; productos de pastelería</t>
  </si>
  <si>
    <t>1008509000</t>
  </si>
  <si>
    <t>0805299000</t>
  </si>
  <si>
    <t>Alemania</t>
  </si>
  <si>
    <t>España</t>
  </si>
  <si>
    <t>Inglaterra</t>
  </si>
  <si>
    <t>1801001900</t>
  </si>
  <si>
    <t>Valor CIF 
 (Miles USD)</t>
  </si>
  <si>
    <t>Estados Unidos</t>
  </si>
  <si>
    <t>Holanda</t>
  </si>
  <si>
    <t>Lana y pelo fino u ordinario; hilados y tejidos de crin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</si>
  <si>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</si>
  <si>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</si>
  <si>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</si>
  <si>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</si>
  <si>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</si>
  <si>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</si>
  <si>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</si>
  <si>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</si>
  <si>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</si>
  <si>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</si>
  <si>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Animales vivos</t>
  </si>
  <si>
    <t>Carne y despojos comestibles</t>
  </si>
  <si>
    <t>Gomas, resinas y demás jugos y extractos vegetales</t>
  </si>
  <si>
    <t>Forestal</t>
  </si>
  <si>
    <t>Precio FOB (USD/t)</t>
  </si>
  <si>
    <t>Peso Neto 
(t)</t>
  </si>
  <si>
    <t>Precio CIF (USD/t)</t>
  </si>
  <si>
    <t>P Provisional</t>
  </si>
  <si>
    <t xml:space="preserve">Fuente: Superintendencia Nacional De Aduanas Y De Administración Tributaria </t>
  </si>
  <si>
    <t>continúa C 8</t>
  </si>
  <si>
    <t>continúa C 9</t>
  </si>
  <si>
    <t>0810909000</t>
  </si>
  <si>
    <t>4409292000</t>
  </si>
  <si>
    <t>2002900000</t>
  </si>
  <si>
    <t>Enero</t>
  </si>
  <si>
    <t>Febrero</t>
  </si>
  <si>
    <t>Aduana de salida</t>
  </si>
  <si>
    <t>Valor CIF (Miles USD)</t>
  </si>
  <si>
    <t>Madera, carbón vegetal y manufacturas de madera</t>
  </si>
  <si>
    <t>Peso Neto                       (t)</t>
  </si>
  <si>
    <t>C7  PERÚ: BALANZA COMERCIAL AGRARIA  - ASOCIACIÓN LATINOAMERICANA</t>
  </si>
  <si>
    <r>
      <t xml:space="preserve">1/ </t>
    </r>
    <r>
      <rPr>
        <sz val="6"/>
        <color indexed="8"/>
        <rFont val="Arial Narrow"/>
        <family val="2"/>
      </rPr>
      <t>Considerar ámbito de las estadísticas de comercio exterior agrario del Perú</t>
    </r>
    <phoneticPr fontId="22" type="noConversion"/>
  </si>
  <si>
    <t>sigue…</t>
    <phoneticPr fontId="22" type="noConversion"/>
  </si>
  <si>
    <t>Marítima del Callao</t>
  </si>
  <si>
    <t>Valor FOB (Miles USD)</t>
  </si>
  <si>
    <t>Eslovenia</t>
  </si>
  <si>
    <t>0710809000</t>
  </si>
  <si>
    <t>2005700000</t>
  </si>
  <si>
    <t>1804001300</t>
  </si>
  <si>
    <t>Preparaciones de carne, pescado o de crustáceos, moluscos o demás invertebrados acuáticos</t>
  </si>
  <si>
    <t>Azúcares y artículos de confitería</t>
  </si>
  <si>
    <t>Aceites esenciales y resinoides; preparaciones de perfumería, de tocador o de cosmética</t>
  </si>
  <si>
    <t>Productos químicos orgánicos</t>
  </si>
  <si>
    <t>Australia</t>
  </si>
  <si>
    <t>Venezuela</t>
  </si>
  <si>
    <t>Tailandia</t>
  </si>
  <si>
    <t>Puerto Rico</t>
  </si>
  <si>
    <t>Indonesia</t>
  </si>
  <si>
    <t>Uruguay</t>
  </si>
  <si>
    <t>Argentina</t>
  </si>
  <si>
    <t>Dinamarca</t>
  </si>
  <si>
    <t>Nueva Zelanda</t>
  </si>
  <si>
    <t>Estonia</t>
  </si>
  <si>
    <t>Grecia</t>
  </si>
  <si>
    <t>Polonia</t>
  </si>
  <si>
    <t>Portugal</t>
  </si>
  <si>
    <t>Cuba</t>
  </si>
  <si>
    <t>Filipinas</t>
  </si>
  <si>
    <t>Paraguay</t>
  </si>
  <si>
    <t>Austria</t>
  </si>
  <si>
    <t>Malta</t>
  </si>
  <si>
    <t>Corea del Sur</t>
  </si>
  <si>
    <t>Canadá</t>
  </si>
  <si>
    <t>Desaguadero</t>
  </si>
  <si>
    <t>Aduana de ingreso</t>
  </si>
  <si>
    <t>1801002000</t>
  </si>
  <si>
    <t>1207701000</t>
  </si>
  <si>
    <t>1211903000</t>
  </si>
  <si>
    <t>2309902000</t>
  </si>
  <si>
    <t>0811109000</t>
  </si>
  <si>
    <t>Valor CIF      (Miles USD)</t>
    <phoneticPr fontId="20" type="noConversion"/>
  </si>
  <si>
    <t>Preparaciones alimenticias diversas</t>
  </si>
  <si>
    <t>p Provisional</t>
    <phoneticPr fontId="20" type="noConversion"/>
  </si>
  <si>
    <t>Salaverry</t>
  </si>
  <si>
    <t>Part.
  %</t>
  </si>
  <si>
    <t>Part. %</t>
  </si>
  <si>
    <t>Residuos y desperdicios de las industrias alimentarias; alimentos preparados para animales</t>
  </si>
  <si>
    <t>TOTAL</t>
    <phoneticPr fontId="20" type="noConversion"/>
  </si>
  <si>
    <t>sigue…</t>
  </si>
  <si>
    <t>sigue…</t>
    <phoneticPr fontId="22" type="noConversion"/>
  </si>
  <si>
    <r>
      <t>1/</t>
    </r>
    <r>
      <rPr>
        <sz val="6"/>
        <color indexed="8"/>
        <rFont val="Arial Narrow"/>
        <family val="2"/>
      </rPr>
      <t xml:space="preserve"> Considerar ámbito de las estadísticas de comercio exterior agrario del Perú</t>
    </r>
  </si>
  <si>
    <r>
      <t>Capítulo</t>
    </r>
    <r>
      <rPr>
        <b/>
        <vertAlign val="superscript"/>
        <sz val="8"/>
        <color indexed="8"/>
        <rFont val="Arial Narrow"/>
        <family val="2"/>
      </rPr>
      <t>1/</t>
    </r>
    <phoneticPr fontId="22" type="noConversion"/>
  </si>
  <si>
    <r>
      <t>p</t>
    </r>
    <r>
      <rPr>
        <sz val="6"/>
        <color indexed="8"/>
        <rFont val="Arial Narrow"/>
        <family val="2"/>
      </rPr>
      <t xml:space="preserve"> Provisional</t>
    </r>
    <phoneticPr fontId="22" type="noConversion"/>
  </si>
  <si>
    <t>Grasas y aceites animales o vegetales; productos de su desdoblamiento; grasas alimenticias elaboradas; ceras de origen animal o vegetal</t>
  </si>
  <si>
    <t>Cacao y sus preparaciones</t>
  </si>
  <si>
    <t>continúa C 13</t>
  </si>
  <si>
    <t>Extractos curtientes o tintóreos; taninos y sus derivados; pigmentos y demás materias colorantes; pinturas y barnices; mástiques; tintas</t>
  </si>
  <si>
    <t>Part.
 Acumulada %</t>
  </si>
  <si>
    <t xml:space="preserve">         (Valor CIF Miles USD)</t>
  </si>
  <si>
    <t>Materias albuminoideas; productos a base de almidón o de fécula modificados; colas; enzimas</t>
  </si>
  <si>
    <t>Productos diversos de las industrias químicas</t>
  </si>
  <si>
    <t>Caucho y sus manufacturas</t>
  </si>
  <si>
    <t>Pieles (excepto la peletería) y cueros</t>
  </si>
  <si>
    <t>Bebidas, líquidos alcohólicos y vinagre</t>
  </si>
  <si>
    <t>2207100000</t>
  </si>
  <si>
    <t>0904211090</t>
  </si>
  <si>
    <t>1106201000</t>
  </si>
  <si>
    <t>3301130000</t>
  </si>
  <si>
    <t>sigue…</t>
    <phoneticPr fontId="20" type="noConversion"/>
  </si>
  <si>
    <t>1902110000</t>
  </si>
  <si>
    <t>0714209000</t>
  </si>
  <si>
    <t>0708200000</t>
  </si>
  <si>
    <t>0713399100</t>
  </si>
  <si>
    <t>2007999100</t>
  </si>
  <si>
    <t>continúa C 11</t>
  </si>
  <si>
    <t>continúa C 17</t>
  </si>
  <si>
    <t>1209999000</t>
  </si>
  <si>
    <t>2207200010</t>
  </si>
  <si>
    <t>Hortalizas, plantas, raíces y tubérculos alimenticios</t>
  </si>
  <si>
    <t>Frutas y frutos comestibles; cortezas de agrios (cítricos), melones o sandías</t>
  </si>
  <si>
    <t xml:space="preserve">       (Valor FOB Miles USD)</t>
  </si>
  <si>
    <r>
      <t>p</t>
    </r>
    <r>
      <rPr>
        <sz val="6"/>
        <color indexed="8"/>
        <rFont val="Arial Narrow"/>
        <family val="2"/>
      </rPr>
      <t xml:space="preserve"> Provisional</t>
    </r>
  </si>
  <si>
    <t>ÍNDICE DE CUADROS</t>
  </si>
  <si>
    <t>Eslovaquia</t>
  </si>
  <si>
    <t>EXPORTACIONES</t>
  </si>
  <si>
    <t>Café, té, yerba mate y especias</t>
  </si>
  <si>
    <t>Cereales</t>
  </si>
  <si>
    <t>BALANZA COMERCIAL</t>
  </si>
  <si>
    <t>Descripción</t>
  </si>
  <si>
    <t>TOTAL</t>
  </si>
  <si>
    <t>Part.
 Acumulada %</t>
    <phoneticPr fontId="20" type="noConversion"/>
  </si>
  <si>
    <t>continúa C 18</t>
  </si>
  <si>
    <t>C20  PERÚ: IMPORTACIONES AGRARIAS, POR PRINCIPALES PAÍSES DE ORIGEN,</t>
  </si>
  <si>
    <t>continúa C 20</t>
  </si>
  <si>
    <t>Valor FOB                   (Miles de USD)</t>
  </si>
  <si>
    <t>C5  PERÚ: BALANZA COMERCIAL AGRARIA - FORO DE COOPERACIÓN ECONÓMICA</t>
  </si>
  <si>
    <t>Los demás productos de origen animal no expresados ni comprendidos en otra parte</t>
  </si>
  <si>
    <t>Productos de la molinería; malta; almidón y fécula; inulina; gluten de trigo</t>
  </si>
  <si>
    <r>
      <t>Subpartida
Nacional</t>
    </r>
    <r>
      <rPr>
        <b/>
        <vertAlign val="superscript"/>
        <sz val="8"/>
        <color indexed="8"/>
        <rFont val="Arial Narrow"/>
        <family val="2"/>
      </rPr>
      <t>1/</t>
    </r>
  </si>
  <si>
    <t xml:space="preserve">         (Peso Neto Toneladas)</t>
  </si>
  <si>
    <t xml:space="preserve">         (Valor FOB Miles USD)</t>
  </si>
  <si>
    <t>continúa C 15</t>
  </si>
  <si>
    <t>C13  PERÚ: EXPORTACIONES AGRARIAS, POR PRINCIPALES PAÍSES DE DESTINO, SEGÚN PRINCIPALES</t>
  </si>
  <si>
    <t>continúa C 10</t>
  </si>
  <si>
    <t>1108120000</t>
  </si>
  <si>
    <t>1104230000</t>
  </si>
  <si>
    <t>1401900000</t>
  </si>
  <si>
    <t>0207140010</t>
  </si>
  <si>
    <t>1702302000</t>
  </si>
  <si>
    <t>Balanza comercial</t>
  </si>
  <si>
    <t>IMPORTACIONES</t>
  </si>
  <si>
    <t>Países</t>
  </si>
  <si>
    <t xml:space="preserve"> Valor FOB (Millones USD)</t>
  </si>
  <si>
    <t xml:space="preserve">Fuente: Superintendencia Nacional de Aduanas y de Administración Tributaria </t>
    <phoneticPr fontId="22" type="noConversion"/>
  </si>
  <si>
    <t>TOTAL</t>
    <phoneticPr fontId="20" type="noConversion"/>
  </si>
  <si>
    <t>Tabaco y sucedáneos del tabaco elaborados</t>
  </si>
  <si>
    <t>continúa C 16</t>
  </si>
  <si>
    <t>Finlandia</t>
  </si>
  <si>
    <t>Algodón</t>
  </si>
  <si>
    <t>Peso Neto (t)</t>
  </si>
  <si>
    <t>Peso Neto       (t)</t>
  </si>
  <si>
    <t>2015-2019</t>
  </si>
  <si>
    <t>2019/2018</t>
  </si>
  <si>
    <t>2008910000</t>
  </si>
  <si>
    <t>1509100000</t>
  </si>
  <si>
    <t>3101001000</t>
  </si>
  <si>
    <t>1102200000</t>
  </si>
  <si>
    <t>4412310000</t>
  </si>
  <si>
    <t>Arabia Saudita</t>
  </si>
  <si>
    <t>2103901000</t>
  </si>
  <si>
    <t>2104101000</t>
  </si>
  <si>
    <t>Pisco</t>
  </si>
  <si>
    <t>0909310000</t>
  </si>
  <si>
    <t>1806100000</t>
  </si>
  <si>
    <t>1207409000</t>
  </si>
  <si>
    <t>2009690000</t>
  </si>
  <si>
    <t>Turquía</t>
  </si>
  <si>
    <t>Sudáfrica</t>
  </si>
  <si>
    <t>Serbia</t>
  </si>
  <si>
    <t>1204009000</t>
  </si>
  <si>
    <t>1104120000</t>
  </si>
  <si>
    <t>1209913000</t>
  </si>
  <si>
    <t>Mollendo - Matarani</t>
  </si>
  <si>
    <t>Aerea del Callao</t>
  </si>
  <si>
    <t>Part. Acumulada %</t>
  </si>
  <si>
    <t>C15  PERÚ: IMPORTACIONES AGRARIAS POR SUBPARTIDAS ARANCELARIAS, 2020</t>
  </si>
  <si>
    <t>0203292000</t>
  </si>
  <si>
    <t>0406300000</t>
  </si>
  <si>
    <t>0701900000</t>
  </si>
  <si>
    <t>0702000000</t>
  </si>
  <si>
    <t>0710400000</t>
  </si>
  <si>
    <t>0713339200</t>
  </si>
  <si>
    <t>0713509000</t>
  </si>
  <si>
    <t>0714100000</t>
  </si>
  <si>
    <t>0811909600</t>
  </si>
  <si>
    <t>0904221000</t>
  </si>
  <si>
    <t>0907100000</t>
  </si>
  <si>
    <t>0910300000</t>
  </si>
  <si>
    <t>1513291000</t>
  </si>
  <si>
    <t>1515900090</t>
  </si>
  <si>
    <t>1520000000</t>
  </si>
  <si>
    <t>1803100000</t>
  </si>
  <si>
    <t>2106901000</t>
  </si>
  <si>
    <t>2106907400</t>
  </si>
  <si>
    <t>4401210000</t>
  </si>
  <si>
    <t>4403210000</t>
  </si>
  <si>
    <t>4407220000</t>
  </si>
  <si>
    <t>4412990000</t>
  </si>
  <si>
    <r>
      <t>C8  PERÚ: EXPORTACIONES AGRARIAS POR SUBPARTIDAS ARANCELARIAS, 2020</t>
    </r>
    <r>
      <rPr>
        <b/>
        <vertAlign val="superscript"/>
        <sz val="9"/>
        <color indexed="8"/>
        <rFont val="Arial Narrow"/>
        <family val="2"/>
      </rPr>
      <t>p</t>
    </r>
  </si>
  <si>
    <r>
      <t>C9  PERÚ: EXPORTACIONES AGRARIAS MENSUALES, POR CAPÍTULOS DEL ARANCEL DE ADUANAS, 2020</t>
    </r>
    <r>
      <rPr>
        <b/>
        <vertAlign val="superscript"/>
        <sz val="9"/>
        <color indexed="8"/>
        <rFont val="Arial Narrow"/>
        <family val="2"/>
      </rPr>
      <t>p</t>
    </r>
  </si>
  <si>
    <t>Animales vivos.</t>
  </si>
  <si>
    <t>Carne y despojos comestibles.</t>
  </si>
  <si>
    <t>Leche y productos lácteos; huevos de ave; miel natural; productos comestibles de origen animal, no expresados ni comprendidos en otra parte.</t>
  </si>
  <si>
    <t>Los demás productos de origen animal no expresados ni comprendidos en otra parte.</t>
  </si>
  <si>
    <t>Plantas vivas y productos de la floricultura.</t>
  </si>
  <si>
    <t>Hortalizas, plantas, raíces y tubérculos alimenticios.</t>
  </si>
  <si>
    <t>Frutas y frutos comestibles; cortezas de agrios (cítricos), melones o sandías.</t>
  </si>
  <si>
    <t>Café, té, yerba mate y especias.</t>
  </si>
  <si>
    <t>Cereales.</t>
  </si>
  <si>
    <t>Productos de la molinería; malta; almidón y fécula; inulina; gluten de trigo.</t>
  </si>
  <si>
    <t>Semillas y frutos oleaginosos; semillas y frutos diversos; plantas industriales o medicinales; paja y forraje.</t>
  </si>
  <si>
    <t>Gomas, resinas y demás jugos y extractos vegetales.</t>
  </si>
  <si>
    <t>Materias trenzables y demás productos de origen vegetal, no expresados ni comprendidos en otra parte.</t>
  </si>
  <si>
    <t xml:space="preserve">Grasas y aceites animales o vegetales; productos de su desdoblamiento; grasas alimenticias elaboradas; </t>
  </si>
  <si>
    <t>Preparaciones de carne, pescado o de crustáceos, moluscos o demás invertebrados acuáticos.</t>
  </si>
  <si>
    <t>Azúcares y artículos de confitería.</t>
  </si>
  <si>
    <t>Cacao y sus preparaciones.</t>
  </si>
  <si>
    <t>Preparaciones a base de cereales, harina, almidón, fécula o leche; productos de pastelería.</t>
  </si>
  <si>
    <t>Preparaciones de hortalizas, frutas u otros frutos o demás partes de plantas.</t>
  </si>
  <si>
    <t>Preparaciones alimenticias diversas.</t>
  </si>
  <si>
    <t>Bebidas, líquidos alcohólicos y vinagre.</t>
  </si>
  <si>
    <t>Residuos y desperdicios de las industrias alimentarias; alimentos preparados para animales.</t>
  </si>
  <si>
    <t>Tabaco y sucedáneos del tabaco elaborados.</t>
  </si>
  <si>
    <t>Productos químicos orgánicos.</t>
  </si>
  <si>
    <t>Abonos.</t>
  </si>
  <si>
    <t>Extractos curtientes o tintóreos; taninos y sus derivados; pigmentos y demás materias colorantes; pinturas y barnices; mástiques; tintas.</t>
  </si>
  <si>
    <t>Productos diversos de las industrias químicas.</t>
  </si>
  <si>
    <t>Caucho y sus manufacturas.</t>
  </si>
  <si>
    <t>Pieles (excepto la peletería) y cueros.</t>
  </si>
  <si>
    <t>Madera, carbón vegetal y manufacturas de madera.</t>
  </si>
  <si>
    <t>Lana y pelo fino u ordinario; hilados y tejidos de crin.</t>
  </si>
  <si>
    <t>Algodón.</t>
  </si>
  <si>
    <r>
      <t>C11  PERÚ: EXPORTACIONES AGRARIAS MENSUALES, POR SUBPARTIDAS ARANCELARIAS, 2020</t>
    </r>
    <r>
      <rPr>
        <b/>
        <vertAlign val="superscript"/>
        <sz val="9"/>
        <color indexed="8"/>
        <rFont val="Arial Narrow"/>
        <family val="2"/>
      </rPr>
      <t>p</t>
    </r>
  </si>
  <si>
    <t>Taiwán (Formosa)</t>
  </si>
  <si>
    <t>Viet Nam</t>
  </si>
  <si>
    <t xml:space="preserve">Irlanda </t>
  </si>
  <si>
    <r>
      <t>C12  PERÚ: EXPORTACIONES AGRARIAS, POR PAÍSES DE DESTINO, 2020</t>
    </r>
    <r>
      <rPr>
        <b/>
        <vertAlign val="superscript"/>
        <sz val="9"/>
        <color indexed="8"/>
        <rFont val="Arial Narrow"/>
        <family val="2"/>
      </rPr>
      <t>p</t>
    </r>
  </si>
  <si>
    <r>
      <t xml:space="preserve">         SUBPARTIDAS ARANCELARIAS, 2020</t>
    </r>
    <r>
      <rPr>
        <b/>
        <vertAlign val="superscript"/>
        <sz val="9"/>
        <color indexed="8"/>
        <rFont val="Arial Narrow"/>
        <family val="2"/>
      </rPr>
      <t>p</t>
    </r>
  </si>
  <si>
    <t>Maritima del callao</t>
  </si>
  <si>
    <t>Aerea del callao</t>
  </si>
  <si>
    <t>Chiclayo</t>
  </si>
  <si>
    <t>Tumbes</t>
  </si>
  <si>
    <r>
      <t>C14  PERÚ: EXPORTACIONES AGRARIAS, POR PRINCIPALES ADUANAS DE SALIDA, 2020</t>
    </r>
    <r>
      <rPr>
        <b/>
        <vertAlign val="superscript"/>
        <sz val="9"/>
        <color indexed="8"/>
        <rFont val="Arial Narrow"/>
        <family val="2"/>
      </rPr>
      <t>p</t>
    </r>
  </si>
  <si>
    <t>Seda (P.A. 5001 A 5003)</t>
  </si>
  <si>
    <t>Las demás fibras textiles vegetales (P.A. 5301 5302 5303 )</t>
  </si>
  <si>
    <r>
      <t>C16  PERÚ: IMPORTACIONES AGRARIAS MENSUALES, POR CAPÍTULOS DEL ARANCEL DE ADUANAS, 2020</t>
    </r>
    <r>
      <rPr>
        <b/>
        <vertAlign val="superscript"/>
        <sz val="9"/>
        <color indexed="8"/>
        <rFont val="Arial Narrow"/>
        <family val="2"/>
      </rPr>
      <t>p</t>
    </r>
  </si>
  <si>
    <r>
      <t>C17  PERÚ: IMPORTACIONES AGRARIAS MENSUALES, POR SUBPARTIDAS ARANCELARIAS, 2020</t>
    </r>
    <r>
      <rPr>
        <b/>
        <vertAlign val="superscript"/>
        <sz val="9"/>
        <color indexed="8"/>
        <rFont val="Arial Narrow"/>
        <family val="2"/>
      </rPr>
      <t>p</t>
    </r>
  </si>
  <si>
    <r>
      <t>C18  PERÚ: IMPORTACIONES AGRARIAS MENSUALES, POR SUBPARTIDAS ARANCELARIAS, 2020</t>
    </r>
    <r>
      <rPr>
        <b/>
        <vertAlign val="superscript"/>
        <sz val="9"/>
        <color indexed="8"/>
        <rFont val="Arial Narrow"/>
        <family val="2"/>
      </rPr>
      <t>p</t>
    </r>
  </si>
  <si>
    <t>Malaysia</t>
  </si>
  <si>
    <t>Zonas Francas del Perú</t>
  </si>
  <si>
    <t>Ucrania</t>
  </si>
  <si>
    <t>Republica Checa</t>
  </si>
  <si>
    <r>
      <t>C19  PERÚ: IMPORTACIONES AGRARIAS, POR PAÍSES DE ORIGEN, 2020</t>
    </r>
    <r>
      <rPr>
        <b/>
        <vertAlign val="superscript"/>
        <sz val="9"/>
        <color indexed="8"/>
        <rFont val="Arial Narrow"/>
        <family val="2"/>
      </rPr>
      <t>p</t>
    </r>
  </si>
  <si>
    <r>
      <t xml:space="preserve">         SEGÚN PRINCIPALES SUBPARTIDAS ARANCELARIAS, 2020</t>
    </r>
    <r>
      <rPr>
        <b/>
        <vertAlign val="superscript"/>
        <sz val="9"/>
        <color indexed="8"/>
        <rFont val="Arial Narrow"/>
        <family val="2"/>
      </rPr>
      <t>p</t>
    </r>
  </si>
  <si>
    <t>Maritima del Callao</t>
  </si>
  <si>
    <t>Rumania</t>
  </si>
  <si>
    <t>Croacia</t>
  </si>
  <si>
    <t>C4  PERÚ: BALANZA COMERCIAL AGRARIA - UNIÓN EUROPEA, 2020p</t>
  </si>
  <si>
    <t>C3  PERÚ: BALANZA COMERCIAL AGRARIA - COMUNIDAD ANDINA, 2020p</t>
  </si>
  <si>
    <t xml:space="preserve">Taiwán </t>
  </si>
  <si>
    <t xml:space="preserve">       DE ASIA Y PACÍFICO, 2020p</t>
  </si>
  <si>
    <t>C6  PERÚ: BALANZA COMERCIAL AGRARIA - MERCADO COMÚN DEL SUR, 2020p</t>
  </si>
  <si>
    <t xml:space="preserve">       DE INTEGRACIÓN, 2020p</t>
  </si>
  <si>
    <r>
      <t>C2  PERÚ: BALANZA COMERCIAL DEL COMERCIO EXTERIOR AGRARIO POR PRINCIPALES PAÍSES, 2016-2020</t>
    </r>
    <r>
      <rPr>
        <b/>
        <vertAlign val="superscript"/>
        <sz val="9"/>
        <color indexed="8"/>
        <rFont val="Arial Narrow"/>
        <family val="2"/>
      </rPr>
      <t>p</t>
    </r>
  </si>
  <si>
    <t>C.1 PERÚ: BALANZA COMERCIAL AGRARIA POR ACTIVIDAD, 2016 – 2020p</t>
  </si>
  <si>
    <t>C.2 PERÚ: BALANZA COMERCIAL DEL COMERCIO EXTERIOR AGRARIO, POR PRINCIPALES PAÍSES, 2016 - 2020p</t>
  </si>
  <si>
    <t>C.3 PERÚ: BALANZA COMERCIAL AGRARIA - COMUNIDAD ANDINA (CAN), 2020p</t>
  </si>
  <si>
    <t>C.4 PERÚ: BALANZA COMERCIAL AGRARIA - UNIÓN EUROPEA (UE), 2020p</t>
  </si>
  <si>
    <t>C.5 PERÚ: BALANZA COMERCIAL AGRARIA - FORO DE COOPERACIÓN ECONÓMICA DE ASIA Y PACÍFICO (APEC), 2020p</t>
  </si>
  <si>
    <t>C.6 PERÚ: BALANZA COMERCIAL AGRARIA - MERCADO COMÚN DEL SUR (MERCOSUR), 2020p</t>
  </si>
  <si>
    <t>C.7 PERÚ: BALANZA COMERCIAL AGRARIA - ASOCIACIÓN LATINOAMERICANA DE INTEGRACIÓN (ALADI), 2020p</t>
  </si>
  <si>
    <t>C.8 PERÚ: EXPORTACIONES AGRARIAS, POR SUBPARTIDAS ARANCELARIAS, 2020p</t>
  </si>
  <si>
    <t>C.9: PERÚ: EXPORTACIONES AGRARIAS MENSUALES POR CAPÍTULO DEL ARANCEL DE ADUANAS, 2020p</t>
  </si>
  <si>
    <t>C10  PERÚ: EXPORTACIONES AGRARIAS MENSUALES, POR SUBPARTIDAS ARANCELARIAS, 2020p</t>
  </si>
  <si>
    <t>C11  PERÚ: EXPORTACIONES AGRARIAS MENSUALES, POR SUBPARTIDAS ARANCELARIAS, 2020p</t>
  </si>
  <si>
    <t>C.12 PERÚ: EXPORTACIONES AGRARIAS, POR PAÍSES DE DESTINO, 2020p</t>
  </si>
  <si>
    <t>C.13 PERÚ: EXPORTACIONES AGRARIAS, POR PRINCIPALES PAÍSES DE DESTINO, SEGÚN PRINCIPALES SUBPARTIDAS ARANCELARIAS, 2020p</t>
  </si>
  <si>
    <t>C.14 PERÚ: EXPORTACIONES AGRARIAS, POR ADUANAS DE SALIDA, 2020p</t>
  </si>
  <si>
    <t>C.15 PERÚ: IMPORTACIONES AGRARIAS, POR SUBPARTIDAS ARANCELARIAS, 2020p</t>
  </si>
  <si>
    <t>C.16 PERÚ: IMPORTACIONES AGRARIAS MENSUALES, POR CAPÍTULO DEL ARANCEL DE ADUANAS, 2020p</t>
  </si>
  <si>
    <t>C17  PERÚ: IMPORTACIONES AGRARIAS MENSUALES, POR SUBPARTIDAS ARANCELARIAS, 2020p</t>
  </si>
  <si>
    <t>C18  PERÚ: IMPORTACIONES AGRARIAS MENSUALES, POR SUBPARTIDAS ARANCELARIAS, 2020p</t>
  </si>
  <si>
    <t>C.19 PERÚ: IMPORTACIONES AGRARIAS, POR PAÍSES DE ORIGEN, 2020p</t>
  </si>
  <si>
    <t>C.20 PERÚ: IMPORTACIONES AGRARIAS, POR PRINCIPALES PAÍSES DE ORIGEN, SEGÚN PRINCIPALES SUBPARTIDAS ARANCELRARIAS, 2020p</t>
  </si>
  <si>
    <t>C.21 PERÚ: IMPORTACIONES AGRARIAS, POR ADUANAS DE INGRESO, 2020p</t>
  </si>
  <si>
    <t>Elaboración: MIDAGRI-DGESEP/DEA</t>
  </si>
  <si>
    <t>2020P</t>
  </si>
  <si>
    <r>
      <t>C1  PERÚ: BALANZA COMERCIAL AGRARIA  POR ACTIVIDAD, 2016-2020</t>
    </r>
    <r>
      <rPr>
        <b/>
        <vertAlign val="superscript"/>
        <sz val="9"/>
        <color indexed="8"/>
        <rFont val="Arial Narrow"/>
        <family val="2"/>
      </rPr>
      <t>p</t>
    </r>
  </si>
  <si>
    <t>Uvas frescas</t>
  </si>
  <si>
    <t>Arandanos rojos, mirtilos y demas frutos del genero vaccinium, frescos</t>
  </si>
  <si>
    <t>Aguacates (paltas) , frescas o secas</t>
  </si>
  <si>
    <t>Cafe sin tostar, sin descafeinar, los demas</t>
  </si>
  <si>
    <t>Esparragos, frescos o refrigerados</t>
  </si>
  <si>
    <t>Mangos y mangostanes, frescos o secos</t>
  </si>
  <si>
    <t>Los demas citricos</t>
  </si>
  <si>
    <t>Bananas incluidos los platanos tipo "cavendish valery" frescos</t>
  </si>
  <si>
    <t>Preparaciones utilizadas para la alimentacion de los animales, demas</t>
  </si>
  <si>
    <t>Los demas cacao en grano, entero o partido, crudo</t>
  </si>
  <si>
    <t>Los demas quinua, excepto para siembra</t>
  </si>
  <si>
    <t>Mango congelado c/azucar (mangifera indica l)</t>
  </si>
  <si>
    <t>Jengibre sin triturar ni pulverizar</t>
  </si>
  <si>
    <t>Esparragos preparados o conservados, sin congelar</t>
  </si>
  <si>
    <t>Los demas frutas y otros frutos, sin cocer o cocidos en agua o vapor congelado</t>
  </si>
  <si>
    <t>Alcachofas (alcauciles)</t>
  </si>
  <si>
    <t>Cebollas y chalotes, frescos o refrigerados</t>
  </si>
  <si>
    <t>Alcohol etilico s/ desnaturalizar c/ grado alcoholico volumetrico mayor o igual a 80% vol</t>
  </si>
  <si>
    <t>Hortalizas preparadas o consrvadas sin congelar, las demas</t>
  </si>
  <si>
    <t>Hortalizas,frutas y demas partes comestibles de plantas,prep. o conserv.en vinagre o en acido acetico,demas</t>
  </si>
  <si>
    <t>Leche evaporada sin azucar ni edulcorante</t>
  </si>
  <si>
    <t>Los demas paprika</t>
  </si>
  <si>
    <t>Los demas frutas u otros frutos frescos</t>
  </si>
  <si>
    <t>Galletas dulces (con adición de edulcorante)</t>
  </si>
  <si>
    <t>Azucares de caña o remoladra refinados en estado solido, los demas</t>
  </si>
  <si>
    <t>Pimiento piquillo (capsicum annuum)</t>
  </si>
  <si>
    <t>Aceite de palma en bruto</t>
  </si>
  <si>
    <t>Mandarinas (incluidas las tangerinas y satsumas)</t>
  </si>
  <si>
    <t>Jugo de maracuya (parchita) (passiflora edulis)</t>
  </si>
  <si>
    <t>Fresas (frutillas) sin adicion de azucar u otro edulcorante, congelados</t>
  </si>
  <si>
    <t>Manteca de cacao con un índice de acidez expresado en ácido oleico superior a 1 % pero inferior o igual a 1,65 %</t>
  </si>
  <si>
    <t>Demas pastas alimenticias s/cocer, rellenar ni preparar de otra forma</t>
  </si>
  <si>
    <t>Pelo fino cardado o peinado: de alpaca o de llama, los demas</t>
  </si>
  <si>
    <t>Esparragos congelados</t>
  </si>
  <si>
    <t>Aceitunas preparadas o conservadas, sin congelar</t>
  </si>
  <si>
    <t>Tara en polvo (caesalpinea spinosa)</t>
  </si>
  <si>
    <t>Galletas saladas o aromatizadas</t>
  </si>
  <si>
    <t>Arvejas (guisantes, chicharos) (pisum sativum) frescas o refrigeradas</t>
  </si>
  <si>
    <t>Arroz semiblanqueado o blanqueado, incluso pulido o glaseado</t>
  </si>
  <si>
    <t>Nueces del brasil sin cascara frescas o secas</t>
  </si>
  <si>
    <t>Carmin de cochinilla</t>
  </si>
  <si>
    <t>Los demas ajos frescos o refrigerados</t>
  </si>
  <si>
    <t>Las demas hortalizas incluso silvestres</t>
  </si>
  <si>
    <t>Demas frutas/frutos y demas partes comestibles de plantas, preparadas o conservadas de otro modo</t>
  </si>
  <si>
    <t>Cacao en polvo sin adicion de azucar ni otro edulcorante.</t>
  </si>
  <si>
    <t>Las demás preparaciones compuestas cuyo grado alcohólico volumétrico sea inferior o igual al 0,5 %.</t>
  </si>
  <si>
    <t>Agrios (citricos) preparados o conservados de otro modo</t>
  </si>
  <si>
    <t>Las demñs algas</t>
  </si>
  <si>
    <t>Demas chocolates y preparaciones alimenticias que contengan cacao</t>
  </si>
  <si>
    <t>Aceite de palma y sus fracciones, incluso refinado pero sin modificar quimicamente</t>
  </si>
  <si>
    <t>Semillas de tomates (licopersicum spp.)</t>
  </si>
  <si>
    <t>Mucilagos de semilla de tara</t>
  </si>
  <si>
    <t>Demas preparaciones para salsas, y demas salsas preparadas</t>
  </si>
  <si>
    <t>Cacao en grano, entero o partido, tostado</t>
  </si>
  <si>
    <t>Manteca de cacao con un índice de acidez expresado en ácido oleico inferior o igual a 1 %</t>
  </si>
  <si>
    <t>Salvados, moyuelos y demas residuos del cernido, molienda u otros tratamientos del trigo</t>
  </si>
  <si>
    <t>Materias colorantes de origen vegetal de marigold (xantafila)</t>
  </si>
  <si>
    <t>Las demñs tablillas y frisos para parquñs, sin ensamblar</t>
  </si>
  <si>
    <t>Aceites esenciales de limon.</t>
  </si>
  <si>
    <t>Los demas tomates preparados o conservados (excepto en vinagre)</t>
  </si>
  <si>
    <t>Harina de maca (lepidium meyenii)</t>
  </si>
  <si>
    <t>Oregano (origanum vulgare)</t>
  </si>
  <si>
    <t>Cerveza de malta.</t>
  </si>
  <si>
    <t>Demas semillas de hortalizas</t>
  </si>
  <si>
    <t>Semillas de melon para siembra</t>
  </si>
  <si>
    <t>Mangos preparados o conservados</t>
  </si>
  <si>
    <t>Condimentos y sazonadores, compuestos</t>
  </si>
  <si>
    <t>Tangelo (citrus reticulata x citrus paradisis)</t>
  </si>
  <si>
    <t>Madera moldurada distinta de la de coniferas</t>
  </si>
  <si>
    <t>Pasta de cacao sin desgrasar</t>
  </si>
  <si>
    <t>Los demas frutos de los g+neros capsicum o pimienta,secos sin tri</t>
  </si>
  <si>
    <t>Materias colorantes de origen vegetal de achiote (onoto, bija)</t>
  </si>
  <si>
    <t>Demas semillas de plantas herbaceas utilizadas principalmente por sus flores</t>
  </si>
  <si>
    <t>Las demas maderas tropicales</t>
  </si>
  <si>
    <t>Manteca de cacao con un índice de acidez expresado en ácido oleico superior a 1,65 %</t>
  </si>
  <si>
    <t>Naranjas , frescas o secas</t>
  </si>
  <si>
    <t>Agua, incluidas el agua mineral y la gaseada, con adicion de azucar u otro edulcorante</t>
  </si>
  <si>
    <t>Tablillas y frisos para parquñs, sin ensamblar</t>
  </si>
  <si>
    <t>Clementinas</t>
  </si>
  <si>
    <t>Premezclas, del tipo de los utilizados para la alimentación de los animales</t>
  </si>
  <si>
    <t>Demas nueces y almendra de palma incluso quebrantada</t>
  </si>
  <si>
    <t>Bulbos,cebollas,tuberculos raices y bulbos tuberosos,turiones y rizomas, en reposo vegetativo</t>
  </si>
  <si>
    <t>Aceitunas conservadas provisionalmente, todavia impropias para el consumo inmediato</t>
  </si>
  <si>
    <t>De limon de la subpartida 08055021</t>
  </si>
  <si>
    <t>Productos a base de cereales, obtenidos por inflado o tostado</t>
  </si>
  <si>
    <t>Los demas frijoles salvajes o caupi</t>
  </si>
  <si>
    <t>Limon tahiti (limon tahiti) (citrus latifolia) frescos o secos</t>
  </si>
  <si>
    <t>Maíz blanco gigante (zea mays amilacea cv gigante)</t>
  </si>
  <si>
    <t>Las demas complementos alimenticios</t>
  </si>
  <si>
    <t>Maiz dulce congelado</t>
  </si>
  <si>
    <t>Demas hortalizas,mezclas de hortalizas,cortadas en trozos o rodajas,trituradas o pulverizadas, sin otra prep.</t>
  </si>
  <si>
    <t>Palmitos preparados o conservados de otro modo</t>
  </si>
  <si>
    <t>Paprika (capsicum annuum, l.) triturados o pulverizados</t>
  </si>
  <si>
    <t>Las demás maderas molduradas</t>
  </si>
  <si>
    <t>Demas productos a base de cereales obtenidos por inflado o tostado</t>
  </si>
  <si>
    <t>Los demas aceites y grasas vegetales fijas y sus fracciones incl. referidas</t>
  </si>
  <si>
    <t>Cortezas de limon (limon sutil, limon comun, limon criollo) (citr</t>
  </si>
  <si>
    <t>Pallares (phaseolus lunatus)</t>
  </si>
  <si>
    <t>Maderas aserradas o desbastada longitudinalmente, cortada o desenrrollada,demas</t>
  </si>
  <si>
    <t>Los demas productos de panaderia , pasteleria o galleteria, incl c/adicion de cacao</t>
  </si>
  <si>
    <t>Melaza de caña</t>
  </si>
  <si>
    <t>Sandias frescas</t>
  </si>
  <si>
    <t>Las demas papas (patatas), frescas o refrigeradas</t>
  </si>
  <si>
    <t>Los demas camotes (batatas) frescos, refrigerados, congelados o secos</t>
  </si>
  <si>
    <t>Calabazas (zapallos) y calabacines (cucurbita spp.)</t>
  </si>
  <si>
    <t>Azucar</t>
  </si>
  <si>
    <t>Pastas alimenticias s/cocer, rellenar ni preparar que contengan huevo</t>
  </si>
  <si>
    <t>Las demas confituras, jaleas y mermeladas de frutas u otros frutos</t>
  </si>
  <si>
    <t>Limon (limon sutil, limon comun, limon criollo) (citrus aurantifo</t>
  </si>
  <si>
    <t>Demas grasas y aceites animales o vegetales y sus fracciones, cocidos, oxidados, deshidratados, sulfurados</t>
  </si>
  <si>
    <t>Las demas aguas</t>
  </si>
  <si>
    <t>Las demas preparaciones alimenticias no expresadas ni comprendidas en otra parte</t>
  </si>
  <si>
    <t>Mani en grano sin cascara</t>
  </si>
  <si>
    <t>Frijoles(frejoles,porotos,alubias,judias) (vigna spp, phaseolus spp) frescos o refrigerados</t>
  </si>
  <si>
    <t>Virola, imbuia y balsa de las maderas tropicales</t>
  </si>
  <si>
    <t>Guano de aves marinas</t>
  </si>
  <si>
    <t>Habas, haba caballar y haba menor excepto para siembra</t>
  </si>
  <si>
    <t>Agua sin gasear</t>
  </si>
  <si>
    <t>Aceite de almendra de palma, refinado y sus fracciones</t>
  </si>
  <si>
    <t>Curcuma</t>
  </si>
  <si>
    <t>Grasas y aceites, vegetales, y sus fracciones, parcial o totalmente hidrogenados</t>
  </si>
  <si>
    <t>Maiz para siembra</t>
  </si>
  <si>
    <t>Queso fresco (sin madurar), incluido el del lactosuero, y el requeson</t>
  </si>
  <si>
    <t>Salsa mayonesa</t>
  </si>
  <si>
    <t>Bombones, caramelos confites y pastillas, sin cacao</t>
  </si>
  <si>
    <t>Los demas aguardiente de vino</t>
  </si>
  <si>
    <t>Papaya congelada</t>
  </si>
  <si>
    <t>Salsa de soja (soya)</t>
  </si>
  <si>
    <t>Tomates frescos o refrigerados.</t>
  </si>
  <si>
    <t>Preparaciones para sopas, potajes o caldos</t>
  </si>
  <si>
    <t>Raices de yuca (mandioca) frescas,refrigeradas,congeladas o secos</t>
  </si>
  <si>
    <t>Prod. d panad., pastel. o gallet....barquillos y obleas,incluso r</t>
  </si>
  <si>
    <t>Maiz duro amarillo</t>
  </si>
  <si>
    <t>Trigo s/m</t>
  </si>
  <si>
    <t>Tortas y demas residuos solidos de la extraccion  de aceite de soja (soya), incluido molidos o en pellets</t>
  </si>
  <si>
    <t>Aceite de soja (soya) en bruto, incluso desgomado</t>
  </si>
  <si>
    <t>Las demás habas de soya, excepto para siembra</t>
  </si>
  <si>
    <t>Leche y nata concent. s/ azucar,en polvo,(grasa mayor o igual al 26%,env.mayor a 2.5kg)</t>
  </si>
  <si>
    <t>Alcohol etilico y aguardiente desnaturalizados, de cualquier grad</t>
  </si>
  <si>
    <t>Aceite refinado de soya (soja) y sus fracciones , pero sin modificar, los demas</t>
  </si>
  <si>
    <t>Leche y nata concent. c/ azucar en polvo,(grasa menor o igual a 1.5% peso envases de otra presentacion)</t>
  </si>
  <si>
    <t>Lentejas excepto para la siembra</t>
  </si>
  <si>
    <t>Los demas trigo duro, excepto para siembra</t>
  </si>
  <si>
    <t>Grasa lactea anhidra (butteroil)</t>
  </si>
  <si>
    <t>Manzanas frescas</t>
  </si>
  <si>
    <t>Extractos, esencias y concentrados de cafe</t>
  </si>
  <si>
    <t>Madera simplemente aserrada de conifera</t>
  </si>
  <si>
    <t>Los demás trozos y despojos congelados, de aves de la especie gallus domesticus</t>
  </si>
  <si>
    <t>Prep.utilz p" limenta d" perros o gatos venta por menor...los dem</t>
  </si>
  <si>
    <t>Demas mezclas de sust. odoriferas p` indust. alimentaria o de bebidas .</t>
  </si>
  <si>
    <t>Los demas preparaciones para alimentacion infantil acondic. para la venta al por menor</t>
  </si>
  <si>
    <t>Algodon de longitus de fibra superior a 2857 mm (11/8 pulgada) pero in</t>
  </si>
  <si>
    <t>Harina de habas (porotos, frijoles, frejoles) de soja (soya)</t>
  </si>
  <si>
    <t>Cebada cervecera argentina toepfer s/m</t>
  </si>
  <si>
    <t>Demas vinos en recipientes con capacidad meno o igual a 2 l</t>
  </si>
  <si>
    <t>Canela (cinnamomum zeylanicum blume</t>
  </si>
  <si>
    <t>Arboles, arbustos y matas, de frutas o de otros frutos comestibles, incluso injertados</t>
  </si>
  <si>
    <t>Las demas, que tengan por lo menos, una hoja externa de madera di</t>
  </si>
  <si>
    <t>Demas preparaciones alimentiicias de harina semola, almidon, fecula o extracto de malta</t>
  </si>
  <si>
    <t>Arvejas partidas excepto para la siembra</t>
  </si>
  <si>
    <t>Complementos alimencticios que contengan exclusivamente mezclas de vitaminas y mineral</t>
  </si>
  <si>
    <t>Gelatinas y sus derivados</t>
  </si>
  <si>
    <t>Leche maternizada o humanizada</t>
  </si>
  <si>
    <t>Duraznos en agua con adicion de azucar u otro edulcorante, incluido el jarabe</t>
  </si>
  <si>
    <t>Algodon de longitus de fibra superior a 2222 mm (7/8 pulgada) pero infe</t>
  </si>
  <si>
    <t>Peras frescas</t>
  </si>
  <si>
    <t>Malta sin tostar</t>
  </si>
  <si>
    <t>Harina de maiz</t>
  </si>
  <si>
    <t>Maiz reventon (zea mays convar. microsperma o zea mays var. everta)</t>
  </si>
  <si>
    <t>Fecula de papa (patata)</t>
  </si>
  <si>
    <t>Aceite de girasol en bruto</t>
  </si>
  <si>
    <t>Papas (patatas) congeladas</t>
  </si>
  <si>
    <t>Carne de animales de la especie bovina,congeladadeshuesadalos d</t>
  </si>
  <si>
    <t>Los demas despojos comestibles de la especia bovina, congelados, excepto lengua e higado</t>
  </si>
  <si>
    <t>Estomagos(mondongos) de animales,excepto pescados</t>
  </si>
  <si>
    <t>Algodon de longitus de fibra superior a 3492 mm (13/8 pulgada)</t>
  </si>
  <si>
    <t>Mezclas de sust. odoriferas p` indust. aliment/bebidas con grado alcoh.volumet.&gt;=0,5%</t>
  </si>
  <si>
    <t>Trozos y despojos comestibles de pavo (gallipavo), congelados</t>
  </si>
  <si>
    <t>Harina, polvo y "pellets", de carne o despojos, impropios para la alimentacion humana</t>
  </si>
  <si>
    <t>Uvas secas, incluidas las pasas</t>
  </si>
  <si>
    <t>Los demas almendras sin cascara frescas o secas</t>
  </si>
  <si>
    <t>Avena bruta</t>
  </si>
  <si>
    <t>Gallos y gallinas de peso inferior o igual a 185 gr</t>
  </si>
  <si>
    <t>Margarina, excepto la margarina liquida</t>
  </si>
  <si>
    <t>Granos trabajados (p.ej. mondados, perlados, troceados o quebrantados) de avena</t>
  </si>
  <si>
    <t>Los demas abonos de origen animal o vegetal, incluso mezclados entre si o trataod quimicamente</t>
  </si>
  <si>
    <t>Preparaciones a base de extractos, esencias o concentrados o a base de cafe</t>
  </si>
  <si>
    <t>Con un contenido de humedad inferior al 50% en peso, calculad</t>
  </si>
  <si>
    <t>Cuartos traseros sin deshuesar, congelados</t>
  </si>
  <si>
    <t>Levaduras vivas, excepto de cultivo</t>
  </si>
  <si>
    <t>Leche condensada</t>
  </si>
  <si>
    <t>Frijol canario excepto para siembra</t>
  </si>
  <si>
    <t>Carnes y despojos comestibles de gallo o gallina sin trocear, congelados</t>
  </si>
  <si>
    <t>Las demas materias veget d especies utiliz princ.p" relleno inc.en capas aun soporte de otros mat.exc kapok</t>
  </si>
  <si>
    <t>Las demas maderas contrachapadas construida por hojas de manera de espesor unit &lt;= 6 mm</t>
  </si>
  <si>
    <t>Demas lactosuero, incluso concentrado o con adicion de azucar u otro edulcorante</t>
  </si>
  <si>
    <t>Demas materias proteinicas y sus derivados , no expresados ni comprendidos en otra parte</t>
  </si>
  <si>
    <t>Whisky</t>
  </si>
  <si>
    <t>Carne de animales de la especie bovina,fresca o refrigeradadeshu</t>
  </si>
  <si>
    <t>Semillas de alfalfa para siembra</t>
  </si>
  <si>
    <t>Ron y demas aguardientes de cana</t>
  </si>
  <si>
    <t>Aceite refinado de girasol</t>
  </si>
  <si>
    <t>Demas mezclas o preparaciones alimenticias de grasas o aceites, animales o vegetales</t>
  </si>
  <si>
    <t>Tortas y demas residuos solidos de la extraccion de grasas o aceites de girasol</t>
  </si>
  <si>
    <t>Cigarrillos de tabaco rubio</t>
  </si>
  <si>
    <t>Los demas concentrados de proteinas y sustancias proteicas texturadas</t>
  </si>
  <si>
    <t>Higados de bovinos, congelados</t>
  </si>
  <si>
    <t>Caucho natural tecnicamente especificados (tsnr)</t>
  </si>
  <si>
    <t>Madera en bruto de coníferas, incluso descortezada, escuadrada, tratada con pintura, creosota u otros agentes de conservación</t>
  </si>
  <si>
    <t>Los demas garbanzos, exepto para la siembra</t>
  </si>
  <si>
    <t>Maderas contrachapadas que tengan, por lo menos, una hoja externa de las maderas tro</t>
  </si>
  <si>
    <t>Carne de animales de la especie bovina, fresca o refrigeradadesh</t>
  </si>
  <si>
    <t>Suero de mantequilla</t>
  </si>
  <si>
    <t>Achicoria tostada y demas sucedaneos del cafe tostados y sus extractos, esencias, concentrados</t>
  </si>
  <si>
    <t>Extractos, esencias y concentrados de te/yerba mate y preparados a base de estos extractos</t>
  </si>
  <si>
    <t>Hidrolizados de proteinas</t>
  </si>
  <si>
    <t>Demas articulos de confiteria sin cacao (incl. chocolate blanco)</t>
  </si>
  <si>
    <t>Panceta de chancho congelado st. helens</t>
  </si>
  <si>
    <t>Maltosa y demas azucares, incluido el azucar invertido</t>
  </si>
  <si>
    <t>Complementos alimencticios que contengan exclusivamente mezclas o extractos de plantas</t>
  </si>
  <si>
    <t>Papas (patatas) preparadas o conservadas, sin congelar</t>
  </si>
  <si>
    <t>Comino s/m s/m</t>
  </si>
  <si>
    <t>Presentadas en envases acondicionados para la venta al por</t>
  </si>
  <si>
    <t>Demás mucílagos y espesativos derivados de los vegetales, incluso modificado</t>
  </si>
  <si>
    <t>Huevos fecundados para incuvacion de gallina de la especie gallus</t>
  </si>
  <si>
    <t>Queso de cualquier tipo, rallado o en polvo</t>
  </si>
  <si>
    <t>Clavo de olor, s/m, s/m</t>
  </si>
  <si>
    <t>Complementos alimencticios que contengan exclusivamente mezclas de vitaminas</t>
  </si>
  <si>
    <t>Carne y despojos comestibles, de aves frescos refrigerados o cong</t>
  </si>
  <si>
    <t>Con un contenido de humedad superior o igual al 56 % pero infe</t>
  </si>
  <si>
    <t>Los demas esquejes sin enraizar e injertos</t>
  </si>
  <si>
    <t>Los demas duraznos preparados o conservados de otro modo</t>
  </si>
  <si>
    <t>Dextrina y demas almidones y feculas modificados</t>
  </si>
  <si>
    <t>Los demas frijoles comun excepto para siembra</t>
  </si>
  <si>
    <t>Vino espumoso</t>
  </si>
  <si>
    <t>Carne de animales de la especie bovina,congeladadeshuesada"cort</t>
  </si>
  <si>
    <t>Animales muertos de los capitulos del 1 a 3, impropios para la al</t>
  </si>
  <si>
    <t>Granos aplastados o en copos de avena</t>
  </si>
  <si>
    <t>Semillas de zanahoria (daucus carota)</t>
  </si>
  <si>
    <t>Polvos para la preparacion de budines, cremas, helados, postres, gelatinas y similares</t>
  </si>
  <si>
    <t>Semillas de cebollas, puerros (poros), ajos y demas hortalizas del genero allium</t>
  </si>
  <si>
    <t>Jugo de frutas....jugo de uva(inc. el mosto)...los demas</t>
  </si>
  <si>
    <t>Demas semilla de sesamo, incluso quebrantado, excepto para siembra</t>
  </si>
  <si>
    <t>Cacao en polvo con adicion de azucar u otro edulcorante</t>
  </si>
  <si>
    <t>Aceite de oliva virgen</t>
  </si>
  <si>
    <t>Queso fundido, excepto el rallado o en polvo</t>
  </si>
  <si>
    <t xml:space="preserve"> costillas de chancho st. helens</t>
  </si>
  <si>
    <t>Heces y desperdicios de cerveceria o de destileria</t>
  </si>
  <si>
    <t>Glicerol en bruto; aguas y lejias glicerinosas.</t>
  </si>
  <si>
    <t>Almidon de maiz</t>
  </si>
  <si>
    <t>Arvejas enteras excepto para la siembra</t>
  </si>
  <si>
    <t>Demas materias vegetales de las especies utilizadas principalmente en cesteria o esparteria</t>
  </si>
  <si>
    <t>Jarabe de glucosa</t>
  </si>
  <si>
    <t>- - de pino (pinus spp.), cuya mayor dimesion de la seccion trans</t>
  </si>
  <si>
    <t>Granos trabajados (p.ej. mondados, perlados, troceados o quebrantados) de maiz</t>
  </si>
  <si>
    <t>Madera en plaquitas o particulas de coniferas</t>
  </si>
  <si>
    <t>Demas semillas de lino, incluso quebrantada excepto para siembra</t>
  </si>
  <si>
    <t>Ciruelas secas</t>
  </si>
  <si>
    <t>Manjar blanco o dulce de leche</t>
  </si>
  <si>
    <t>Kiwis frescos</t>
  </si>
  <si>
    <t>Nueces de nogal con cascara, frescas o secas</t>
  </si>
  <si>
    <t>Duraznos (melocotones), incluidos los grinones y nectarinas, frescos</t>
  </si>
  <si>
    <t>Demas madera estratificada similar</t>
  </si>
  <si>
    <r>
      <t>C21  PERÚ: IMPORTACIONES AGRARIAS, POR ADUANAS DE INGRESO, 2020</t>
    </r>
    <r>
      <rPr>
        <b/>
        <vertAlign val="superscript"/>
        <sz val="9"/>
        <color indexed="8"/>
        <rFont val="Arial Narrow"/>
        <family val="2"/>
      </rPr>
      <t>p</t>
    </r>
  </si>
  <si>
    <r>
      <t>C10  PERÚ: EXPORTACIONES AGRARIAS MENSUALES, POR SUBPARTIDAS ARANCELARIAS, 2020</t>
    </r>
    <r>
      <rPr>
        <b/>
        <vertAlign val="superscript"/>
        <sz val="9"/>
        <color indexed="8"/>
        <rFont val="Arial Narrow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</si>
</sst>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General_)"/>
    <numFmt numFmtId="168" formatCode="#,##0.0____"/>
    <numFmt numFmtId="169" formatCode="#,##0__"/>
    <numFmt numFmtId="170" formatCode="#,##0__________"/>
    <numFmt numFmtId="171" formatCode="#,##0.0__________"/>
    <numFmt numFmtId="172" formatCode="#,##0.0____________"/>
    <numFmt numFmtId="173" formatCode="#,##0____________"/>
    <numFmt numFmtId="174" formatCode="#,##0____"/>
    <numFmt numFmtId="175" formatCode="#,##0.0________"/>
    <numFmt numFmtId="176" formatCode="#,##0______"/>
    <numFmt numFmtId="177" formatCode="#,##0.0__"/>
    <numFmt numFmtId="178" formatCode="#,##0.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6"/>
      <name val="Calibri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vertAlign val="superscript"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b/>
      <sz val="9"/>
      <color indexed="8"/>
      <name val="Arial Narrow"/>
      <family val="2"/>
    </font>
    <font>
      <vertAlign val="superscript"/>
      <sz val="6"/>
      <color indexed="8"/>
      <name val="Arial Narrow"/>
      <family val="2"/>
    </font>
    <font>
      <sz val="6"/>
      <color indexed="8"/>
      <name val="Arial Narrow"/>
      <family val="2"/>
    </font>
    <font>
      <sz val="8"/>
      <name val="Verdana"/>
      <family val="2"/>
    </font>
    <font>
      <sz val="7"/>
      <color indexed="8"/>
      <name val="Arial Narrow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u/>
      <sz val="10"/>
      <color indexed="62"/>
      <name val="Arial"/>
      <family val="2"/>
    </font>
    <font>
      <b/>
      <vertAlign val="superscript"/>
      <sz val="9"/>
      <color indexed="8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b/>
      <sz val="18"/>
      <color rgb="FF00206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7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17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52"/>
      </right>
      <top style="double">
        <color indexed="8"/>
      </top>
      <bottom/>
      <diagonal/>
    </border>
    <border>
      <left/>
      <right style="thin">
        <color indexed="52"/>
      </right>
      <top/>
      <bottom/>
      <diagonal/>
    </border>
    <border>
      <left/>
      <right style="thin">
        <color indexed="52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50"/>
      </top>
      <bottom/>
      <diagonal/>
    </border>
    <border>
      <left/>
      <right/>
      <top style="thin">
        <color indexed="8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0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50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 style="thin">
        <color indexed="50"/>
      </top>
      <bottom style="thin">
        <color indexed="50"/>
      </bottom>
      <diagonal/>
    </border>
    <border>
      <left style="thin">
        <color indexed="8"/>
      </left>
      <right/>
      <top style="thin">
        <color indexed="50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 style="thin">
        <color indexed="5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50"/>
      </bottom>
      <diagonal/>
    </border>
    <border>
      <left/>
      <right/>
      <top/>
      <bottom style="hair">
        <color indexed="50"/>
      </bottom>
      <diagonal/>
    </border>
    <border>
      <left/>
      <right/>
      <top style="hair">
        <color indexed="50"/>
      </top>
      <bottom style="hair">
        <color indexed="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50"/>
      </top>
      <bottom style="thin">
        <color auto="1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1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8" fillId="3" borderId="1" applyNumberFormat="0" applyAlignment="0" applyProtection="0"/>
    <xf numFmtId="0" fontId="33" fillId="0" borderId="0" applyNumberFormat="0" applyFill="0" applyBorder="0" applyAlignment="0" applyProtection="0"/>
    <xf numFmtId="0" fontId="9" fillId="16" borderId="0" applyNumberFormat="0" applyBorder="0" applyAlignment="0" applyProtection="0"/>
    <xf numFmtId="43" fontId="1" fillId="0" borderId="0" applyFont="0" applyFill="0" applyBorder="0" applyAlignment="0" applyProtection="0"/>
    <xf numFmtId="0" fontId="11" fillId="8" borderId="0" applyNumberFormat="0" applyBorder="0" applyAlignment="0" applyProtection="0"/>
    <xf numFmtId="0" fontId="10" fillId="0" borderId="0"/>
    <xf numFmtId="0" fontId="36" fillId="0" borderId="0"/>
    <xf numFmtId="0" fontId="1" fillId="0" borderId="0"/>
    <xf numFmtId="167" fontId="12" fillId="0" borderId="0"/>
    <xf numFmtId="0" fontId="1" fillId="0" borderId="0"/>
    <xf numFmtId="0" fontId="10" fillId="5" borderId="5" applyNumberFormat="0" applyFont="0" applyAlignment="0" applyProtection="0"/>
    <xf numFmtId="9" fontId="1" fillId="0" borderId="0" applyFont="0" applyFill="0" applyBorder="0" applyAlignment="0" applyProtection="0"/>
    <xf numFmtId="0" fontId="13" fillId="4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</cellStyleXfs>
  <cellXfs count="401">
    <xf numFmtId="0" fontId="0" fillId="0" borderId="0" xfId="0"/>
    <xf numFmtId="3" fontId="23" fillId="0" borderId="0" xfId="0" applyNumberFormat="1" applyFont="1" applyAlignment="1">
      <alignment vertical="center"/>
    </xf>
    <xf numFmtId="0" fontId="23" fillId="0" borderId="0" xfId="0" applyFont="1"/>
    <xf numFmtId="165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33" applyNumberFormat="1" applyFont="1" applyFill="1" applyAlignment="1">
      <alignment vertical="center" wrapText="1"/>
    </xf>
    <xf numFmtId="3" fontId="23" fillId="0" borderId="0" xfId="33" applyNumberFormat="1" applyFont="1" applyAlignment="1">
      <alignment vertical="center"/>
    </xf>
    <xf numFmtId="0" fontId="24" fillId="17" borderId="0" xfId="0" applyFont="1" applyFill="1" applyAlignment="1">
      <alignment vertical="center"/>
    </xf>
    <xf numFmtId="1" fontId="23" fillId="0" borderId="0" xfId="0" applyNumberFormat="1" applyFont="1" applyAlignment="1">
      <alignment vertical="center"/>
    </xf>
    <xf numFmtId="1" fontId="24" fillId="0" borderId="0" xfId="0" applyNumberFormat="1" applyFont="1" applyAlignment="1">
      <alignment vertical="center"/>
    </xf>
    <xf numFmtId="165" fontId="23" fillId="0" borderId="0" xfId="39" applyNumberFormat="1" applyFont="1"/>
    <xf numFmtId="165" fontId="24" fillId="0" borderId="0" xfId="0" applyNumberFormat="1" applyFont="1" applyAlignment="1">
      <alignment vertical="center"/>
    </xf>
    <xf numFmtId="167" fontId="26" fillId="0" borderId="0" xfId="0" applyNumberFormat="1" applyFont="1" applyFill="1" applyBorder="1" applyAlignment="1" applyProtection="1">
      <alignment horizontal="left" vertical="center"/>
    </xf>
    <xf numFmtId="167" fontId="23" fillId="0" borderId="0" xfId="38" applyFont="1" applyFill="1" applyAlignment="1" applyProtection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4" fillId="17" borderId="0" xfId="0" applyFont="1" applyFill="1" applyAlignment="1"/>
    <xf numFmtId="0" fontId="24" fillId="17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Alignment="1"/>
    <xf numFmtId="0" fontId="23" fillId="0" borderId="0" xfId="0" applyFont="1" applyBorder="1"/>
    <xf numFmtId="0" fontId="24" fillId="0" borderId="0" xfId="0" applyFont="1"/>
    <xf numFmtId="0" fontId="24" fillId="0" borderId="0" xfId="0" applyFont="1" applyBorder="1"/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/>
    <xf numFmtId="0" fontId="23" fillId="0" borderId="0" xfId="0" applyFont="1" applyBorder="1" applyAlignment="1">
      <alignment wrapText="1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167" fontId="28" fillId="0" borderId="0" xfId="0" applyNumberFormat="1" applyFont="1" applyFill="1" applyBorder="1" applyAlignment="1" applyProtection="1">
      <alignment horizontal="left" vertical="center"/>
    </xf>
    <xf numFmtId="167" fontId="29" fillId="0" borderId="0" xfId="38" applyFont="1" applyFill="1" applyAlignment="1" applyProtection="1">
      <alignment horizontal="left" vertical="center"/>
    </xf>
    <xf numFmtId="168" fontId="23" fillId="17" borderId="0" xfId="33" applyNumberFormat="1" applyFont="1" applyFill="1" applyAlignment="1">
      <alignment vertical="center"/>
    </xf>
    <xf numFmtId="169" fontId="23" fillId="0" borderId="0" xfId="33" applyNumberFormat="1" applyFont="1" applyFill="1" applyAlignment="1">
      <alignment horizontal="right" vertical="center" wrapText="1"/>
    </xf>
    <xf numFmtId="169" fontId="23" fillId="0" borderId="0" xfId="33" applyNumberFormat="1" applyFont="1" applyFill="1" applyAlignment="1">
      <alignment horizontal="right" vertical="center"/>
    </xf>
    <xf numFmtId="169" fontId="23" fillId="0" borderId="0" xfId="33" applyNumberFormat="1" applyFont="1" applyFill="1" applyAlignment="1">
      <alignment vertical="center" wrapText="1"/>
    </xf>
    <xf numFmtId="169" fontId="23" fillId="0" borderId="0" xfId="33" applyNumberFormat="1" applyFont="1" applyAlignment="1">
      <alignment vertical="center"/>
    </xf>
    <xf numFmtId="169" fontId="23" fillId="17" borderId="0" xfId="33" applyNumberFormat="1" applyFont="1" applyFill="1" applyAlignment="1">
      <alignment vertical="center"/>
    </xf>
    <xf numFmtId="0" fontId="23" fillId="0" borderId="10" xfId="33" applyNumberFormat="1" applyFont="1" applyFill="1" applyBorder="1" applyAlignment="1">
      <alignment vertical="center" wrapText="1"/>
    </xf>
    <xf numFmtId="169" fontId="23" fillId="0" borderId="10" xfId="33" applyNumberFormat="1" applyFont="1" applyBorder="1" applyAlignment="1">
      <alignment vertical="center"/>
    </xf>
    <xf numFmtId="169" fontId="23" fillId="17" borderId="10" xfId="33" applyNumberFormat="1" applyFont="1" applyFill="1" applyBorder="1" applyAlignment="1">
      <alignment vertical="center"/>
    </xf>
    <xf numFmtId="168" fontId="23" fillId="17" borderId="10" xfId="33" applyNumberFormat="1" applyFont="1" applyFill="1" applyBorder="1" applyAlignment="1">
      <alignment vertical="center"/>
    </xf>
    <xf numFmtId="3" fontId="24" fillId="0" borderId="0" xfId="0" applyNumberFormat="1" applyFont="1" applyBorder="1" applyAlignment="1">
      <alignment horizontal="center" vertical="center"/>
    </xf>
    <xf numFmtId="0" fontId="29" fillId="0" borderId="0" xfId="0" applyFont="1"/>
    <xf numFmtId="169" fontId="23" fillId="0" borderId="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wrapText="1"/>
    </xf>
    <xf numFmtId="170" fontId="23" fillId="0" borderId="0" xfId="0" applyNumberFormat="1" applyFont="1" applyBorder="1" applyAlignment="1"/>
    <xf numFmtId="171" fontId="23" fillId="0" borderId="0" xfId="0" quotePrefix="1" applyNumberFormat="1" applyFont="1" applyBorder="1" applyAlignment="1">
      <alignment horizontal="right"/>
    </xf>
    <xf numFmtId="171" fontId="23" fillId="0" borderId="10" xfId="0" quotePrefix="1" applyNumberFormat="1" applyFont="1" applyBorder="1" applyAlignment="1">
      <alignment horizontal="right"/>
    </xf>
    <xf numFmtId="171" fontId="23" fillId="0" borderId="0" xfId="0" applyNumberFormat="1" applyFont="1" applyBorder="1" applyAlignment="1"/>
    <xf numFmtId="0" fontId="23" fillId="0" borderId="0" xfId="0" applyFont="1" applyBorder="1" applyAlignment="1"/>
    <xf numFmtId="0" fontId="27" fillId="0" borderId="0" xfId="0" applyFont="1"/>
    <xf numFmtId="172" fontId="23" fillId="0" borderId="0" xfId="0" applyNumberFormat="1" applyFont="1" applyBorder="1" applyAlignment="1"/>
    <xf numFmtId="172" fontId="23" fillId="0" borderId="0" xfId="0" quotePrefix="1" applyNumberFormat="1" applyFont="1" applyBorder="1" applyAlignment="1">
      <alignment horizontal="right"/>
    </xf>
    <xf numFmtId="172" fontId="23" fillId="0" borderId="10" xfId="0" quotePrefix="1" applyNumberFormat="1" applyFont="1" applyBorder="1" applyAlignment="1">
      <alignment horizontal="right"/>
    </xf>
    <xf numFmtId="0" fontId="23" fillId="0" borderId="11" xfId="0" applyFont="1" applyBorder="1" applyAlignment="1"/>
    <xf numFmtId="170" fontId="23" fillId="0" borderId="11" xfId="0" applyNumberFormat="1" applyFont="1" applyBorder="1" applyAlignment="1"/>
    <xf numFmtId="172" fontId="31" fillId="0" borderId="0" xfId="0" applyNumberFormat="1" applyFont="1" applyBorder="1" applyAlignment="1">
      <alignment horizontal="left"/>
    </xf>
    <xf numFmtId="173" fontId="23" fillId="0" borderId="0" xfId="0" applyNumberFormat="1" applyFont="1" applyBorder="1" applyAlignment="1"/>
    <xf numFmtId="3" fontId="29" fillId="0" borderId="0" xfId="0" applyNumberFormat="1" applyFont="1" applyBorder="1" applyAlignment="1">
      <alignment wrapText="1"/>
    </xf>
    <xf numFmtId="3" fontId="29" fillId="0" borderId="0" xfId="0" applyNumberFormat="1" applyFont="1" applyBorder="1"/>
    <xf numFmtId="172" fontId="29" fillId="0" borderId="11" xfId="0" applyNumberFormat="1" applyFont="1" applyBorder="1" applyAlignment="1">
      <alignment horizontal="right" vertical="top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169" fontId="23" fillId="0" borderId="0" xfId="0" applyNumberFormat="1" applyFont="1" applyAlignment="1">
      <alignment vertical="top"/>
    </xf>
    <xf numFmtId="168" fontId="23" fillId="0" borderId="0" xfId="0" applyNumberFormat="1" applyFont="1" applyAlignment="1">
      <alignment vertical="top"/>
    </xf>
    <xf numFmtId="0" fontId="29" fillId="0" borderId="0" xfId="0" applyFont="1" applyAlignment="1"/>
    <xf numFmtId="0" fontId="27" fillId="17" borderId="0" xfId="0" applyFont="1" applyFill="1" applyAlignment="1">
      <alignment horizontal="left"/>
    </xf>
    <xf numFmtId="0" fontId="23" fillId="0" borderId="10" xfId="0" applyFont="1" applyFill="1" applyBorder="1" applyAlignment="1">
      <alignment horizontal="left" vertical="center"/>
    </xf>
    <xf numFmtId="174" fontId="23" fillId="0" borderId="0" xfId="0" applyNumberFormat="1" applyFont="1" applyAlignment="1">
      <alignment vertical="center"/>
    </xf>
    <xf numFmtId="174" fontId="23" fillId="0" borderId="10" xfId="0" applyNumberFormat="1" applyFont="1" applyFill="1" applyBorder="1" applyAlignment="1">
      <alignment vertical="center"/>
    </xf>
    <xf numFmtId="175" fontId="23" fillId="0" borderId="0" xfId="0" applyNumberFormat="1" applyFont="1" applyAlignment="1">
      <alignment vertical="center"/>
    </xf>
    <xf numFmtId="175" fontId="23" fillId="0" borderId="10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72" fontId="31" fillId="0" borderId="0" xfId="0" applyNumberFormat="1" applyFont="1" applyAlignment="1">
      <alignment horizontal="left" vertical="center"/>
    </xf>
    <xf numFmtId="170" fontId="23" fillId="0" borderId="0" xfId="0" applyNumberFormat="1" applyFont="1" applyAlignment="1">
      <alignment vertical="center"/>
    </xf>
    <xf numFmtId="0" fontId="23" fillId="0" borderId="10" xfId="0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23" fillId="17" borderId="0" xfId="0" applyFont="1" applyFill="1" applyBorder="1" applyAlignment="1">
      <alignment horizontal="left" vertical="center"/>
    </xf>
    <xf numFmtId="3" fontId="29" fillId="0" borderId="0" xfId="0" applyNumberFormat="1" applyFont="1" applyAlignment="1">
      <alignment vertical="center"/>
    </xf>
    <xf numFmtId="0" fontId="24" fillId="18" borderId="13" xfId="0" applyFont="1" applyFill="1" applyBorder="1" applyAlignment="1">
      <alignment horizontal="center" vertical="center"/>
    </xf>
    <xf numFmtId="0" fontId="24" fillId="18" borderId="1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6" fontId="23" fillId="0" borderId="0" xfId="0" applyNumberFormat="1" applyFont="1" applyFill="1" applyBorder="1" applyAlignment="1">
      <alignment vertical="center"/>
    </xf>
    <xf numFmtId="176" fontId="23" fillId="0" borderId="10" xfId="0" applyNumberFormat="1" applyFont="1" applyFill="1" applyBorder="1" applyAlignment="1">
      <alignment vertical="center"/>
    </xf>
    <xf numFmtId="175" fontId="23" fillId="0" borderId="0" xfId="0" applyNumberFormat="1" applyFont="1" applyFill="1" applyBorder="1" applyAlignment="1">
      <alignment vertical="center"/>
    </xf>
    <xf numFmtId="175" fontId="23" fillId="0" borderId="10" xfId="0" applyNumberFormat="1" applyFont="1" applyFill="1" applyBorder="1" applyAlignment="1">
      <alignment vertical="center"/>
    </xf>
    <xf numFmtId="167" fontId="29" fillId="0" borderId="0" xfId="0" applyNumberFormat="1" applyFont="1" applyFill="1" applyBorder="1" applyAlignment="1" applyProtection="1">
      <alignment horizontal="left" vertical="center"/>
    </xf>
    <xf numFmtId="0" fontId="29" fillId="0" borderId="0" xfId="0" applyFont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169" fontId="23" fillId="0" borderId="0" xfId="0" applyNumberFormat="1" applyFont="1" applyFill="1" applyBorder="1" applyAlignment="1">
      <alignment horizontal="right" vertical="center"/>
    </xf>
    <xf numFmtId="167" fontId="29" fillId="0" borderId="0" xfId="38" applyFont="1" applyFill="1" applyBorder="1" applyAlignment="1" applyProtection="1">
      <alignment horizontal="left" vertical="center"/>
    </xf>
    <xf numFmtId="174" fontId="23" fillId="0" borderId="10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0" xfId="0" applyFont="1" applyFill="1" applyAlignment="1">
      <alignment horizontal="left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70" fontId="23" fillId="0" borderId="12" xfId="0" applyNumberFormat="1" applyFont="1" applyBorder="1" applyAlignment="1">
      <alignment vertical="center"/>
    </xf>
    <xf numFmtId="174" fontId="29" fillId="0" borderId="12" xfId="0" applyNumberFormat="1" applyFont="1" applyBorder="1" applyAlignment="1">
      <alignment horizontal="right" vertical="center"/>
    </xf>
    <xf numFmtId="169" fontId="23" fillId="0" borderId="15" xfId="0" applyNumberFormat="1" applyFont="1" applyBorder="1" applyAlignment="1">
      <alignment horizontal="right" vertical="center"/>
    </xf>
    <xf numFmtId="168" fontId="23" fillId="0" borderId="15" xfId="0" applyNumberFormat="1" applyFont="1" applyBorder="1" applyAlignment="1">
      <alignment vertical="center"/>
    </xf>
    <xf numFmtId="169" fontId="23" fillId="0" borderId="0" xfId="0" applyNumberFormat="1" applyFont="1"/>
    <xf numFmtId="173" fontId="23" fillId="0" borderId="10" xfId="0" quotePrefix="1" applyNumberFormat="1" applyFont="1" applyBorder="1" applyAlignment="1">
      <alignment horizontal="right"/>
    </xf>
    <xf numFmtId="170" fontId="23" fillId="0" borderId="10" xfId="0" quotePrefix="1" applyNumberFormat="1" applyFont="1" applyBorder="1" applyAlignment="1">
      <alignment horizontal="right"/>
    </xf>
    <xf numFmtId="176" fontId="23" fillId="0" borderId="0" xfId="0" applyNumberFormat="1" applyFont="1" applyAlignment="1">
      <alignment vertical="center"/>
    </xf>
    <xf numFmtId="174" fontId="23" fillId="0" borderId="16" xfId="0" applyNumberFormat="1" applyFont="1" applyBorder="1" applyAlignment="1">
      <alignment vertical="center"/>
    </xf>
    <xf numFmtId="175" fontId="23" fillId="0" borderId="16" xfId="0" applyNumberFormat="1" applyFont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177" fontId="24" fillId="0" borderId="0" xfId="33" applyNumberFormat="1" applyFont="1" applyFill="1" applyAlignment="1">
      <alignment horizontal="right" vertical="center"/>
    </xf>
    <xf numFmtId="0" fontId="23" fillId="0" borderId="0" xfId="0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3" fillId="17" borderId="17" xfId="0" applyFont="1" applyFill="1" applyBorder="1" applyAlignment="1">
      <alignment horizontal="left"/>
    </xf>
    <xf numFmtId="0" fontId="23" fillId="17" borderId="0" xfId="0" applyFont="1" applyFill="1" applyBorder="1" applyAlignment="1">
      <alignment horizontal="left"/>
    </xf>
    <xf numFmtId="3" fontId="23" fillId="0" borderId="18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/>
    <xf numFmtId="172" fontId="23" fillId="0" borderId="18" xfId="0" applyNumberFormat="1" applyFont="1" applyBorder="1" applyAlignment="1"/>
    <xf numFmtId="0" fontId="23" fillId="0" borderId="18" xfId="0" applyFont="1" applyBorder="1" applyAlignment="1">
      <alignment horizontal="left"/>
    </xf>
    <xf numFmtId="0" fontId="23" fillId="0" borderId="18" xfId="0" applyFont="1" applyBorder="1" applyAlignment="1">
      <alignment horizontal="left" vertical="center"/>
    </xf>
    <xf numFmtId="0" fontId="24" fillId="18" borderId="19" xfId="29" applyNumberFormat="1" applyFont="1" applyFill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4" fillId="18" borderId="21" xfId="0" applyFont="1" applyFill="1" applyBorder="1" applyAlignment="1">
      <alignment horizontal="center" vertical="center"/>
    </xf>
    <xf numFmtId="0" fontId="24" fillId="19" borderId="22" xfId="33" applyNumberFormat="1" applyFont="1" applyFill="1" applyBorder="1" applyAlignment="1">
      <alignment horizontal="center" vertical="center"/>
    </xf>
    <xf numFmtId="169" fontId="24" fillId="19" borderId="22" xfId="33" applyNumberFormat="1" applyFont="1" applyFill="1" applyBorder="1" applyAlignment="1">
      <alignment horizontal="right" vertical="center"/>
    </xf>
    <xf numFmtId="169" fontId="24" fillId="19" borderId="22" xfId="33" applyNumberFormat="1" applyFont="1" applyFill="1" applyBorder="1" applyAlignment="1">
      <alignment vertical="center"/>
    </xf>
    <xf numFmtId="0" fontId="24" fillId="19" borderId="23" xfId="0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3" fontId="24" fillId="19" borderId="23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170" fontId="24" fillId="19" borderId="23" xfId="0" applyNumberFormat="1" applyFont="1" applyFill="1" applyBorder="1" applyAlignment="1">
      <alignment horizontal="right" vertical="center"/>
    </xf>
    <xf numFmtId="171" fontId="24" fillId="19" borderId="23" xfId="0" applyNumberFormat="1" applyFont="1" applyFill="1" applyBorder="1" applyAlignment="1">
      <alignment horizontal="right" vertical="center"/>
    </xf>
    <xf numFmtId="171" fontId="23" fillId="19" borderId="23" xfId="0" quotePrefix="1" applyNumberFormat="1" applyFont="1" applyFill="1" applyBorder="1" applyAlignment="1">
      <alignment horizontal="right"/>
    </xf>
    <xf numFmtId="0" fontId="27" fillId="19" borderId="23" xfId="0" applyFont="1" applyFill="1" applyBorder="1" applyAlignment="1">
      <alignment horizontal="center" vertical="center" wrapText="1"/>
    </xf>
    <xf numFmtId="173" fontId="24" fillId="19" borderId="23" xfId="0" applyNumberFormat="1" applyFont="1" applyFill="1" applyBorder="1" applyAlignment="1">
      <alignment horizontal="right" vertical="center"/>
    </xf>
    <xf numFmtId="172" fontId="24" fillId="19" borderId="23" xfId="0" applyNumberFormat="1" applyFont="1" applyFill="1" applyBorder="1" applyAlignment="1">
      <alignment horizontal="right" vertical="center"/>
    </xf>
    <xf numFmtId="172" fontId="23" fillId="19" borderId="23" xfId="0" quotePrefix="1" applyNumberFormat="1" applyFont="1" applyFill="1" applyBorder="1" applyAlignment="1">
      <alignment horizontal="right"/>
    </xf>
    <xf numFmtId="0" fontId="27" fillId="19" borderId="23" xfId="0" applyFont="1" applyFill="1" applyBorder="1" applyAlignment="1">
      <alignment horizontal="center" vertical="center"/>
    </xf>
    <xf numFmtId="172" fontId="29" fillId="0" borderId="0" xfId="0" applyNumberFormat="1" applyFont="1" applyBorder="1" applyAlignment="1">
      <alignment horizontal="right"/>
    </xf>
    <xf numFmtId="172" fontId="24" fillId="19" borderId="23" xfId="0" quotePrefix="1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 wrapText="1"/>
    </xf>
    <xf numFmtId="173" fontId="23" fillId="0" borderId="0" xfId="0" applyNumberFormat="1" applyFont="1" applyBorder="1" applyAlignment="1">
      <alignment vertical="center"/>
    </xf>
    <xf numFmtId="172" fontId="23" fillId="0" borderId="0" xfId="0" applyNumberFormat="1" applyFont="1" applyBorder="1" applyAlignment="1">
      <alignment vertical="center"/>
    </xf>
    <xf numFmtId="172" fontId="23" fillId="0" borderId="0" xfId="0" quotePrefix="1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 wrapText="1"/>
    </xf>
    <xf numFmtId="173" fontId="23" fillId="0" borderId="10" xfId="0" quotePrefix="1" applyNumberFormat="1" applyFont="1" applyBorder="1" applyAlignment="1">
      <alignment horizontal="right" vertical="center"/>
    </xf>
    <xf numFmtId="172" fontId="23" fillId="0" borderId="10" xfId="0" quotePrefix="1" applyNumberFormat="1" applyFont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 wrapText="1"/>
    </xf>
    <xf numFmtId="173" fontId="24" fillId="0" borderId="0" xfId="0" applyNumberFormat="1" applyFont="1" applyFill="1" applyBorder="1" applyAlignment="1">
      <alignment horizontal="right" vertical="center"/>
    </xf>
    <xf numFmtId="172" fontId="24" fillId="0" borderId="0" xfId="0" quotePrefix="1" applyNumberFormat="1" applyFont="1" applyFill="1" applyBorder="1" applyAlignment="1">
      <alignment horizontal="right" vertical="center"/>
    </xf>
    <xf numFmtId="172" fontId="24" fillId="0" borderId="0" xfId="0" applyNumberFormat="1" applyFont="1" applyFill="1" applyBorder="1" applyAlignment="1">
      <alignment horizontal="right" vertical="center"/>
    </xf>
    <xf numFmtId="3" fontId="24" fillId="19" borderId="25" xfId="0" applyNumberFormat="1" applyFont="1" applyFill="1" applyBorder="1" applyAlignment="1">
      <alignment horizontal="center" vertical="center"/>
    </xf>
    <xf numFmtId="3" fontId="24" fillId="19" borderId="22" xfId="0" applyNumberFormat="1" applyFont="1" applyFill="1" applyBorder="1" applyAlignment="1">
      <alignment horizontal="right" vertical="center"/>
    </xf>
    <xf numFmtId="0" fontId="27" fillId="17" borderId="0" xfId="0" applyFont="1" applyFill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 wrapText="1"/>
    </xf>
    <xf numFmtId="3" fontId="23" fillId="0" borderId="26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 wrapText="1"/>
    </xf>
    <xf numFmtId="3" fontId="23" fillId="0" borderId="27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justify" vertical="center" wrapText="1"/>
    </xf>
    <xf numFmtId="0" fontId="23" fillId="0" borderId="27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left" vertical="center" wrapText="1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3" fontId="23" fillId="0" borderId="28" xfId="0" applyNumberFormat="1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169" fontId="23" fillId="0" borderId="26" xfId="0" applyNumberFormat="1" applyFont="1" applyBorder="1" applyAlignment="1">
      <alignment vertical="center"/>
    </xf>
    <xf numFmtId="168" fontId="23" fillId="0" borderId="26" xfId="0" applyNumberFormat="1" applyFont="1" applyBorder="1" applyAlignment="1">
      <alignment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169" fontId="23" fillId="0" borderId="27" xfId="0" applyNumberFormat="1" applyFont="1" applyBorder="1" applyAlignment="1">
      <alignment vertical="center"/>
    </xf>
    <xf numFmtId="168" fontId="23" fillId="0" borderId="27" xfId="0" applyNumberFormat="1" applyFont="1" applyBorder="1" applyAlignment="1">
      <alignment vertical="center"/>
    </xf>
    <xf numFmtId="0" fontId="23" fillId="0" borderId="28" xfId="0" applyFont="1" applyFill="1" applyBorder="1" applyAlignment="1">
      <alignment vertical="center" wrapText="1"/>
    </xf>
    <xf numFmtId="169" fontId="23" fillId="0" borderId="28" xfId="0" applyNumberFormat="1" applyFont="1" applyFill="1" applyBorder="1" applyAlignment="1">
      <alignment vertical="center"/>
    </xf>
    <xf numFmtId="169" fontId="23" fillId="0" borderId="28" xfId="0" quotePrefix="1" applyNumberFormat="1" applyFont="1" applyFill="1" applyBorder="1" applyAlignment="1">
      <alignment horizontal="right" vertical="center"/>
    </xf>
    <xf numFmtId="0" fontId="24" fillId="19" borderId="23" xfId="0" applyFont="1" applyFill="1" applyBorder="1" applyAlignment="1">
      <alignment horizontal="center" vertical="center" wrapText="1"/>
    </xf>
    <xf numFmtId="169" fontId="24" fillId="19" borderId="23" xfId="0" applyNumberFormat="1" applyFont="1" applyFill="1" applyBorder="1" applyAlignment="1">
      <alignment horizontal="center" vertical="center" wrapText="1"/>
    </xf>
    <xf numFmtId="166" fontId="24" fillId="19" borderId="23" xfId="0" applyNumberFormat="1" applyFont="1" applyFill="1" applyBorder="1" applyAlignment="1">
      <alignment horizontal="center" vertical="center" wrapText="1"/>
    </xf>
    <xf numFmtId="174" fontId="24" fillId="19" borderId="23" xfId="0" applyNumberFormat="1" applyFont="1" applyFill="1" applyBorder="1" applyAlignment="1">
      <alignment horizontal="right" vertical="center"/>
    </xf>
    <xf numFmtId="175" fontId="24" fillId="19" borderId="23" xfId="0" applyNumberFormat="1" applyFont="1" applyFill="1" applyBorder="1" applyAlignment="1">
      <alignment vertical="center"/>
    </xf>
    <xf numFmtId="175" fontId="24" fillId="19" borderId="23" xfId="0" applyNumberFormat="1" applyFont="1" applyFill="1" applyBorder="1" applyAlignment="1">
      <alignment horizontal="center" vertical="center"/>
    </xf>
    <xf numFmtId="174" fontId="24" fillId="19" borderId="0" xfId="0" applyNumberFormat="1" applyFont="1" applyFill="1" applyBorder="1" applyAlignment="1">
      <alignment vertical="center"/>
    </xf>
    <xf numFmtId="174" fontId="24" fillId="19" borderId="23" xfId="0" applyNumberFormat="1" applyFont="1" applyFill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4" fillId="19" borderId="23" xfId="0" applyFont="1" applyFill="1" applyBorder="1" applyAlignment="1">
      <alignment horizontal="right" vertical="center"/>
    </xf>
    <xf numFmtId="176" fontId="24" fillId="19" borderId="23" xfId="0" applyNumberFormat="1" applyFont="1" applyFill="1" applyBorder="1" applyAlignment="1">
      <alignment horizontal="right" vertical="center"/>
    </xf>
    <xf numFmtId="173" fontId="24" fillId="19" borderId="23" xfId="0" applyNumberFormat="1" applyFont="1" applyFill="1" applyBorder="1" applyAlignment="1">
      <alignment horizontal="center" vertical="center"/>
    </xf>
    <xf numFmtId="169" fontId="24" fillId="19" borderId="23" xfId="0" applyNumberFormat="1" applyFont="1" applyFill="1" applyBorder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0" xfId="0" applyFont="1" applyBorder="1" applyAlignment="1">
      <alignment horizontal="center" vertical="center"/>
    </xf>
    <xf numFmtId="174" fontId="23" fillId="0" borderId="30" xfId="0" applyNumberFormat="1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174" fontId="23" fillId="0" borderId="27" xfId="0" applyNumberFormat="1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31" xfId="0" applyFont="1" applyBorder="1" applyAlignment="1">
      <alignment horizontal="left" vertical="center"/>
    </xf>
    <xf numFmtId="174" fontId="23" fillId="0" borderId="31" xfId="0" applyNumberFormat="1" applyFont="1" applyBorder="1" applyAlignment="1">
      <alignment vertical="center"/>
    </xf>
    <xf numFmtId="170" fontId="23" fillId="0" borderId="0" xfId="0" applyNumberFormat="1" applyFont="1" applyBorder="1" applyAlignment="1">
      <alignment vertical="center"/>
    </xf>
    <xf numFmtId="174" fontId="29" fillId="0" borderId="0" xfId="0" applyNumberFormat="1" applyFont="1" applyBorder="1" applyAlignment="1">
      <alignment horizontal="right" vertical="center"/>
    </xf>
    <xf numFmtId="0" fontId="24" fillId="0" borderId="30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3" fillId="0" borderId="30" xfId="0" applyFont="1" applyFill="1" applyBorder="1" applyAlignment="1">
      <alignment horizontal="center" vertical="center"/>
    </xf>
    <xf numFmtId="169" fontId="23" fillId="0" borderId="30" xfId="0" applyNumberFormat="1" applyFont="1" applyFill="1" applyBorder="1" applyAlignment="1">
      <alignment horizontal="right" vertical="center"/>
    </xf>
    <xf numFmtId="169" fontId="23" fillId="0" borderId="27" xfId="0" applyNumberFormat="1" applyFont="1" applyFill="1" applyBorder="1" applyAlignment="1">
      <alignment horizontal="right" vertical="center"/>
    </xf>
    <xf numFmtId="168" fontId="23" fillId="0" borderId="27" xfId="0" applyNumberFormat="1" applyFont="1" applyFill="1" applyBorder="1" applyAlignment="1">
      <alignment vertical="center"/>
    </xf>
    <xf numFmtId="0" fontId="23" fillId="0" borderId="31" xfId="0" applyFont="1" applyFill="1" applyBorder="1" applyAlignment="1">
      <alignment horizontal="center" vertical="center"/>
    </xf>
    <xf numFmtId="169" fontId="23" fillId="0" borderId="31" xfId="0" applyNumberFormat="1" applyFont="1" applyFill="1" applyBorder="1" applyAlignment="1">
      <alignment horizontal="right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left" vertical="center" wrapText="1"/>
    </xf>
    <xf numFmtId="169" fontId="23" fillId="0" borderId="26" xfId="0" applyNumberFormat="1" applyFont="1" applyFill="1" applyBorder="1" applyAlignment="1">
      <alignment horizontal="right" vertical="center"/>
    </xf>
    <xf numFmtId="168" fontId="23" fillId="0" borderId="26" xfId="0" applyNumberFormat="1" applyFont="1" applyFill="1" applyBorder="1" applyAlignment="1">
      <alignment vertical="center"/>
    </xf>
    <xf numFmtId="169" fontId="23" fillId="0" borderId="28" xfId="0" applyNumberFormat="1" applyFont="1" applyFill="1" applyBorder="1" applyAlignment="1">
      <alignment horizontal="right" vertical="center"/>
    </xf>
    <xf numFmtId="170" fontId="23" fillId="0" borderId="29" xfId="0" applyNumberFormat="1" applyFont="1" applyBorder="1" applyAlignment="1">
      <alignment vertical="center"/>
    </xf>
    <xf numFmtId="174" fontId="29" fillId="0" borderId="29" xfId="0" applyNumberFormat="1" applyFont="1" applyBorder="1" applyAlignment="1">
      <alignment horizontal="right" vertical="center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4" fillId="18" borderId="32" xfId="0" applyFont="1" applyFill="1" applyBorder="1" applyAlignment="1">
      <alignment horizontal="center" vertical="center" wrapText="1"/>
    </xf>
    <xf numFmtId="0" fontId="24" fillId="18" borderId="33" xfId="0" applyFont="1" applyFill="1" applyBorder="1" applyAlignment="1">
      <alignment horizontal="center" vertical="center" wrapText="1"/>
    </xf>
    <xf numFmtId="0" fontId="24" fillId="18" borderId="34" xfId="0" applyFont="1" applyFill="1" applyBorder="1" applyAlignment="1">
      <alignment horizontal="center" vertical="center" wrapText="1"/>
    </xf>
    <xf numFmtId="174" fontId="23" fillId="0" borderId="26" xfId="0" applyNumberFormat="1" applyFont="1" applyFill="1" applyBorder="1" applyAlignment="1">
      <alignment vertical="center"/>
    </xf>
    <xf numFmtId="174" fontId="23" fillId="0" borderId="27" xfId="0" applyNumberFormat="1" applyFont="1" applyFill="1" applyBorder="1" applyAlignment="1">
      <alignment vertical="center"/>
    </xf>
    <xf numFmtId="174" fontId="23" fillId="0" borderId="30" xfId="0" applyNumberFormat="1" applyFont="1" applyFill="1" applyBorder="1" applyAlignment="1">
      <alignment vertical="center"/>
    </xf>
    <xf numFmtId="169" fontId="23" fillId="0" borderId="31" xfId="0" applyNumberFormat="1" applyFont="1" applyFill="1" applyBorder="1" applyAlignment="1">
      <alignment horizontal="left" vertical="center" wrapText="1"/>
    </xf>
    <xf numFmtId="174" fontId="23" fillId="0" borderId="31" xfId="0" applyNumberFormat="1" applyFont="1" applyFill="1" applyBorder="1" applyAlignment="1">
      <alignment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169" fontId="24" fillId="19" borderId="29" xfId="0" applyNumberFormat="1" applyFont="1" applyFill="1" applyBorder="1" applyAlignment="1">
      <alignment vertical="center"/>
    </xf>
    <xf numFmtId="169" fontId="24" fillId="19" borderId="23" xfId="0" applyNumberFormat="1" applyFont="1" applyFill="1" applyBorder="1" applyAlignment="1">
      <alignment vertical="center"/>
    </xf>
    <xf numFmtId="169" fontId="24" fillId="19" borderId="0" xfId="0" applyNumberFormat="1" applyFont="1" applyFill="1" applyBorder="1" applyAlignment="1">
      <alignment vertical="center"/>
    </xf>
    <xf numFmtId="168" fontId="24" fillId="19" borderId="22" xfId="33" applyNumberFormat="1" applyFont="1" applyFill="1" applyBorder="1" applyAlignment="1">
      <alignment horizontal="right" vertical="center"/>
    </xf>
    <xf numFmtId="168" fontId="23" fillId="0" borderId="0" xfId="33" applyNumberFormat="1" applyFont="1" applyFill="1" applyAlignment="1">
      <alignment horizontal="right" vertical="center"/>
    </xf>
    <xf numFmtId="3" fontId="23" fillId="0" borderId="35" xfId="0" applyNumberFormat="1" applyFont="1" applyBorder="1" applyAlignment="1">
      <alignment horizontal="right" vertical="center"/>
    </xf>
    <xf numFmtId="3" fontId="23" fillId="0" borderId="36" xfId="0" applyNumberFormat="1" applyFont="1" applyBorder="1" applyAlignment="1">
      <alignment horizontal="right" vertical="center"/>
    </xf>
    <xf numFmtId="3" fontId="23" fillId="0" borderId="37" xfId="0" applyNumberFormat="1" applyFont="1" applyBorder="1" applyAlignment="1">
      <alignment horizontal="right" vertical="center"/>
    </xf>
    <xf numFmtId="3" fontId="23" fillId="0" borderId="38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69" fontId="24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169" fontId="23" fillId="0" borderId="39" xfId="0" applyNumberFormat="1" applyFont="1" applyBorder="1" applyAlignment="1">
      <alignment vertical="center"/>
    </xf>
    <xf numFmtId="0" fontId="23" fillId="0" borderId="40" xfId="0" applyFont="1" applyBorder="1" applyAlignment="1">
      <alignment horizontal="center" vertical="center" wrapText="1"/>
    </xf>
    <xf numFmtId="169" fontId="23" fillId="0" borderId="40" xfId="0" applyNumberFormat="1" applyFont="1" applyBorder="1" applyAlignment="1">
      <alignment vertical="center"/>
    </xf>
    <xf numFmtId="0" fontId="23" fillId="0" borderId="0" xfId="0" applyFont="1" applyFill="1" applyBorder="1" applyAlignment="1"/>
    <xf numFmtId="170" fontId="23" fillId="0" borderId="0" xfId="0" applyNumberFormat="1" applyFont="1" applyFill="1" applyBorder="1" applyAlignment="1"/>
    <xf numFmtId="172" fontId="29" fillId="0" borderId="0" xfId="0" applyNumberFormat="1" applyFont="1" applyFill="1" applyBorder="1" applyAlignment="1">
      <alignment horizontal="right" vertical="top"/>
    </xf>
    <xf numFmtId="168" fontId="23" fillId="0" borderId="0" xfId="0" applyNumberFormat="1" applyFont="1" applyFill="1" applyBorder="1" applyAlignment="1">
      <alignment vertical="top"/>
    </xf>
    <xf numFmtId="0" fontId="23" fillId="0" borderId="29" xfId="0" applyFont="1" applyBorder="1" applyAlignment="1"/>
    <xf numFmtId="170" fontId="23" fillId="0" borderId="29" xfId="0" applyNumberFormat="1" applyFont="1" applyBorder="1" applyAlignment="1"/>
    <xf numFmtId="172" fontId="29" fillId="0" borderId="29" xfId="0" applyNumberFormat="1" applyFont="1" applyBorder="1" applyAlignment="1">
      <alignment horizontal="right" vertical="top"/>
    </xf>
    <xf numFmtId="3" fontId="24" fillId="19" borderId="26" xfId="0" applyNumberFormat="1" applyFont="1" applyFill="1" applyBorder="1" applyAlignment="1">
      <alignment horizontal="right" vertical="center"/>
    </xf>
    <xf numFmtId="3" fontId="24" fillId="19" borderId="27" xfId="0" applyNumberFormat="1" applyFont="1" applyFill="1" applyBorder="1" applyAlignment="1">
      <alignment horizontal="right" vertical="center"/>
    </xf>
    <xf numFmtId="3" fontId="24" fillId="19" borderId="28" xfId="0" applyNumberFormat="1" applyFont="1" applyFill="1" applyBorder="1" applyAlignment="1">
      <alignment horizontal="right" vertical="center"/>
    </xf>
    <xf numFmtId="174" fontId="24" fillId="0" borderId="0" xfId="0" applyNumberFormat="1" applyFont="1" applyFill="1" applyBorder="1" applyAlignment="1">
      <alignment horizontal="right" vertical="center"/>
    </xf>
    <xf numFmtId="175" fontId="24" fillId="0" borderId="0" xfId="0" applyNumberFormat="1" applyFont="1" applyFill="1" applyBorder="1" applyAlignment="1">
      <alignment vertical="center"/>
    </xf>
    <xf numFmtId="175" fontId="24" fillId="0" borderId="0" xfId="0" applyNumberFormat="1" applyFont="1" applyFill="1" applyBorder="1" applyAlignment="1">
      <alignment horizontal="center" vertical="center"/>
    </xf>
    <xf numFmtId="0" fontId="24" fillId="18" borderId="41" xfId="0" applyFont="1" applyFill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/>
    </xf>
    <xf numFmtId="0" fontId="24" fillId="18" borderId="41" xfId="0" applyFont="1" applyFill="1" applyBorder="1" applyAlignment="1">
      <alignment horizontal="center" vertical="center" wrapText="1"/>
    </xf>
    <xf numFmtId="174" fontId="23" fillId="0" borderId="26" xfId="0" applyNumberFormat="1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/>
    </xf>
    <xf numFmtId="0" fontId="24" fillId="0" borderId="44" xfId="0" applyFont="1" applyFill="1" applyBorder="1" applyAlignment="1">
      <alignment vertical="center"/>
    </xf>
    <xf numFmtId="0" fontId="23" fillId="0" borderId="43" xfId="0" applyFont="1" applyBorder="1" applyAlignment="1">
      <alignment horizontal="left" vertical="center"/>
    </xf>
    <xf numFmtId="0" fontId="23" fillId="0" borderId="39" xfId="0" applyFont="1" applyBorder="1" applyAlignment="1">
      <alignment vertical="center"/>
    </xf>
    <xf numFmtId="0" fontId="23" fillId="0" borderId="39" xfId="0" applyFont="1" applyBorder="1" applyAlignment="1">
      <alignment horizontal="center" vertical="center"/>
    </xf>
    <xf numFmtId="174" fontId="23" fillId="0" borderId="39" xfId="0" applyNumberFormat="1" applyFont="1" applyBorder="1" applyAlignment="1">
      <alignment vertical="center"/>
    </xf>
    <xf numFmtId="174" fontId="23" fillId="0" borderId="29" xfId="0" applyNumberFormat="1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4" fillId="0" borderId="38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/>
    </xf>
    <xf numFmtId="169" fontId="24" fillId="0" borderId="38" xfId="0" applyNumberFormat="1" applyFont="1" applyFill="1" applyBorder="1" applyAlignment="1">
      <alignment horizontal="right" vertical="center"/>
    </xf>
    <xf numFmtId="166" fontId="24" fillId="0" borderId="38" xfId="0" applyNumberFormat="1" applyFont="1" applyFill="1" applyBorder="1" applyAlignment="1">
      <alignment horizontal="center" vertical="center" wrapText="1"/>
    </xf>
    <xf numFmtId="172" fontId="31" fillId="0" borderId="26" xfId="0" applyNumberFormat="1" applyFont="1" applyBorder="1" applyAlignment="1">
      <alignment horizontal="left" vertical="center"/>
    </xf>
    <xf numFmtId="170" fontId="23" fillId="0" borderId="26" xfId="0" applyNumberFormat="1" applyFont="1" applyBorder="1" applyAlignment="1">
      <alignment vertical="center"/>
    </xf>
    <xf numFmtId="169" fontId="23" fillId="0" borderId="26" xfId="0" applyNumberFormat="1" applyFont="1" applyBorder="1" applyAlignment="1">
      <alignment horizontal="right" vertical="center"/>
    </xf>
    <xf numFmtId="0" fontId="23" fillId="0" borderId="39" xfId="0" applyFont="1" applyFill="1" applyBorder="1" applyAlignment="1">
      <alignment horizontal="center" vertical="center"/>
    </xf>
    <xf numFmtId="169" fontId="23" fillId="0" borderId="39" xfId="0" applyNumberFormat="1" applyFont="1" applyFill="1" applyBorder="1" applyAlignment="1">
      <alignment horizontal="right" vertical="center"/>
    </xf>
    <xf numFmtId="169" fontId="24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3" fontId="24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/>
    <xf numFmtId="3" fontId="24" fillId="19" borderId="0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/>
    <xf numFmtId="3" fontId="27" fillId="17" borderId="0" xfId="0" applyNumberFormat="1" applyFont="1" applyFill="1" applyAlignment="1">
      <alignment horizontal="left" vertical="center"/>
    </xf>
    <xf numFmtId="0" fontId="24" fillId="18" borderId="45" xfId="0" applyFont="1" applyFill="1" applyBorder="1" applyAlignment="1">
      <alignment horizontal="center" vertical="center"/>
    </xf>
    <xf numFmtId="0" fontId="24" fillId="18" borderId="45" xfId="0" applyFont="1" applyFill="1" applyBorder="1" applyAlignment="1">
      <alignment horizontal="center" vertical="center" wrapText="1"/>
    </xf>
    <xf numFmtId="0" fontId="24" fillId="18" borderId="46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left" vertical="center" wrapText="1"/>
    </xf>
    <xf numFmtId="3" fontId="24" fillId="19" borderId="43" xfId="0" applyNumberFormat="1" applyFont="1" applyFill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167" fontId="28" fillId="0" borderId="0" xfId="36" applyNumberFormat="1" applyFont="1" applyFill="1" applyBorder="1" applyAlignment="1" applyProtection="1">
      <alignment horizontal="left" vertical="center"/>
    </xf>
    <xf numFmtId="3" fontId="23" fillId="0" borderId="0" xfId="0" applyNumberFormat="1" applyFont="1" applyAlignment="1"/>
    <xf numFmtId="178" fontId="27" fillId="17" borderId="0" xfId="0" applyNumberFormat="1" applyFont="1" applyFill="1" applyAlignment="1">
      <alignment horizontal="left" vertical="center"/>
    </xf>
    <xf numFmtId="0" fontId="24" fillId="18" borderId="47" xfId="0" applyFont="1" applyFill="1" applyBorder="1" applyAlignment="1">
      <alignment horizontal="center" vertical="center"/>
    </xf>
    <xf numFmtId="0" fontId="24" fillId="18" borderId="19" xfId="0" applyFont="1" applyFill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 wrapText="1"/>
    </xf>
    <xf numFmtId="3" fontId="24" fillId="19" borderId="39" xfId="0" applyNumberFormat="1" applyFont="1" applyFill="1" applyBorder="1" applyAlignment="1">
      <alignment horizontal="right" vertical="center"/>
    </xf>
    <xf numFmtId="3" fontId="23" fillId="0" borderId="39" xfId="0" applyNumberFormat="1" applyFont="1" applyBorder="1" applyAlignment="1">
      <alignment horizontal="right" vertical="center"/>
    </xf>
    <xf numFmtId="0" fontId="29" fillId="0" borderId="29" xfId="0" applyFont="1" applyBorder="1" applyAlignment="1">
      <alignment horizontal="right"/>
    </xf>
    <xf numFmtId="167" fontId="26" fillId="0" borderId="29" xfId="0" applyNumberFormat="1" applyFont="1" applyFill="1" applyBorder="1" applyAlignment="1" applyProtection="1">
      <alignment horizontal="left" vertical="center"/>
    </xf>
    <xf numFmtId="3" fontId="23" fillId="0" borderId="29" xfId="0" applyNumberFormat="1" applyFont="1" applyBorder="1" applyAlignment="1">
      <alignment vertical="center"/>
    </xf>
    <xf numFmtId="167" fontId="28" fillId="0" borderId="29" xfId="0" applyNumberFormat="1" applyFont="1" applyFill="1" applyBorder="1" applyAlignment="1" applyProtection="1">
      <alignment horizontal="left" vertical="center"/>
    </xf>
    <xf numFmtId="0" fontId="29" fillId="0" borderId="29" xfId="0" applyFont="1" applyBorder="1" applyAlignment="1"/>
    <xf numFmtId="0" fontId="29" fillId="0" borderId="0" xfId="0" applyFont="1" applyBorder="1" applyAlignment="1"/>
    <xf numFmtId="3" fontId="23" fillId="0" borderId="0" xfId="0" applyNumberFormat="1" applyFont="1"/>
    <xf numFmtId="173" fontId="23" fillId="0" borderId="16" xfId="0" applyNumberFormat="1" applyFont="1" applyBorder="1" applyAlignment="1"/>
    <xf numFmtId="1" fontId="23" fillId="0" borderId="0" xfId="0" applyNumberFormat="1" applyFont="1" applyBorder="1"/>
    <xf numFmtId="0" fontId="23" fillId="0" borderId="26" xfId="0" applyFont="1" applyBorder="1" applyAlignment="1">
      <alignment horizontal="left" vertical="center"/>
    </xf>
    <xf numFmtId="3" fontId="24" fillId="19" borderId="55" xfId="0" applyNumberFormat="1" applyFont="1" applyFill="1" applyBorder="1" applyAlignment="1">
      <alignment horizontal="right" vertical="center"/>
    </xf>
    <xf numFmtId="3" fontId="24" fillId="19" borderId="56" xfId="0" applyNumberFormat="1" applyFont="1" applyFill="1" applyBorder="1" applyAlignment="1">
      <alignment horizontal="right" vertical="center"/>
    </xf>
    <xf numFmtId="0" fontId="23" fillId="0" borderId="58" xfId="0" applyFont="1" applyFill="1" applyBorder="1" applyAlignment="1">
      <alignment horizontal="left" vertical="center" wrapText="1"/>
    </xf>
    <xf numFmtId="3" fontId="24" fillId="19" borderId="57" xfId="0" applyNumberFormat="1" applyFont="1" applyFill="1" applyBorder="1" applyAlignment="1">
      <alignment horizontal="right" vertical="center"/>
    </xf>
    <xf numFmtId="3" fontId="23" fillId="0" borderId="58" xfId="0" applyNumberFormat="1" applyFont="1" applyBorder="1" applyAlignment="1">
      <alignment horizontal="right" vertical="center"/>
    </xf>
    <xf numFmtId="0" fontId="24" fillId="0" borderId="38" xfId="0" applyFont="1" applyBorder="1" applyAlignment="1">
      <alignment horizontal="center" vertical="center"/>
    </xf>
    <xf numFmtId="0" fontId="23" fillId="17" borderId="38" xfId="0" applyFont="1" applyFill="1" applyBorder="1" applyAlignment="1">
      <alignment horizontal="left" vertical="center"/>
    </xf>
    <xf numFmtId="176" fontId="23" fillId="0" borderId="38" xfId="0" applyNumberFormat="1" applyFont="1" applyFill="1" applyBorder="1" applyAlignment="1">
      <alignment vertical="center"/>
    </xf>
    <xf numFmtId="175" fontId="23" fillId="0" borderId="38" xfId="0" applyNumberFormat="1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176" fontId="23" fillId="0" borderId="18" xfId="0" applyNumberFormat="1" applyFont="1" applyFill="1" applyBorder="1" applyAlignment="1">
      <alignment vertical="center"/>
    </xf>
    <xf numFmtId="175" fontId="23" fillId="0" borderId="18" xfId="0" applyNumberFormat="1" applyFont="1" applyFill="1" applyBorder="1" applyAlignment="1">
      <alignment vertical="center"/>
    </xf>
    <xf numFmtId="0" fontId="23" fillId="0" borderId="26" xfId="0" applyNumberFormat="1" applyFont="1" applyBorder="1" applyAlignment="1">
      <alignment horizontal="center" vertical="center"/>
    </xf>
    <xf numFmtId="0" fontId="23" fillId="0" borderId="27" xfId="0" applyNumberFormat="1" applyFont="1" applyBorder="1" applyAlignment="1">
      <alignment horizontal="center" vertical="center"/>
    </xf>
    <xf numFmtId="0" fontId="23" fillId="0" borderId="27" xfId="0" applyNumberFormat="1" applyFont="1" applyFill="1" applyBorder="1" applyAlignment="1">
      <alignment horizontal="center" vertical="center"/>
    </xf>
    <xf numFmtId="0" fontId="23" fillId="0" borderId="28" xfId="0" applyNumberFormat="1" applyFont="1" applyFill="1" applyBorder="1" applyAlignment="1">
      <alignment horizontal="center" vertical="center"/>
    </xf>
    <xf numFmtId="0" fontId="23" fillId="0" borderId="57" xfId="0" applyFont="1" applyBorder="1" applyAlignment="1">
      <alignment horizontal="left"/>
    </xf>
    <xf numFmtId="173" fontId="23" fillId="0" borderId="57" xfId="0" quotePrefix="1" applyNumberFormat="1" applyFont="1" applyBorder="1" applyAlignment="1">
      <alignment horizontal="right"/>
    </xf>
    <xf numFmtId="173" fontId="23" fillId="0" borderId="57" xfId="0" applyNumberFormat="1" applyFont="1" applyBorder="1" applyAlignment="1"/>
    <xf numFmtId="172" fontId="23" fillId="0" borderId="57" xfId="0" quotePrefix="1" applyNumberFormat="1" applyFont="1" applyBorder="1" applyAlignment="1">
      <alignment horizontal="right"/>
    </xf>
    <xf numFmtId="0" fontId="37" fillId="0" borderId="0" xfId="0" applyFont="1" applyAlignment="1">
      <alignment horizontal="left"/>
    </xf>
    <xf numFmtId="3" fontId="37" fillId="0" borderId="0" xfId="0" applyNumberFormat="1" applyFont="1"/>
    <xf numFmtId="0" fontId="32" fillId="0" borderId="0" xfId="0" applyFont="1" applyAlignment="1">
      <alignment vertical="center"/>
    </xf>
    <xf numFmtId="0" fontId="34" fillId="0" borderId="0" xfId="31" applyFont="1" applyAlignment="1">
      <alignment vertical="center"/>
    </xf>
    <xf numFmtId="0" fontId="38" fillId="0" borderId="0" xfId="0" applyFont="1" applyAlignment="1">
      <alignment vertical="center"/>
    </xf>
    <xf numFmtId="3" fontId="24" fillId="20" borderId="0" xfId="33" applyNumberFormat="1" applyFont="1" applyFill="1" applyAlignment="1">
      <alignment horizontal="center" vertical="center"/>
    </xf>
    <xf numFmtId="164" fontId="24" fillId="18" borderId="47" xfId="29" applyNumberFormat="1" applyFont="1" applyFill="1" applyBorder="1" applyAlignment="1">
      <alignment horizontal="center" vertical="center" wrapText="1"/>
    </xf>
    <xf numFmtId="164" fontId="24" fillId="18" borderId="41" xfId="29" applyNumberFormat="1" applyFont="1" applyFill="1" applyBorder="1" applyAlignment="1">
      <alignment horizontal="center" vertical="center" wrapText="1"/>
    </xf>
    <xf numFmtId="0" fontId="24" fillId="18" borderId="41" xfId="0" applyFont="1" applyFill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/>
    </xf>
    <xf numFmtId="0" fontId="24" fillId="20" borderId="0" xfId="33" applyNumberFormat="1" applyFont="1" applyFill="1" applyBorder="1" applyAlignment="1">
      <alignment horizontal="center" vertical="center"/>
    </xf>
    <xf numFmtId="0" fontId="24" fillId="18" borderId="24" xfId="0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4" fillId="18" borderId="18" xfId="0" applyFont="1" applyFill="1" applyBorder="1" applyAlignment="1">
      <alignment horizontal="center" vertical="center"/>
    </xf>
    <xf numFmtId="0" fontId="24" fillId="18" borderId="48" xfId="0" applyFont="1" applyFill="1" applyBorder="1" applyAlignment="1">
      <alignment horizontal="center" vertical="center"/>
    </xf>
    <xf numFmtId="0" fontId="24" fillId="18" borderId="49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17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top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/>
    </xf>
    <xf numFmtId="0" fontId="24" fillId="18" borderId="1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/>
    </xf>
    <xf numFmtId="0" fontId="24" fillId="18" borderId="19" xfId="0" applyFont="1" applyFill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7" fillId="17" borderId="0" xfId="0" applyFont="1" applyFill="1" applyAlignment="1">
      <alignment horizontal="left"/>
    </xf>
    <xf numFmtId="0" fontId="24" fillId="18" borderId="24" xfId="0" applyFont="1" applyFill="1" applyBorder="1" applyAlignment="1">
      <alignment horizontal="center" vertical="top"/>
    </xf>
    <xf numFmtId="0" fontId="24" fillId="18" borderId="13" xfId="0" applyFont="1" applyFill="1" applyBorder="1" applyAlignment="1">
      <alignment horizontal="center" vertical="top"/>
    </xf>
    <xf numFmtId="0" fontId="0" fillId="18" borderId="13" xfId="0" applyFill="1" applyBorder="1" applyAlignment="1">
      <alignment vertical="center"/>
    </xf>
    <xf numFmtId="0" fontId="24" fillId="18" borderId="24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/>
    </xf>
    <xf numFmtId="0" fontId="24" fillId="19" borderId="23" xfId="0" applyFont="1" applyFill="1" applyBorder="1" applyAlignment="1">
      <alignment horizontal="center" vertical="center"/>
    </xf>
    <xf numFmtId="172" fontId="31" fillId="0" borderId="0" xfId="0" applyNumberFormat="1" applyFon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24" fillId="18" borderId="50" xfId="0" applyFont="1" applyFill="1" applyBorder="1" applyAlignment="1">
      <alignment horizontal="center" vertical="center" wrapText="1"/>
    </xf>
    <xf numFmtId="0" fontId="24" fillId="18" borderId="51" xfId="0" applyFont="1" applyFill="1" applyBorder="1" applyAlignment="1">
      <alignment horizontal="center" vertical="center"/>
    </xf>
    <xf numFmtId="0" fontId="24" fillId="18" borderId="51" xfId="0" applyFont="1" applyFill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24" fillId="18" borderId="52" xfId="0" applyFont="1" applyFill="1" applyBorder="1" applyAlignment="1">
      <alignment horizontal="center" vertical="center" wrapText="1"/>
    </xf>
    <xf numFmtId="0" fontId="24" fillId="18" borderId="53" xfId="0" applyFont="1" applyFill="1" applyBorder="1" applyAlignment="1">
      <alignment horizontal="center" vertical="center" wrapText="1"/>
    </xf>
    <xf numFmtId="0" fontId="24" fillId="18" borderId="54" xfId="0" applyFont="1" applyFill="1" applyBorder="1" applyAlignment="1">
      <alignment horizontal="center" vertical="center" wrapText="1"/>
    </xf>
    <xf numFmtId="0" fontId="24" fillId="18" borderId="41" xfId="0" applyFont="1" applyFill="1" applyBorder="1" applyAlignment="1">
      <alignment horizontal="center" vertical="center" wrapText="1"/>
    </xf>
    <xf numFmtId="0" fontId="24" fillId="18" borderId="47" xfId="0" applyFont="1" applyFill="1" applyBorder="1" applyAlignment="1">
      <alignment horizontal="center" vertical="top"/>
    </xf>
    <xf numFmtId="0" fontId="24" fillId="18" borderId="41" xfId="0" applyFont="1" applyFill="1" applyBorder="1" applyAlignment="1">
      <alignment horizontal="center" vertical="top"/>
    </xf>
    <xf numFmtId="0" fontId="24" fillId="18" borderId="42" xfId="0" applyFont="1" applyFill="1" applyBorder="1" applyAlignment="1">
      <alignment horizontal="center" vertical="center" wrapText="1"/>
    </xf>
    <xf numFmtId="0" fontId="27" fillId="17" borderId="0" xfId="0" applyFont="1" applyFill="1" applyAlignment="1">
      <alignment horizontal="left" vertic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3" xfId="37" xr:uid="{00000000-0005-0000-0000-000025000000}"/>
    <cellStyle name="Normal_99-100" xfId="38" xr:uid="{00000000-0005-0000-0000-000026000000}"/>
    <cellStyle name="Normal_m_comparativo enero 15-14" xfId="39" xr:uid="{00000000-0005-0000-0000-000027000000}"/>
    <cellStyle name="Notas" xfId="40" builtinId="10" customBuiltin="1"/>
    <cellStyle name="Porcentaje 2" xfId="41" xr:uid="{00000000-0005-0000-0000-000029000000}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3131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ED7EB"/>
      <rgbColor rgb="00FFCC00"/>
      <rgbColor rgb="009BB3C3"/>
      <rgbColor rgb="00FF6600"/>
      <rgbColor rgb="00666699"/>
      <rgbColor rgb="00969696"/>
      <rgbColor rgb="00003366"/>
      <rgbColor rgb="009FADC7"/>
      <rgbColor rgb="00003300"/>
      <rgbColor rgb="00333300"/>
      <rgbColor rgb="00993300"/>
      <rgbColor rgb="00993366"/>
      <rgbColor rgb="00333399"/>
      <rgbColor rgb="00333333"/>
    </indexedColors>
    <mruColors>
      <color rgb="FFE1FFEF"/>
      <color rgb="FFFFFFD5"/>
      <color rgb="FFFFEBEB"/>
      <color rgb="FFD9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D5"/>
  </sheetPr>
  <dimension ref="A1:A24"/>
  <sheetViews>
    <sheetView showGridLines="0" zoomScaleNormal="100" zoomScaleSheetLayoutView="100" workbookViewId="0">
      <selection activeCell="E20" sqref="E20"/>
    </sheetView>
  </sheetViews>
  <sheetFormatPr baseColWidth="10" defaultColWidth="11.28515625" defaultRowHeight="12.75" x14ac:dyDescent="0.2"/>
  <cols>
    <col min="1" max="1" width="132.85546875" style="353" bestFit="1" customWidth="1"/>
    <col min="2" max="16384" width="11.28515625" style="353"/>
  </cols>
  <sheetData>
    <row r="1" spans="1:1" ht="22.5" customHeight="1" x14ac:dyDescent="0.2">
      <c r="A1" s="355" t="s">
        <v>393</v>
      </c>
    </row>
    <row r="2" spans="1:1" ht="22.5" customHeight="1" x14ac:dyDescent="0.2"/>
    <row r="3" spans="1:1" ht="22.5" customHeight="1" x14ac:dyDescent="0.2">
      <c r="A3" s="354" t="s">
        <v>545</v>
      </c>
    </row>
    <row r="4" spans="1:1" ht="22.5" customHeight="1" x14ac:dyDescent="0.2">
      <c r="A4" s="354" t="s">
        <v>546</v>
      </c>
    </row>
    <row r="5" spans="1:1" ht="22.5" customHeight="1" x14ac:dyDescent="0.2">
      <c r="A5" s="354" t="s">
        <v>547</v>
      </c>
    </row>
    <row r="6" spans="1:1" ht="22.5" customHeight="1" x14ac:dyDescent="0.2">
      <c r="A6" s="354" t="s">
        <v>548</v>
      </c>
    </row>
    <row r="7" spans="1:1" ht="22.5" customHeight="1" x14ac:dyDescent="0.2">
      <c r="A7" s="354" t="s">
        <v>549</v>
      </c>
    </row>
    <row r="8" spans="1:1" ht="22.5" customHeight="1" x14ac:dyDescent="0.2">
      <c r="A8" s="354" t="s">
        <v>550</v>
      </c>
    </row>
    <row r="9" spans="1:1" ht="22.5" customHeight="1" x14ac:dyDescent="0.2">
      <c r="A9" s="354" t="s">
        <v>551</v>
      </c>
    </row>
    <row r="10" spans="1:1" ht="22.5" customHeight="1" x14ac:dyDescent="0.2">
      <c r="A10" s="354" t="s">
        <v>552</v>
      </c>
    </row>
    <row r="11" spans="1:1" ht="22.5" customHeight="1" x14ac:dyDescent="0.2">
      <c r="A11" s="354" t="s">
        <v>553</v>
      </c>
    </row>
    <row r="12" spans="1:1" ht="22.5" customHeight="1" x14ac:dyDescent="0.2">
      <c r="A12" s="354" t="s">
        <v>554</v>
      </c>
    </row>
    <row r="13" spans="1:1" ht="22.5" customHeight="1" x14ac:dyDescent="0.2">
      <c r="A13" s="354" t="s">
        <v>555</v>
      </c>
    </row>
    <row r="14" spans="1:1" ht="22.5" customHeight="1" x14ac:dyDescent="0.2">
      <c r="A14" s="354" t="s">
        <v>556</v>
      </c>
    </row>
    <row r="15" spans="1:1" ht="22.5" customHeight="1" x14ac:dyDescent="0.2">
      <c r="A15" s="354" t="s">
        <v>557</v>
      </c>
    </row>
    <row r="16" spans="1:1" ht="22.5" customHeight="1" x14ac:dyDescent="0.2">
      <c r="A16" s="354" t="s">
        <v>558</v>
      </c>
    </row>
    <row r="17" spans="1:1" ht="22.5" customHeight="1" x14ac:dyDescent="0.2">
      <c r="A17" s="354" t="s">
        <v>559</v>
      </c>
    </row>
    <row r="18" spans="1:1" ht="22.5" customHeight="1" x14ac:dyDescent="0.2">
      <c r="A18" s="354" t="s">
        <v>560</v>
      </c>
    </row>
    <row r="19" spans="1:1" ht="22.5" customHeight="1" x14ac:dyDescent="0.2">
      <c r="A19" s="354" t="s">
        <v>561</v>
      </c>
    </row>
    <row r="20" spans="1:1" ht="22.5" customHeight="1" x14ac:dyDescent="0.2">
      <c r="A20" s="354" t="s">
        <v>562</v>
      </c>
    </row>
    <row r="21" spans="1:1" ht="22.5" customHeight="1" x14ac:dyDescent="0.2">
      <c r="A21" s="354" t="s">
        <v>563</v>
      </c>
    </row>
    <row r="22" spans="1:1" ht="22.5" customHeight="1" x14ac:dyDescent="0.2">
      <c r="A22" s="354" t="s">
        <v>564</v>
      </c>
    </row>
    <row r="23" spans="1:1" ht="22.5" customHeight="1" x14ac:dyDescent="0.2">
      <c r="A23" s="354" t="s">
        <v>565</v>
      </c>
    </row>
    <row r="24" spans="1:1" ht="22.5" customHeight="1" x14ac:dyDescent="0.2">
      <c r="A24" s="354"/>
    </row>
  </sheetData>
  <phoneticPr fontId="30" type="noConversion"/>
  <hyperlinks>
    <hyperlink ref="A3" location="'c1'!Área_de_impresión" display="C.1 PERÚ: BALANZA COMERCIAL AGRARIA POR ACTIVIDAD, 2014 – 2018p" xr:uid="{00000000-0004-0000-0000-000000000000}"/>
    <hyperlink ref="A4" location="'c2'!A1" display="C.2 PERÚ: BALANZA COMERCIAL DEL COMERCIO EXTERIOR AGRARIO, POR PRINCIPALES PAÍSES, 2014 - 2018p" xr:uid="{00000000-0004-0000-0000-000001000000}"/>
    <hyperlink ref="A5" location="'c3'!A1" display="C.3 PERÚ: BALANZA COMERCIAL AGRARIA - COMUNIDAD ANDINA (CAN), 2018p" xr:uid="{00000000-0004-0000-0000-000002000000}"/>
    <hyperlink ref="A6" location="'c4'!A1" display="C.4 PERÚ: BALANZA COMERCIAL AGRARIA - UNIÓN EUROPEA (UE), 2018p" xr:uid="{00000000-0004-0000-0000-000003000000}"/>
    <hyperlink ref="A7" location="'c5'!A1" display="C.5 PERÚ: BALANZA COMERCIAL AGRARIA - FORO DE COOPERACIÓN ECONÓMICA DE ASIA Y PACÍFICO (APEC), 2018p" xr:uid="{00000000-0004-0000-0000-000004000000}"/>
    <hyperlink ref="A8" location="'c6'!A1" display="C.6 PERÚ: BALANZA COMERCIAL AGRARIA - MERCADO COMÚN DEL SUR (MERCOSUR), 2018p" xr:uid="{00000000-0004-0000-0000-000005000000}"/>
    <hyperlink ref="A9" location="'c7'!A1" display="C.7 PERÚ: BALANZA COMERCIAL AGRARIA - ASOCIACIÓN LATINOAMERICANA DE INTEGRACIÓN (ALADI), 2018p" xr:uid="{00000000-0004-0000-0000-000006000000}"/>
    <hyperlink ref="A10" location="'c8'!A1" display="C.8 PERÚ: EXPORTACIONES AGRARIAS, POR SUBPARTIDAS ARANCELARIAS, 2018p" xr:uid="{00000000-0004-0000-0000-000007000000}"/>
    <hyperlink ref="A11" location="'c9'!A1" display="C.9: PERÚ: EXPORTACIONES AGRARIAS MENSUALES POR CAPÍTULO DEL ARANCEL DE ADUANAS, 2018p" xr:uid="{00000000-0004-0000-0000-000008000000}"/>
    <hyperlink ref="A12" location="c_10!A1" display="C10  PERÚ: EXPORTACIONES AGRARIAS MENSUALES, POR SUBPARTIDAS ARANCELARIAS, 2018p" xr:uid="{00000000-0004-0000-0000-000009000000}"/>
    <hyperlink ref="A13" location="c_11!A1" display="C11  PERÚ: EXPORTACIONES AGRARIAS MENSUALES, POR SUBPARTIDAS ARANCELARIAS, 2018p" xr:uid="{00000000-0004-0000-0000-00000A000000}"/>
    <hyperlink ref="A14" location="'c12_'!A1" display="C.12 PERÚ: EXPORTACIONES AGRARIAS, POR PAÍSES DE DESTINO, 2018p" xr:uid="{00000000-0004-0000-0000-00000B000000}"/>
    <hyperlink ref="A15" location="'c13_'!A1" display="C.13 PERÚ: EXPORTACIONES AGRARIAS, POR PRINCIPALES PAÍSES DE DESTINO, SEGÚN SUBPARTIDAS ARANCELARIAS, 2018p" xr:uid="{00000000-0004-0000-0000-00000C000000}"/>
    <hyperlink ref="A16" location="'c14_'!A1" display="C.14 PERÚ: EXPORTACIONES AGRARIAS, POR ADUANAS DE SALIDA, 2018p" xr:uid="{00000000-0004-0000-0000-00000D000000}"/>
    <hyperlink ref="A17" location="'c15_'!A1" display="C.15 PERÚ: IMPORTACIONES AGRARIAS, POR SUBPARTIDAS ARANCELARIAS, 2018p" xr:uid="{00000000-0004-0000-0000-00000E000000}"/>
    <hyperlink ref="A18" location="'c16_'!A1" display="C.16 PERÚ: IMPORTACIONES AGRARIAS MENSUALES, POR CAPÍTULO DEL ARANCEL DE ADUANAS, 2018p" xr:uid="{00000000-0004-0000-0000-00000F000000}"/>
    <hyperlink ref="A19" location="c_17!A1" display="C17  PERÚ: IMPORTACIONES AGRARIAS MENSUALES, POR SUBPARTIDAS ARANCELARIAS, 2018p" xr:uid="{00000000-0004-0000-0000-000010000000}"/>
    <hyperlink ref="A20" location="c_18!A1" display="C18  PERÚ: IMPORTACIONES AGRARIAS MENSUALES, POR SUBPARTIDAS ARANCELARIAS, 2018p" xr:uid="{00000000-0004-0000-0000-000011000000}"/>
    <hyperlink ref="A21" location="'c19_'!A1" display="C.19 PERÚ: IMPORTACIONES AGRARIAS, POR PAÍSES DE ORIGEN, 2018p" xr:uid="{00000000-0004-0000-0000-000012000000}"/>
    <hyperlink ref="A22" location="'c20_'!A1" display="C.20 PERÚ: IMPORTACIONES AGRARIAS, POR PRINCIPALES PAÍSES DE ORIGEN, SEGÚN PRINCIPALES SUBPARTIDAS ARANCELRARIAS, 2018p" xr:uid="{00000000-0004-0000-0000-000013000000}"/>
    <hyperlink ref="A23" location="'c21_'!A1" display="C.21 PERÚ: IMPORTACIONES AGRARIAS, POR ADUANAS DE INGRESO, 2018p" xr:uid="{00000000-0004-0000-0000-000014000000}"/>
  </hyperlinks>
  <printOptions horizontalCentered="1"/>
  <pageMargins left="0.39370078740157483" right="0.39370078740157483" top="1.1811023622047245" bottom="0.59055118110236227" header="0.11811023622047245" footer="0.11811023622047245"/>
  <pageSetup paperSize="9" scale="7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E1FFEF"/>
  </sheetPr>
  <dimension ref="A1:K58"/>
  <sheetViews>
    <sheetView showGridLines="0" zoomScale="150" zoomScaleNormal="100" zoomScaleSheetLayoutView="100" workbookViewId="0">
      <selection activeCell="N17" sqref="N17"/>
    </sheetView>
  </sheetViews>
  <sheetFormatPr baseColWidth="10" defaultColWidth="11.28515625" defaultRowHeight="14.1" customHeight="1" x14ac:dyDescent="0.2"/>
  <cols>
    <col min="1" max="1" width="12.85546875" style="5" customWidth="1"/>
    <col min="2" max="6" width="7" style="5" customWidth="1"/>
    <col min="7" max="8" width="7.42578125" style="5" customWidth="1"/>
    <col min="9" max="16384" width="11.28515625" style="5"/>
  </cols>
  <sheetData>
    <row r="1" spans="1:11" ht="14.1" customHeight="1" x14ac:dyDescent="0.2">
      <c r="A1" s="34" t="s">
        <v>568</v>
      </c>
      <c r="B1" s="4"/>
      <c r="C1" s="4"/>
      <c r="D1" s="4"/>
      <c r="E1" s="4"/>
      <c r="F1" s="4"/>
    </row>
    <row r="2" spans="1:11" ht="3" customHeight="1" x14ac:dyDescent="0.2">
      <c r="A2" s="6"/>
    </row>
    <row r="3" spans="1:11" ht="14.1" customHeight="1" x14ac:dyDescent="0.2">
      <c r="A3" s="6"/>
      <c r="B3" s="357" t="s">
        <v>253</v>
      </c>
      <c r="C3" s="358"/>
      <c r="D3" s="358"/>
      <c r="E3" s="358"/>
      <c r="F3" s="358"/>
      <c r="G3" s="359" t="s">
        <v>254</v>
      </c>
      <c r="H3" s="360"/>
    </row>
    <row r="4" spans="1:11" ht="14.1" customHeight="1" x14ac:dyDescent="0.2">
      <c r="A4" s="126" t="s">
        <v>255</v>
      </c>
      <c r="B4" s="127">
        <v>2016</v>
      </c>
      <c r="C4" s="127">
        <v>2017</v>
      </c>
      <c r="D4" s="127">
        <v>2018</v>
      </c>
      <c r="E4" s="127">
        <v>2019</v>
      </c>
      <c r="F4" s="127" t="s">
        <v>567</v>
      </c>
      <c r="G4" s="127" t="s">
        <v>432</v>
      </c>
      <c r="H4" s="128" t="s">
        <v>433</v>
      </c>
    </row>
    <row r="5" spans="1:11" ht="18" customHeight="1" x14ac:dyDescent="0.2">
      <c r="A5" s="361" t="s">
        <v>395</v>
      </c>
      <c r="B5" s="361"/>
      <c r="C5" s="361"/>
      <c r="D5" s="361"/>
      <c r="E5" s="361"/>
      <c r="F5" s="361"/>
      <c r="G5" s="361"/>
      <c r="H5" s="361"/>
      <c r="I5" s="103"/>
    </row>
    <row r="6" spans="1:11" ht="18" customHeight="1" thickBot="1" x14ac:dyDescent="0.25">
      <c r="A6" s="129" t="s">
        <v>400</v>
      </c>
      <c r="B6" s="130">
        <f>SUM(B7:B10)</f>
        <v>5789.9360230300017</v>
      </c>
      <c r="C6" s="130">
        <f t="shared" ref="C6:F6" si="0">SUM(C7:C10)</f>
        <v>6255.4195540199999</v>
      </c>
      <c r="D6" s="130">
        <f t="shared" si="0"/>
        <v>7033.4246554099973</v>
      </c>
      <c r="E6" s="130">
        <f t="shared" si="0"/>
        <v>7462.0442307100011</v>
      </c>
      <c r="F6" s="130">
        <f t="shared" si="0"/>
        <v>7791.0637930800067</v>
      </c>
      <c r="G6" s="243">
        <f>+((F6/B6)-1)*100</f>
        <v>34.562174125764699</v>
      </c>
      <c r="H6" s="243">
        <f>+((F6/E6)-1)*100</f>
        <v>4.4092416527890199</v>
      </c>
      <c r="I6" s="103"/>
    </row>
    <row r="7" spans="1:11" ht="12.95" customHeight="1" thickTop="1" x14ac:dyDescent="0.2">
      <c r="A7" s="7" t="s">
        <v>141</v>
      </c>
      <c r="B7" s="39">
        <v>4034.4712134100014</v>
      </c>
      <c r="C7" s="39">
        <v>4381.6220297400005</v>
      </c>
      <c r="D7" s="39">
        <v>5063.4289692099965</v>
      </c>
      <c r="E7" s="39">
        <v>5403.8242695600011</v>
      </c>
      <c r="F7" s="39">
        <v>5916.3124546200033</v>
      </c>
      <c r="G7" s="244">
        <f>+((F7/B7)-1)*100</f>
        <v>46.644061679137351</v>
      </c>
      <c r="H7" s="244">
        <f>+((F7/E7)-1)*100</f>
        <v>9.4838055328126067</v>
      </c>
      <c r="I7" s="103"/>
    </row>
    <row r="8" spans="1:11" ht="12.95" customHeight="1" x14ac:dyDescent="0.2">
      <c r="A8" s="7" t="s">
        <v>142</v>
      </c>
      <c r="B8" s="39">
        <v>113.43258873999999</v>
      </c>
      <c r="C8" s="39">
        <v>134.10717602000003</v>
      </c>
      <c r="D8" s="39">
        <v>155.38796672000001</v>
      </c>
      <c r="E8" s="39">
        <v>116.78658121999999</v>
      </c>
      <c r="F8" s="39">
        <v>54.526039740000009</v>
      </c>
      <c r="G8" s="244">
        <f>+((F8/B8)-1)*100</f>
        <v>-51.930886577066751</v>
      </c>
      <c r="H8" s="244">
        <f>+((F8/E8)-1)*100</f>
        <v>-53.31138289142563</v>
      </c>
      <c r="I8" s="103"/>
    </row>
    <row r="9" spans="1:11" ht="12.95" customHeight="1" x14ac:dyDescent="0.2">
      <c r="A9" s="7" t="s">
        <v>143</v>
      </c>
      <c r="B9" s="39">
        <v>1600.2348041800001</v>
      </c>
      <c r="C9" s="39">
        <v>1630.9094678899992</v>
      </c>
      <c r="D9" s="39">
        <v>1706.6631850700003</v>
      </c>
      <c r="E9" s="39">
        <v>1829.34753748</v>
      </c>
      <c r="F9" s="39">
        <v>1738.2909629300041</v>
      </c>
      <c r="G9" s="244">
        <f>+((F9/B9)-1)*100</f>
        <v>8.6272438513014027</v>
      </c>
      <c r="H9" s="244">
        <f>+((F9/E9)-1)*100</f>
        <v>-4.9775437791022554</v>
      </c>
      <c r="I9" s="103"/>
    </row>
    <row r="10" spans="1:11" ht="12.95" customHeight="1" x14ac:dyDescent="0.2">
      <c r="A10" s="7" t="s">
        <v>294</v>
      </c>
      <c r="B10" s="39">
        <v>41.797416699999992</v>
      </c>
      <c r="C10" s="39">
        <v>108.78088037000002</v>
      </c>
      <c r="D10" s="39">
        <v>107.94453441</v>
      </c>
      <c r="E10" s="39">
        <v>112.08584245</v>
      </c>
      <c r="F10" s="39">
        <v>81.934335790000077</v>
      </c>
      <c r="G10" s="244">
        <f>+((F10/B10)-1)*100</f>
        <v>96.027272159143024</v>
      </c>
      <c r="H10" s="244">
        <f>+((F10/E10)-1)*100</f>
        <v>-26.900370288468956</v>
      </c>
      <c r="I10" s="103"/>
    </row>
    <row r="11" spans="1:11" s="4" customFormat="1" ht="3.95" customHeight="1" x14ac:dyDescent="0.2">
      <c r="A11" s="7"/>
      <c r="B11" s="38"/>
      <c r="C11" s="38"/>
      <c r="D11" s="39"/>
      <c r="E11" s="39"/>
      <c r="F11" s="39"/>
      <c r="G11" s="37"/>
      <c r="H11" s="37"/>
      <c r="I11" s="103"/>
    </row>
    <row r="12" spans="1:11" ht="18" customHeight="1" x14ac:dyDescent="0.2">
      <c r="A12" s="356" t="s">
        <v>421</v>
      </c>
      <c r="B12" s="356"/>
      <c r="C12" s="356"/>
      <c r="D12" s="356"/>
      <c r="E12" s="356"/>
      <c r="F12" s="356"/>
      <c r="G12" s="356"/>
      <c r="H12" s="356"/>
      <c r="I12" s="103"/>
    </row>
    <row r="13" spans="1:11" s="4" customFormat="1" ht="18" customHeight="1" thickBot="1" x14ac:dyDescent="0.25">
      <c r="A13" s="129" t="s">
        <v>400</v>
      </c>
      <c r="B13" s="130">
        <f>+SUM(B14:B17)</f>
        <v>4041.0200077930022</v>
      </c>
      <c r="C13" s="130">
        <f>+SUM(C14:C17)</f>
        <v>4610.1024566159967</v>
      </c>
      <c r="D13" s="130">
        <f>+SUM(D14:D17)</f>
        <v>4781.5497284870034</v>
      </c>
      <c r="E13" s="130">
        <f>+SUM(E14:E17)</f>
        <v>4709.6449462539977</v>
      </c>
      <c r="F13" s="130">
        <f>+SUM(F14:F17)</f>
        <v>4848.3180198700029</v>
      </c>
      <c r="G13" s="243">
        <f>+((F13/B13)-1)*100</f>
        <v>19.977580178275467</v>
      </c>
      <c r="H13" s="243">
        <f>+((F13/E13)-1)*100</f>
        <v>2.9444485773031381</v>
      </c>
      <c r="I13" s="136"/>
    </row>
    <row r="14" spans="1:11" ht="12.95" customHeight="1" thickTop="1" x14ac:dyDescent="0.2">
      <c r="A14" s="7" t="s">
        <v>141</v>
      </c>
      <c r="B14" s="41">
        <v>1437.9275748080006</v>
      </c>
      <c r="C14" s="42">
        <v>1684.3919685269991</v>
      </c>
      <c r="D14" s="42">
        <v>1734.1619142720001</v>
      </c>
      <c r="E14" s="42">
        <v>1734.1424587489998</v>
      </c>
      <c r="F14" s="42">
        <v>1887.3916424690001</v>
      </c>
      <c r="G14" s="244">
        <f>+((F14/B14)-1)*100</f>
        <v>31.25776816130772</v>
      </c>
      <c r="H14" s="244">
        <f>+((F14/E14)-1)*100</f>
        <v>8.8371738404094735</v>
      </c>
      <c r="I14" s="136"/>
    </row>
    <row r="15" spans="1:11" ht="12.95" customHeight="1" x14ac:dyDescent="0.2">
      <c r="A15" s="7" t="s">
        <v>142</v>
      </c>
      <c r="B15" s="41">
        <v>158.14448317000003</v>
      </c>
      <c r="C15" s="41">
        <v>179.94078337499994</v>
      </c>
      <c r="D15" s="42">
        <v>206.18824229500001</v>
      </c>
      <c r="E15" s="42">
        <v>208.37176001699996</v>
      </c>
      <c r="F15" s="42">
        <v>189.91776848999996</v>
      </c>
      <c r="G15" s="244">
        <f>+((F15/B15)-1)*100</f>
        <v>20.091301753374925</v>
      </c>
      <c r="H15" s="244">
        <f>+((F15/E15)-1)*100</f>
        <v>-8.8562824086596219</v>
      </c>
      <c r="I15" s="136"/>
      <c r="J15" s="10"/>
      <c r="K15" s="10"/>
    </row>
    <row r="16" spans="1:11" ht="12.95" customHeight="1" x14ac:dyDescent="0.2">
      <c r="A16" s="7" t="s">
        <v>143</v>
      </c>
      <c r="B16" s="41">
        <v>2386.0633198120013</v>
      </c>
      <c r="C16" s="41">
        <v>2681.3905759849981</v>
      </c>
      <c r="D16" s="42">
        <v>2762.371444870003</v>
      </c>
      <c r="E16" s="42">
        <v>2684.6085286519979</v>
      </c>
      <c r="F16" s="42">
        <v>2683.6698765760025</v>
      </c>
      <c r="G16" s="244">
        <f>+((F16/B16)-1)*100</f>
        <v>12.472701553764697</v>
      </c>
      <c r="H16" s="244">
        <f>+((F16/E16)-1)*100</f>
        <v>-3.496420673544387E-2</v>
      </c>
      <c r="I16" s="9"/>
      <c r="J16" s="10"/>
      <c r="K16" s="10"/>
    </row>
    <row r="17" spans="1:11" ht="12.95" customHeight="1" x14ac:dyDescent="0.2">
      <c r="A17" s="7" t="s">
        <v>294</v>
      </c>
      <c r="B17" s="41">
        <v>58.884630003000005</v>
      </c>
      <c r="C17" s="41">
        <v>64.379128729000001</v>
      </c>
      <c r="D17" s="42">
        <v>78.828127049999992</v>
      </c>
      <c r="E17" s="42">
        <v>82.522198836000001</v>
      </c>
      <c r="F17" s="42">
        <v>87.338732334999975</v>
      </c>
      <c r="G17" s="244">
        <f>+((F17/B17)-1)*100</f>
        <v>48.321781644123973</v>
      </c>
      <c r="H17" s="244">
        <f>+((F17/E17)-1)*100</f>
        <v>5.8366519154101626</v>
      </c>
      <c r="I17" s="9"/>
      <c r="J17" s="10"/>
      <c r="K17" s="10"/>
    </row>
    <row r="18" spans="1:11" s="4" customFormat="1" ht="3.95" customHeight="1" x14ac:dyDescent="0.2">
      <c r="A18" s="7"/>
      <c r="B18" s="40"/>
      <c r="C18" s="41"/>
      <c r="D18" s="41"/>
      <c r="E18" s="42"/>
      <c r="F18" s="42"/>
      <c r="G18" s="37"/>
      <c r="H18" s="37"/>
      <c r="I18" s="9"/>
      <c r="J18" s="10"/>
      <c r="K18" s="11"/>
    </row>
    <row r="19" spans="1:11" ht="18" customHeight="1" x14ac:dyDescent="0.2">
      <c r="A19" s="356" t="s">
        <v>398</v>
      </c>
      <c r="B19" s="356"/>
      <c r="C19" s="356"/>
      <c r="D19" s="356"/>
      <c r="E19" s="356"/>
      <c r="F19" s="356"/>
      <c r="G19" s="356"/>
      <c r="H19" s="356"/>
      <c r="I19" s="8"/>
      <c r="J19" s="10"/>
    </row>
    <row r="20" spans="1:11" s="4" customFormat="1" ht="18" customHeight="1" thickBot="1" x14ac:dyDescent="0.3">
      <c r="A20" s="129" t="s">
        <v>400</v>
      </c>
      <c r="B20" s="131">
        <f t="shared" ref="B20:F24" si="1">+B6-B13</f>
        <v>1748.9160152369996</v>
      </c>
      <c r="C20" s="131">
        <f t="shared" si="1"/>
        <v>1645.3170974040031</v>
      </c>
      <c r="D20" s="131">
        <f t="shared" si="1"/>
        <v>2251.8749269229938</v>
      </c>
      <c r="E20" s="131">
        <f t="shared" si="1"/>
        <v>2752.3992844560034</v>
      </c>
      <c r="F20" s="131">
        <f t="shared" si="1"/>
        <v>2942.7457732100038</v>
      </c>
      <c r="G20" s="243">
        <f>+((F20-B20)/ABS(B20))*100</f>
        <v>68.261125609923909</v>
      </c>
      <c r="H20" s="243">
        <f>+((F20-E20)/ABS(E20))*100</f>
        <v>6.9156568172710191</v>
      </c>
      <c r="I20" s="12"/>
      <c r="J20" s="3"/>
    </row>
    <row r="21" spans="1:11" ht="12.95" customHeight="1" thickTop="1" x14ac:dyDescent="0.25">
      <c r="A21" s="7" t="s">
        <v>141</v>
      </c>
      <c r="B21" s="41">
        <f t="shared" si="1"/>
        <v>2596.543638602001</v>
      </c>
      <c r="C21" s="41">
        <f t="shared" si="1"/>
        <v>2697.2300612130011</v>
      </c>
      <c r="D21" s="41">
        <f t="shared" si="1"/>
        <v>3329.2670549379964</v>
      </c>
      <c r="E21" s="41">
        <f t="shared" si="1"/>
        <v>3669.681810811001</v>
      </c>
      <c r="F21" s="41">
        <f t="shared" si="1"/>
        <v>4028.9208121510032</v>
      </c>
      <c r="G21" s="244">
        <f>+((F21-B21)/ABS(B21))*100</f>
        <v>55.164764121592235</v>
      </c>
      <c r="H21" s="244">
        <f>+((F21-E21)/ABS(E21))*100</f>
        <v>9.7893773863900826</v>
      </c>
      <c r="I21" s="12"/>
      <c r="J21" s="13"/>
      <c r="K21" s="3"/>
    </row>
    <row r="22" spans="1:11" ht="12.95" customHeight="1" x14ac:dyDescent="0.25">
      <c r="A22" s="7" t="s">
        <v>142</v>
      </c>
      <c r="B22" s="41">
        <f t="shared" si="1"/>
        <v>-44.711894430000044</v>
      </c>
      <c r="C22" s="41">
        <f t="shared" si="1"/>
        <v>-45.833607354999913</v>
      </c>
      <c r="D22" s="41">
        <f t="shared" si="1"/>
        <v>-50.800275575000001</v>
      </c>
      <c r="E22" s="41">
        <f t="shared" si="1"/>
        <v>-91.585178796999969</v>
      </c>
      <c r="F22" s="41">
        <f t="shared" si="1"/>
        <v>-135.39172874999994</v>
      </c>
      <c r="G22" s="244">
        <f>+((F22-B22)/ABS(B22))*100</f>
        <v>-202.8091975882754</v>
      </c>
      <c r="H22" s="244">
        <f>+((F22-E22)/ABS(E22))*100</f>
        <v>-47.831483792915776</v>
      </c>
      <c r="I22" s="12"/>
      <c r="J22" s="13"/>
      <c r="K22" s="3"/>
    </row>
    <row r="23" spans="1:11" ht="12.95" customHeight="1" x14ac:dyDescent="0.25">
      <c r="A23" s="7" t="s">
        <v>143</v>
      </c>
      <c r="B23" s="41">
        <f t="shared" si="1"/>
        <v>-785.8285156320012</v>
      </c>
      <c r="C23" s="41">
        <f t="shared" si="1"/>
        <v>-1050.4811080949989</v>
      </c>
      <c r="D23" s="41">
        <f t="shared" si="1"/>
        <v>-1055.7082598000027</v>
      </c>
      <c r="E23" s="41">
        <f t="shared" si="1"/>
        <v>-855.26099117199783</v>
      </c>
      <c r="F23" s="41">
        <f t="shared" si="1"/>
        <v>-945.37891364599841</v>
      </c>
      <c r="G23" s="244">
        <f>+((F23-B23)/ABS(B23))*100</f>
        <v>-20.303462503607303</v>
      </c>
      <c r="H23" s="244">
        <f>+((F23-E23)/ABS(E23))*100</f>
        <v>-10.536891475724671</v>
      </c>
      <c r="I23" s="12"/>
      <c r="J23" s="13"/>
      <c r="K23" s="3"/>
    </row>
    <row r="24" spans="1:11" ht="12.95" customHeight="1" x14ac:dyDescent="0.25">
      <c r="A24" s="7" t="s">
        <v>294</v>
      </c>
      <c r="B24" s="41">
        <f t="shared" si="1"/>
        <v>-17.087213303000013</v>
      </c>
      <c r="C24" s="41">
        <f t="shared" si="1"/>
        <v>44.401751641000018</v>
      </c>
      <c r="D24" s="41">
        <f t="shared" si="1"/>
        <v>29.116407360000011</v>
      </c>
      <c r="E24" s="41">
        <f t="shared" si="1"/>
        <v>29.563643614</v>
      </c>
      <c r="F24" s="41">
        <f t="shared" si="1"/>
        <v>-5.4043965449998979</v>
      </c>
      <c r="G24" s="244">
        <f>+((F24-B24)/ABS(B24))*100</f>
        <v>68.371691456259612</v>
      </c>
      <c r="H24" s="244">
        <f>+((F24-E24)/ABS(E24))*100</f>
        <v>-118.28054963577162</v>
      </c>
      <c r="I24" s="12"/>
      <c r="J24" s="13"/>
      <c r="K24" s="3"/>
    </row>
    <row r="25" spans="1:11" s="4" customFormat="1" ht="3" customHeight="1" x14ac:dyDescent="0.25">
      <c r="A25" s="43"/>
      <c r="B25" s="44"/>
      <c r="C25" s="44"/>
      <c r="D25" s="44"/>
      <c r="E25" s="44"/>
      <c r="F25" s="45"/>
      <c r="G25" s="46"/>
      <c r="H25" s="46"/>
      <c r="I25" s="12"/>
      <c r="J25" s="13"/>
      <c r="K25" s="3"/>
    </row>
    <row r="26" spans="1:11" ht="8.1" customHeight="1" x14ac:dyDescent="0.2">
      <c r="A26" s="35" t="s">
        <v>392</v>
      </c>
      <c r="B26" s="14"/>
      <c r="C26" s="14"/>
      <c r="D26" s="1"/>
      <c r="E26" s="1"/>
      <c r="F26" s="1"/>
      <c r="K26" s="3"/>
    </row>
    <row r="27" spans="1:11" ht="8.1" customHeight="1" x14ac:dyDescent="0.2">
      <c r="A27" s="36" t="s">
        <v>260</v>
      </c>
      <c r="B27" s="15"/>
      <c r="C27" s="15"/>
      <c r="D27" s="1"/>
      <c r="E27" s="1"/>
      <c r="F27" s="1"/>
    </row>
    <row r="28" spans="1:11" ht="8.1" customHeight="1" x14ac:dyDescent="0.2">
      <c r="A28" s="68" t="s">
        <v>566</v>
      </c>
      <c r="D28" s="1"/>
      <c r="E28" s="1"/>
      <c r="F28" s="1"/>
    </row>
    <row r="29" spans="1:11" ht="14.1" customHeight="1" x14ac:dyDescent="0.2">
      <c r="D29" s="1"/>
      <c r="E29" s="1"/>
      <c r="F29" s="1"/>
    </row>
    <row r="30" spans="1:11" ht="14.1" customHeight="1" x14ac:dyDescent="0.2">
      <c r="D30" s="1"/>
      <c r="E30" s="1"/>
      <c r="F30" s="1"/>
    </row>
    <row r="31" spans="1:11" ht="14.1" customHeight="1" x14ac:dyDescent="0.2">
      <c r="D31" s="1"/>
      <c r="E31" s="1"/>
      <c r="F31" s="1"/>
    </row>
    <row r="32" spans="1:11" ht="14.1" customHeight="1" x14ac:dyDescent="0.2">
      <c r="D32" s="1"/>
      <c r="E32" s="1"/>
      <c r="F32" s="1"/>
    </row>
    <row r="33" spans="4:9" ht="14.1" customHeight="1" x14ac:dyDescent="0.2">
      <c r="D33" s="1"/>
      <c r="E33" s="1"/>
      <c r="F33" s="1"/>
    </row>
    <row r="34" spans="4:9" ht="14.1" customHeight="1" x14ac:dyDescent="0.2">
      <c r="D34" s="1"/>
      <c r="E34" s="1"/>
      <c r="F34" s="114"/>
      <c r="G34" s="115"/>
      <c r="H34" s="115"/>
      <c r="I34" s="103"/>
    </row>
    <row r="35" spans="4:9" ht="14.1" customHeight="1" x14ac:dyDescent="0.2">
      <c r="D35" s="1"/>
      <c r="E35" s="1"/>
      <c r="F35" s="114"/>
      <c r="G35" s="115"/>
      <c r="H35" s="115"/>
      <c r="I35" s="103"/>
    </row>
    <row r="36" spans="4:9" ht="14.1" customHeight="1" x14ac:dyDescent="0.2">
      <c r="D36" s="1"/>
      <c r="E36" s="1"/>
      <c r="F36" s="114"/>
      <c r="G36" s="115"/>
      <c r="H36" s="115"/>
      <c r="I36" s="103"/>
    </row>
    <row r="37" spans="4:9" ht="14.1" customHeight="1" x14ac:dyDescent="0.2">
      <c r="D37" s="1"/>
      <c r="E37" s="1"/>
      <c r="F37" s="114"/>
      <c r="G37" s="115"/>
      <c r="H37" s="115"/>
      <c r="I37" s="103"/>
    </row>
    <row r="38" spans="4:9" ht="14.1" customHeight="1" x14ac:dyDescent="0.2">
      <c r="D38" s="1"/>
      <c r="E38" s="1"/>
      <c r="F38" s="114"/>
      <c r="G38" s="115"/>
      <c r="H38" s="115"/>
      <c r="I38" s="103"/>
    </row>
    <row r="39" spans="4:9" ht="14.1" customHeight="1" x14ac:dyDescent="0.2">
      <c r="D39" s="1"/>
      <c r="E39" s="1"/>
      <c r="F39" s="114"/>
      <c r="G39" s="103"/>
      <c r="H39" s="103"/>
      <c r="I39" s="103"/>
    </row>
    <row r="40" spans="4:9" ht="14.1" customHeight="1" x14ac:dyDescent="0.2">
      <c r="D40" s="1"/>
      <c r="E40" s="1"/>
      <c r="F40" s="1"/>
    </row>
    <row r="41" spans="4:9" ht="14.1" customHeight="1" x14ac:dyDescent="0.2">
      <c r="D41" s="1"/>
      <c r="E41" s="1"/>
      <c r="F41" s="1"/>
    </row>
    <row r="42" spans="4:9" ht="14.1" customHeight="1" x14ac:dyDescent="0.2">
      <c r="D42" s="1"/>
      <c r="E42" s="1"/>
      <c r="F42" s="1"/>
    </row>
    <row r="43" spans="4:9" ht="14.1" customHeight="1" x14ac:dyDescent="0.2">
      <c r="D43" s="1"/>
      <c r="E43" s="1"/>
      <c r="F43" s="1"/>
    </row>
    <row r="44" spans="4:9" ht="14.1" customHeight="1" x14ac:dyDescent="0.2">
      <c r="D44" s="1"/>
      <c r="E44" s="1"/>
      <c r="F44" s="1"/>
    </row>
    <row r="45" spans="4:9" ht="14.1" customHeight="1" x14ac:dyDescent="0.2">
      <c r="D45" s="1"/>
      <c r="E45" s="1"/>
      <c r="F45" s="1"/>
    </row>
    <row r="46" spans="4:9" ht="14.1" customHeight="1" x14ac:dyDescent="0.2">
      <c r="D46" s="1"/>
      <c r="E46" s="1"/>
      <c r="F46" s="1"/>
    </row>
    <row r="47" spans="4:9" ht="14.1" customHeight="1" x14ac:dyDescent="0.2">
      <c r="D47" s="1"/>
      <c r="E47" s="1"/>
      <c r="F47" s="1"/>
    </row>
    <row r="48" spans="4:9" ht="14.1" customHeight="1" x14ac:dyDescent="0.2">
      <c r="D48" s="1"/>
      <c r="E48" s="1"/>
      <c r="F48" s="1"/>
    </row>
    <row r="49" spans="4:6" ht="14.1" customHeight="1" x14ac:dyDescent="0.2">
      <c r="D49" s="1"/>
      <c r="E49" s="1"/>
      <c r="F49" s="1"/>
    </row>
    <row r="50" spans="4:6" ht="14.1" customHeight="1" x14ac:dyDescent="0.2">
      <c r="D50" s="1"/>
      <c r="E50" s="1"/>
      <c r="F50" s="1"/>
    </row>
    <row r="51" spans="4:6" ht="14.1" customHeight="1" x14ac:dyDescent="0.2">
      <c r="D51" s="1"/>
      <c r="E51" s="1"/>
      <c r="F51" s="1"/>
    </row>
    <row r="52" spans="4:6" ht="14.1" customHeight="1" x14ac:dyDescent="0.2">
      <c r="D52" s="1"/>
      <c r="E52" s="1"/>
      <c r="F52" s="1"/>
    </row>
    <row r="53" spans="4:6" ht="14.1" customHeight="1" x14ac:dyDescent="0.2">
      <c r="D53" s="1"/>
      <c r="E53" s="1"/>
      <c r="F53" s="1"/>
    </row>
    <row r="54" spans="4:6" ht="14.1" customHeight="1" x14ac:dyDescent="0.2">
      <c r="D54" s="1"/>
      <c r="E54" s="1"/>
      <c r="F54" s="1"/>
    </row>
    <row r="55" spans="4:6" ht="14.1" customHeight="1" x14ac:dyDescent="0.2">
      <c r="D55" s="1"/>
      <c r="E55" s="1"/>
      <c r="F55" s="1"/>
    </row>
    <row r="56" spans="4:6" ht="14.1" customHeight="1" x14ac:dyDescent="0.2">
      <c r="D56" s="1"/>
      <c r="E56" s="1"/>
      <c r="F56" s="1"/>
    </row>
    <row r="57" spans="4:6" ht="14.1" customHeight="1" x14ac:dyDescent="0.2">
      <c r="D57" s="1"/>
      <c r="E57" s="1"/>
      <c r="F57" s="1"/>
    </row>
    <row r="58" spans="4:6" ht="14.1" customHeight="1" x14ac:dyDescent="0.2">
      <c r="D58" s="1"/>
      <c r="E58" s="1"/>
      <c r="F58" s="1"/>
    </row>
  </sheetData>
  <mergeCells count="5">
    <mergeCell ref="A19:H19"/>
    <mergeCell ref="B3:F3"/>
    <mergeCell ref="G3:H3"/>
    <mergeCell ref="A5:H5"/>
    <mergeCell ref="A12:H12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2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E1FFEF"/>
    <pageSetUpPr autoPageBreaks="0"/>
  </sheetPr>
  <dimension ref="A1:AA48"/>
  <sheetViews>
    <sheetView showGridLines="0" defaultGridColor="0" colorId="8" zoomScale="150" zoomScaleNormal="100" zoomScaleSheetLayoutView="100" workbookViewId="0">
      <selection activeCell="J19" sqref="J19"/>
    </sheetView>
  </sheetViews>
  <sheetFormatPr baseColWidth="10" defaultColWidth="11.28515625" defaultRowHeight="14.1" customHeight="1" x14ac:dyDescent="0.25"/>
  <cols>
    <col min="1" max="1" width="13" style="2" customWidth="1"/>
    <col min="2" max="16" width="4" style="2" customWidth="1"/>
    <col min="17" max="54" width="4.85546875" style="2" customWidth="1"/>
    <col min="55" max="16384" width="11.28515625" style="2"/>
  </cols>
  <sheetData>
    <row r="1" spans="1:27" s="27" customFormat="1" ht="15.75" x14ac:dyDescent="0.25">
      <c r="A1" s="56" t="s">
        <v>544</v>
      </c>
    </row>
    <row r="2" spans="1:27" ht="3.95" customHeight="1" x14ac:dyDescent="0.25"/>
    <row r="3" spans="1:27" s="32" customFormat="1" ht="14.1" customHeight="1" x14ac:dyDescent="0.2">
      <c r="A3" s="362" t="s">
        <v>422</v>
      </c>
      <c r="B3" s="364" t="s">
        <v>423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1:27" s="32" customFormat="1" ht="14.1" customHeight="1" x14ac:dyDescent="0.2">
      <c r="A4" s="362"/>
      <c r="B4" s="365" t="s">
        <v>135</v>
      </c>
      <c r="C4" s="365"/>
      <c r="D4" s="365"/>
      <c r="E4" s="365"/>
      <c r="F4" s="365"/>
      <c r="G4" s="365" t="s">
        <v>136</v>
      </c>
      <c r="H4" s="365"/>
      <c r="I4" s="365"/>
      <c r="J4" s="365"/>
      <c r="K4" s="365"/>
      <c r="L4" s="365" t="s">
        <v>420</v>
      </c>
      <c r="M4" s="365"/>
      <c r="N4" s="365"/>
      <c r="O4" s="365"/>
      <c r="P4" s="366"/>
    </row>
    <row r="5" spans="1:27" s="32" customFormat="1" ht="14.1" customHeight="1" x14ac:dyDescent="0.2">
      <c r="A5" s="363"/>
      <c r="B5" s="85">
        <v>2016</v>
      </c>
      <c r="C5" s="85">
        <v>2017</v>
      </c>
      <c r="D5" s="85">
        <v>2018</v>
      </c>
      <c r="E5" s="85">
        <v>2019</v>
      </c>
      <c r="F5" s="85">
        <v>2020</v>
      </c>
      <c r="G5" s="85">
        <v>2016</v>
      </c>
      <c r="H5" s="85">
        <v>2017</v>
      </c>
      <c r="I5" s="85">
        <v>2018</v>
      </c>
      <c r="J5" s="85">
        <v>2019</v>
      </c>
      <c r="K5" s="85">
        <v>2020</v>
      </c>
      <c r="L5" s="85">
        <v>2016</v>
      </c>
      <c r="M5" s="85">
        <v>2017</v>
      </c>
      <c r="N5" s="85">
        <v>2018</v>
      </c>
      <c r="O5" s="85">
        <v>2019</v>
      </c>
      <c r="P5" s="85">
        <v>2020</v>
      </c>
    </row>
    <row r="6" spans="1:27" s="32" customFormat="1" ht="17.100000000000001" customHeight="1" thickBot="1" x14ac:dyDescent="0.25">
      <c r="A6" s="132" t="s">
        <v>400</v>
      </c>
      <c r="B6" s="135">
        <f>+SUM(B7:B37)</f>
        <v>5789.9360230299944</v>
      </c>
      <c r="C6" s="135">
        <f t="shared" ref="C6:K6" si="0">+SUM(C7:C37)</f>
        <v>6255.4195540199971</v>
      </c>
      <c r="D6" s="135">
        <f t="shared" si="0"/>
        <v>7033.4246554100137</v>
      </c>
      <c r="E6" s="135">
        <f t="shared" si="0"/>
        <v>7462.0442307099947</v>
      </c>
      <c r="F6" s="135">
        <f t="shared" si="0"/>
        <v>7791.0637930800012</v>
      </c>
      <c r="G6" s="135">
        <f t="shared" si="0"/>
        <v>4041.0200077930003</v>
      </c>
      <c r="H6" s="135">
        <f t="shared" si="0"/>
        <v>4610.1024566159986</v>
      </c>
      <c r="I6" s="135">
        <f t="shared" si="0"/>
        <v>4781.549728486998</v>
      </c>
      <c r="J6" s="135">
        <f t="shared" si="0"/>
        <v>4709.644946254004</v>
      </c>
      <c r="K6" s="135">
        <f t="shared" si="0"/>
        <v>4848.3180198700002</v>
      </c>
      <c r="L6" s="135">
        <f t="shared" ref="L6:L36" si="1">+B6-G6</f>
        <v>1748.9160152369941</v>
      </c>
      <c r="M6" s="135">
        <f>+C6-H6</f>
        <v>1645.3170974039986</v>
      </c>
      <c r="N6" s="135">
        <f>+D6-I6</f>
        <v>2251.8749269230157</v>
      </c>
      <c r="O6" s="135">
        <f>+E6-J6</f>
        <v>2752.3992844559907</v>
      </c>
      <c r="P6" s="135">
        <f>+F6-K6</f>
        <v>2942.7457732100011</v>
      </c>
      <c r="Q6" s="33"/>
      <c r="Z6" s="87"/>
      <c r="AA6" s="87"/>
    </row>
    <row r="7" spans="1:27" ht="15" customHeight="1" thickTop="1" x14ac:dyDescent="0.25">
      <c r="A7" s="20" t="s">
        <v>278</v>
      </c>
      <c r="B7" s="133">
        <v>1776.9585564199981</v>
      </c>
      <c r="C7" s="133">
        <v>1908.5244137199977</v>
      </c>
      <c r="D7" s="134">
        <v>2086.9681441200137</v>
      </c>
      <c r="E7" s="134">
        <v>2491.528012909997</v>
      </c>
      <c r="F7" s="245">
        <v>2664.9711848700008</v>
      </c>
      <c r="G7" s="134">
        <v>1191.045464975999</v>
      </c>
      <c r="H7" s="134">
        <v>1275.6153062269993</v>
      </c>
      <c r="I7" s="134">
        <v>1413.2933765070004</v>
      </c>
      <c r="J7" s="134">
        <v>1077.5285209890001</v>
      </c>
      <c r="K7" s="134">
        <v>924.38104777299725</v>
      </c>
      <c r="L7" s="134">
        <f t="shared" si="1"/>
        <v>585.91309144399906</v>
      </c>
      <c r="M7" s="134">
        <f t="shared" ref="M7:M36" si="2">+C7-H7</f>
        <v>632.90910749299837</v>
      </c>
      <c r="N7" s="134">
        <f t="shared" ref="N7:N36" si="3">+D7-I7</f>
        <v>673.67476761301327</v>
      </c>
      <c r="O7" s="134">
        <f t="shared" ref="O7:O36" si="4">+E7-J7</f>
        <v>1413.9994919209969</v>
      </c>
      <c r="P7" s="248">
        <f t="shared" ref="P7:P36" si="5">+F7-K7</f>
        <v>1740.5901370970037</v>
      </c>
      <c r="Q7" s="47"/>
      <c r="R7" s="26"/>
      <c r="Z7" s="49"/>
      <c r="AA7" s="26"/>
    </row>
    <row r="8" spans="1:27" ht="15" customHeight="1" x14ac:dyDescent="0.25">
      <c r="A8" s="20" t="s">
        <v>279</v>
      </c>
      <c r="B8" s="133">
        <v>791.85335586999963</v>
      </c>
      <c r="C8" s="133">
        <v>845.84692300000052</v>
      </c>
      <c r="D8" s="134">
        <v>1062.0812175100023</v>
      </c>
      <c r="E8" s="134">
        <v>1136.475248069999</v>
      </c>
      <c r="F8" s="246">
        <v>1227.3560094499992</v>
      </c>
      <c r="G8" s="134">
        <v>55.291327148000057</v>
      </c>
      <c r="H8" s="134">
        <v>63.506383596000006</v>
      </c>
      <c r="I8" s="134">
        <v>80.279263031000056</v>
      </c>
      <c r="J8" s="134">
        <v>67.893312397999992</v>
      </c>
      <c r="K8" s="134">
        <v>62.236634446999986</v>
      </c>
      <c r="L8" s="134">
        <f t="shared" si="1"/>
        <v>736.56202872199958</v>
      </c>
      <c r="M8" s="134">
        <f t="shared" si="2"/>
        <v>782.34053940400054</v>
      </c>
      <c r="N8" s="134">
        <f t="shared" si="3"/>
        <v>981.80195447900223</v>
      </c>
      <c r="O8" s="134">
        <f t="shared" si="4"/>
        <v>1068.581935671999</v>
      </c>
      <c r="P8" s="134">
        <f t="shared" si="5"/>
        <v>1165.1193750029993</v>
      </c>
      <c r="Q8" s="47"/>
      <c r="R8" s="26"/>
      <c r="Z8" s="26"/>
      <c r="AA8" s="26"/>
    </row>
    <row r="9" spans="1:27" ht="15" customHeight="1" x14ac:dyDescent="0.25">
      <c r="A9" s="20" t="s">
        <v>274</v>
      </c>
      <c r="B9" s="133">
        <v>346.43608873999955</v>
      </c>
      <c r="C9" s="133">
        <v>387.30974026999962</v>
      </c>
      <c r="D9" s="134">
        <v>424.13083149999926</v>
      </c>
      <c r="E9" s="134">
        <v>410.9710322699986</v>
      </c>
      <c r="F9" s="246">
        <v>460.12346602999912</v>
      </c>
      <c r="G9" s="134">
        <v>38.329315392000026</v>
      </c>
      <c r="H9" s="134">
        <v>39.513632747999949</v>
      </c>
      <c r="I9" s="134">
        <v>55.445165139999915</v>
      </c>
      <c r="J9" s="134">
        <v>60.66294571699995</v>
      </c>
      <c r="K9" s="134">
        <v>74.144897174999983</v>
      </c>
      <c r="L9" s="134">
        <f t="shared" si="1"/>
        <v>308.10677334799954</v>
      </c>
      <c r="M9" s="134">
        <f t="shared" si="2"/>
        <v>347.79610752199966</v>
      </c>
      <c r="N9" s="134">
        <f t="shared" si="3"/>
        <v>368.68566635999935</v>
      </c>
      <c r="O9" s="134">
        <f t="shared" si="4"/>
        <v>350.30808655299865</v>
      </c>
      <c r="P9" s="134">
        <f t="shared" si="5"/>
        <v>385.97856885499914</v>
      </c>
      <c r="Q9" s="47"/>
      <c r="R9" s="26"/>
      <c r="Z9" s="26"/>
      <c r="AA9" s="26"/>
    </row>
    <row r="10" spans="1:27" ht="15" customHeight="1" x14ac:dyDescent="0.25">
      <c r="A10" s="20" t="s">
        <v>275</v>
      </c>
      <c r="B10" s="133">
        <v>296.30658463000049</v>
      </c>
      <c r="C10" s="133">
        <v>310.80363543999977</v>
      </c>
      <c r="D10" s="134">
        <v>376.63211795000012</v>
      </c>
      <c r="E10" s="134">
        <v>355.24867882000007</v>
      </c>
      <c r="F10" s="246">
        <v>353.25514998000074</v>
      </c>
      <c r="G10" s="134">
        <v>45.861539112000017</v>
      </c>
      <c r="H10" s="134">
        <v>41.683890377999994</v>
      </c>
      <c r="I10" s="134">
        <v>33.259676182000035</v>
      </c>
      <c r="J10" s="134">
        <v>32.412538056999956</v>
      </c>
      <c r="K10" s="134">
        <v>17.273556476</v>
      </c>
      <c r="L10" s="134">
        <f t="shared" si="1"/>
        <v>250.44504551800048</v>
      </c>
      <c r="M10" s="134">
        <f t="shared" si="2"/>
        <v>269.11974506199977</v>
      </c>
      <c r="N10" s="134">
        <f t="shared" si="3"/>
        <v>343.3724417680001</v>
      </c>
      <c r="O10" s="134">
        <f t="shared" si="4"/>
        <v>322.83614076300012</v>
      </c>
      <c r="P10" s="134">
        <f t="shared" si="5"/>
        <v>335.98159350400073</v>
      </c>
      <c r="Q10" s="47"/>
      <c r="R10" s="26"/>
      <c r="Z10" s="26"/>
      <c r="AA10" s="26"/>
    </row>
    <row r="11" spans="1:27" ht="15" customHeight="1" x14ac:dyDescent="0.25">
      <c r="A11" s="20" t="s">
        <v>273</v>
      </c>
      <c r="B11" s="133">
        <v>308.35348985999991</v>
      </c>
      <c r="C11" s="133">
        <v>268.39930582999989</v>
      </c>
      <c r="D11" s="134">
        <v>293.00881977000063</v>
      </c>
      <c r="E11" s="134">
        <v>266.33297453000017</v>
      </c>
      <c r="F11" s="246">
        <v>257.01505064000037</v>
      </c>
      <c r="G11" s="134">
        <v>19.083414912999999</v>
      </c>
      <c r="H11" s="134">
        <v>19.297255000000003</v>
      </c>
      <c r="I11" s="134">
        <v>25.719982860000005</v>
      </c>
      <c r="J11" s="134">
        <v>33.810571045999986</v>
      </c>
      <c r="K11" s="134">
        <v>42.950738710999929</v>
      </c>
      <c r="L11" s="134">
        <f t="shared" si="1"/>
        <v>289.2700749469999</v>
      </c>
      <c r="M11" s="134">
        <f t="shared" si="2"/>
        <v>249.10205082999988</v>
      </c>
      <c r="N11" s="134">
        <f t="shared" si="3"/>
        <v>267.28883691000061</v>
      </c>
      <c r="O11" s="134">
        <f t="shared" si="4"/>
        <v>232.52240348400019</v>
      </c>
      <c r="P11" s="134">
        <f t="shared" si="5"/>
        <v>214.06431192900044</v>
      </c>
      <c r="Q11" s="47"/>
      <c r="R11" s="26"/>
    </row>
    <row r="12" spans="1:27" ht="15" customHeight="1" x14ac:dyDescent="0.25">
      <c r="A12" s="20" t="s">
        <v>203</v>
      </c>
      <c r="B12" s="133">
        <v>228.89606374000033</v>
      </c>
      <c r="C12" s="133">
        <v>290.88741850999992</v>
      </c>
      <c r="D12" s="134">
        <v>307.33414657999936</v>
      </c>
      <c r="E12" s="134">
        <v>304.51008905999993</v>
      </c>
      <c r="F12" s="246">
        <v>241.21077956999997</v>
      </c>
      <c r="G12" s="134">
        <v>66.243474227999982</v>
      </c>
      <c r="H12" s="134">
        <v>74.113778908000057</v>
      </c>
      <c r="I12" s="134">
        <v>81.243527686999983</v>
      </c>
      <c r="J12" s="134">
        <v>78.054576539000024</v>
      </c>
      <c r="K12" s="134">
        <v>91.536424888999932</v>
      </c>
      <c r="L12" s="134">
        <f t="shared" si="1"/>
        <v>162.65258951200036</v>
      </c>
      <c r="M12" s="134">
        <f t="shared" si="2"/>
        <v>216.77363960199986</v>
      </c>
      <c r="N12" s="134">
        <f t="shared" si="3"/>
        <v>226.09061889299937</v>
      </c>
      <c r="O12" s="134">
        <f t="shared" si="4"/>
        <v>226.45551252099989</v>
      </c>
      <c r="P12" s="134">
        <f t="shared" si="5"/>
        <v>149.67435468100004</v>
      </c>
      <c r="Q12" s="47"/>
      <c r="R12" s="26"/>
    </row>
    <row r="13" spans="1:27" ht="15" customHeight="1" x14ac:dyDescent="0.25">
      <c r="A13" s="20" t="s">
        <v>227</v>
      </c>
      <c r="B13" s="133">
        <v>116.66067693000002</v>
      </c>
      <c r="C13" s="133">
        <v>270.2750473400003</v>
      </c>
      <c r="D13" s="134">
        <v>298.09724124999997</v>
      </c>
      <c r="E13" s="134">
        <v>272.69942636999997</v>
      </c>
      <c r="F13" s="246">
        <v>258.92535251999936</v>
      </c>
      <c r="G13" s="134">
        <v>76.023134445000039</v>
      </c>
      <c r="H13" s="134">
        <v>75.152305250000097</v>
      </c>
      <c r="I13" s="134">
        <v>92.788055915000058</v>
      </c>
      <c r="J13" s="134">
        <v>101.21285628799988</v>
      </c>
      <c r="K13" s="134">
        <v>109.88159975000028</v>
      </c>
      <c r="L13" s="134">
        <f t="shared" si="1"/>
        <v>40.637542484999983</v>
      </c>
      <c r="M13" s="134">
        <f t="shared" si="2"/>
        <v>195.1227420900002</v>
      </c>
      <c r="N13" s="134">
        <f t="shared" si="3"/>
        <v>205.30918533499991</v>
      </c>
      <c r="O13" s="134">
        <f t="shared" si="4"/>
        <v>171.48657008200007</v>
      </c>
      <c r="P13" s="134">
        <f t="shared" si="5"/>
        <v>149.04375276999909</v>
      </c>
      <c r="Q13" s="47"/>
      <c r="R13" s="26"/>
    </row>
    <row r="14" spans="1:27" ht="15" customHeight="1" x14ac:dyDescent="0.25">
      <c r="A14" s="20" t="s">
        <v>204</v>
      </c>
      <c r="B14" s="133">
        <v>174.52910415999983</v>
      </c>
      <c r="C14" s="133">
        <v>128.91310150999996</v>
      </c>
      <c r="D14" s="134">
        <v>189.32717565999991</v>
      </c>
      <c r="E14" s="134">
        <v>226.02272484999992</v>
      </c>
      <c r="F14" s="246">
        <v>228.19064195000001</v>
      </c>
      <c r="G14" s="134">
        <v>159.17532045400037</v>
      </c>
      <c r="H14" s="134">
        <v>201.24630530399983</v>
      </c>
      <c r="I14" s="134">
        <v>184.92329704300033</v>
      </c>
      <c r="J14" s="134">
        <v>168.2030547200003</v>
      </c>
      <c r="K14" s="134">
        <v>174.11103840400003</v>
      </c>
      <c r="L14" s="134">
        <f t="shared" si="1"/>
        <v>15.353783705999462</v>
      </c>
      <c r="M14" s="134">
        <f t="shared" si="2"/>
        <v>-72.333203793999871</v>
      </c>
      <c r="N14" s="134">
        <f t="shared" si="3"/>
        <v>4.4038786169995774</v>
      </c>
      <c r="O14" s="134">
        <f t="shared" si="4"/>
        <v>57.819670129999622</v>
      </c>
      <c r="P14" s="134">
        <f t="shared" si="5"/>
        <v>54.079603545999987</v>
      </c>
      <c r="Q14" s="47"/>
      <c r="R14" s="26"/>
    </row>
    <row r="15" spans="1:27" ht="15" customHeight="1" x14ac:dyDescent="0.25">
      <c r="A15" s="20" t="s">
        <v>228</v>
      </c>
      <c r="B15" s="133">
        <v>145.47859539999996</v>
      </c>
      <c r="C15" s="133">
        <v>152.45562559999999</v>
      </c>
      <c r="D15" s="134">
        <v>198.8074253299996</v>
      </c>
      <c r="E15" s="134">
        <v>199.2961651600009</v>
      </c>
      <c r="F15" s="246">
        <v>218.34830763000014</v>
      </c>
      <c r="G15" s="134">
        <v>356.39574508900012</v>
      </c>
      <c r="H15" s="134">
        <v>366.87039205200023</v>
      </c>
      <c r="I15" s="134">
        <v>376.07611502600014</v>
      </c>
      <c r="J15" s="134">
        <v>343.54657441500058</v>
      </c>
      <c r="K15" s="134">
        <v>304.6403835749997</v>
      </c>
      <c r="L15" s="134">
        <f t="shared" si="1"/>
        <v>-210.91714968900015</v>
      </c>
      <c r="M15" s="134">
        <f t="shared" si="2"/>
        <v>-214.41476645200024</v>
      </c>
      <c r="N15" s="134">
        <f t="shared" si="3"/>
        <v>-177.26868969600054</v>
      </c>
      <c r="O15" s="134">
        <f t="shared" si="4"/>
        <v>-144.25040925499968</v>
      </c>
      <c r="P15" s="134">
        <f t="shared" si="5"/>
        <v>-86.292075944999567</v>
      </c>
      <c r="Q15" s="47"/>
      <c r="R15" s="26"/>
    </row>
    <row r="16" spans="1:27" ht="15" customHeight="1" x14ac:dyDescent="0.25">
      <c r="A16" s="20" t="s">
        <v>343</v>
      </c>
      <c r="B16" s="133">
        <v>150.48354712999978</v>
      </c>
      <c r="C16" s="133">
        <v>145.0521871499999</v>
      </c>
      <c r="D16" s="134">
        <v>150.43996990000011</v>
      </c>
      <c r="E16" s="134">
        <v>164.92025485999986</v>
      </c>
      <c r="F16" s="246">
        <v>185.33901823999994</v>
      </c>
      <c r="G16" s="134">
        <v>337.44224459500015</v>
      </c>
      <c r="H16" s="134">
        <v>384.84242459500013</v>
      </c>
      <c r="I16" s="134">
        <v>404.39196007499964</v>
      </c>
      <c r="J16" s="134">
        <v>341.08354089200014</v>
      </c>
      <c r="K16" s="134">
        <v>493.78067073600005</v>
      </c>
      <c r="L16" s="134">
        <f t="shared" si="1"/>
        <v>-186.95869746500037</v>
      </c>
      <c r="M16" s="134">
        <f t="shared" si="2"/>
        <v>-239.79023744500023</v>
      </c>
      <c r="N16" s="134">
        <f t="shared" si="3"/>
        <v>-253.95199017499954</v>
      </c>
      <c r="O16" s="134">
        <f t="shared" si="4"/>
        <v>-176.16328603200029</v>
      </c>
      <c r="P16" s="134">
        <f t="shared" si="5"/>
        <v>-308.44165249600007</v>
      </c>
      <c r="Q16" s="47"/>
      <c r="R16" s="26"/>
    </row>
    <row r="17" spans="1:18" ht="15" customHeight="1" x14ac:dyDescent="0.25">
      <c r="A17" s="20" t="s">
        <v>134</v>
      </c>
      <c r="B17" s="133">
        <v>154.70796241999992</v>
      </c>
      <c r="C17" s="133">
        <v>140.30755352000006</v>
      </c>
      <c r="D17" s="134">
        <v>144.72715036000008</v>
      </c>
      <c r="E17" s="134">
        <v>130.94023763999999</v>
      </c>
      <c r="F17" s="246">
        <v>153.41235427000007</v>
      </c>
      <c r="G17" s="134">
        <v>19.774574734000005</v>
      </c>
      <c r="H17" s="134">
        <v>11.885957393000005</v>
      </c>
      <c r="I17" s="134">
        <v>10.677858256999999</v>
      </c>
      <c r="J17" s="134">
        <v>14.902443491999996</v>
      </c>
      <c r="K17" s="134">
        <v>12.590381889999989</v>
      </c>
      <c r="L17" s="134">
        <f t="shared" si="1"/>
        <v>134.93338768599992</v>
      </c>
      <c r="M17" s="134">
        <f t="shared" si="2"/>
        <v>128.42159612700004</v>
      </c>
      <c r="N17" s="134">
        <f t="shared" si="3"/>
        <v>134.04929210300008</v>
      </c>
      <c r="O17" s="134">
        <f t="shared" si="4"/>
        <v>116.03779414799999</v>
      </c>
      <c r="P17" s="134">
        <f t="shared" si="5"/>
        <v>140.82197238000009</v>
      </c>
      <c r="Q17" s="47"/>
      <c r="R17" s="26"/>
    </row>
    <row r="18" spans="1:18" ht="15" customHeight="1" x14ac:dyDescent="0.25">
      <c r="A18" s="20" t="s">
        <v>342</v>
      </c>
      <c r="B18" s="133">
        <v>80.52219912999999</v>
      </c>
      <c r="C18" s="133">
        <v>123.7356486500001</v>
      </c>
      <c r="D18" s="134">
        <v>155.92725110999973</v>
      </c>
      <c r="E18" s="134">
        <v>109.63930472000007</v>
      </c>
      <c r="F18" s="246">
        <v>119.71543266000009</v>
      </c>
      <c r="G18" s="134">
        <v>4.1168848430000038</v>
      </c>
      <c r="H18" s="134">
        <v>1.6775401969999999</v>
      </c>
      <c r="I18" s="134">
        <v>1.7947129340000001</v>
      </c>
      <c r="J18" s="134">
        <v>1.9089383089999992</v>
      </c>
      <c r="K18" s="134">
        <v>2.0789731130000004</v>
      </c>
      <c r="L18" s="134">
        <f t="shared" si="1"/>
        <v>76.405314286999982</v>
      </c>
      <c r="M18" s="134">
        <f t="shared" si="2"/>
        <v>122.0581084530001</v>
      </c>
      <c r="N18" s="134">
        <f t="shared" si="3"/>
        <v>154.13253817599974</v>
      </c>
      <c r="O18" s="134">
        <f t="shared" si="4"/>
        <v>107.73036641100008</v>
      </c>
      <c r="P18" s="134">
        <f t="shared" si="5"/>
        <v>117.63645954700009</v>
      </c>
      <c r="Q18" s="47"/>
      <c r="R18" s="26"/>
    </row>
    <row r="19" spans="1:18" ht="15" customHeight="1" x14ac:dyDescent="0.25">
      <c r="A19" s="20" t="s">
        <v>138</v>
      </c>
      <c r="B19" s="133">
        <v>106.55197837000007</v>
      </c>
      <c r="C19" s="133">
        <v>108.91500264999988</v>
      </c>
      <c r="D19" s="134">
        <v>110.42853455999999</v>
      </c>
      <c r="E19" s="134">
        <v>128.41522287000001</v>
      </c>
      <c r="F19" s="246">
        <v>134.40283759000002</v>
      </c>
      <c r="G19" s="134">
        <v>131.8246544809999</v>
      </c>
      <c r="H19" s="134">
        <v>141.58929322099991</v>
      </c>
      <c r="I19" s="134">
        <v>140.41954666099983</v>
      </c>
      <c r="J19" s="134">
        <v>148.0653765159999</v>
      </c>
      <c r="K19" s="134">
        <v>140.92114190599978</v>
      </c>
      <c r="L19" s="134">
        <f t="shared" si="1"/>
        <v>-25.272676110999825</v>
      </c>
      <c r="M19" s="134">
        <f t="shared" si="2"/>
        <v>-32.674290571000029</v>
      </c>
      <c r="N19" s="134">
        <f t="shared" si="3"/>
        <v>-29.991012100999839</v>
      </c>
      <c r="O19" s="134">
        <f t="shared" si="4"/>
        <v>-19.650153645999893</v>
      </c>
      <c r="P19" s="134">
        <f t="shared" si="5"/>
        <v>-6.5183043159997567</v>
      </c>
      <c r="Q19" s="47"/>
      <c r="R19" s="26"/>
    </row>
    <row r="20" spans="1:18" ht="15" customHeight="1" x14ac:dyDescent="0.25">
      <c r="A20" s="20" t="s">
        <v>229</v>
      </c>
      <c r="B20" s="133">
        <v>91.183102730000002</v>
      </c>
      <c r="C20" s="133">
        <v>92.403854680000066</v>
      </c>
      <c r="D20" s="134">
        <v>114.24737745000003</v>
      </c>
      <c r="E20" s="134">
        <v>113.72714397999987</v>
      </c>
      <c r="F20" s="246">
        <v>157.73111087000012</v>
      </c>
      <c r="G20" s="134">
        <v>0.53603695400000007</v>
      </c>
      <c r="H20" s="134">
        <v>0.93144173499999972</v>
      </c>
      <c r="I20" s="134">
        <v>0.87494086999999976</v>
      </c>
      <c r="J20" s="134">
        <v>0.99165835600000007</v>
      </c>
      <c r="K20" s="134">
        <v>0.97523782900000044</v>
      </c>
      <c r="L20" s="134">
        <f t="shared" si="1"/>
        <v>90.647065776000005</v>
      </c>
      <c r="M20" s="134">
        <f t="shared" si="2"/>
        <v>91.472412945000073</v>
      </c>
      <c r="N20" s="134">
        <f t="shared" si="3"/>
        <v>113.37243658000003</v>
      </c>
      <c r="O20" s="134">
        <f t="shared" si="4"/>
        <v>112.73548562399986</v>
      </c>
      <c r="P20" s="134">
        <f t="shared" si="5"/>
        <v>156.75587304100011</v>
      </c>
      <c r="Q20" s="47"/>
      <c r="R20" s="26"/>
    </row>
    <row r="21" spans="1:18" ht="15" customHeight="1" x14ac:dyDescent="0.25">
      <c r="A21" s="20" t="s">
        <v>231</v>
      </c>
      <c r="B21" s="133">
        <v>109.1410245899998</v>
      </c>
      <c r="C21" s="133">
        <v>95.154618070000254</v>
      </c>
      <c r="D21" s="134">
        <v>105.85419013999991</v>
      </c>
      <c r="E21" s="134">
        <v>114.74138258000004</v>
      </c>
      <c r="F21" s="246">
        <v>112.82802286999987</v>
      </c>
      <c r="G21" s="134">
        <v>24.261458190000017</v>
      </c>
      <c r="H21" s="134">
        <v>27.256210630000012</v>
      </c>
      <c r="I21" s="134">
        <v>20.307130532000031</v>
      </c>
      <c r="J21" s="134">
        <v>21.732564977000028</v>
      </c>
      <c r="K21" s="134">
        <v>18.283739659000002</v>
      </c>
      <c r="L21" s="134">
        <f t="shared" si="1"/>
        <v>84.879566399999788</v>
      </c>
      <c r="M21" s="134">
        <f t="shared" si="2"/>
        <v>67.898407440000241</v>
      </c>
      <c r="N21" s="134">
        <f t="shared" si="3"/>
        <v>85.547059607999884</v>
      </c>
      <c r="O21" s="134">
        <f t="shared" si="4"/>
        <v>93.008817603000011</v>
      </c>
      <c r="P21" s="134">
        <f t="shared" si="5"/>
        <v>94.544283210999865</v>
      </c>
      <c r="Q21" s="47"/>
      <c r="R21" s="26"/>
    </row>
    <row r="22" spans="1:18" ht="15" customHeight="1" x14ac:dyDescent="0.25">
      <c r="A22" s="20" t="s">
        <v>230</v>
      </c>
      <c r="B22" s="133">
        <v>91.919781089999887</v>
      </c>
      <c r="C22" s="133">
        <v>106.31736194000013</v>
      </c>
      <c r="D22" s="134">
        <v>108.74261559000011</v>
      </c>
      <c r="E22" s="134">
        <v>111.90294239999979</v>
      </c>
      <c r="F22" s="246">
        <v>98.528244189999924</v>
      </c>
      <c r="G22" s="134">
        <v>15.516794739999987</v>
      </c>
      <c r="H22" s="134">
        <v>17.486344008999989</v>
      </c>
      <c r="I22" s="134">
        <v>21.503641085000019</v>
      </c>
      <c r="J22" s="134">
        <v>24.874964248999998</v>
      </c>
      <c r="K22" s="134">
        <v>24.770527723000008</v>
      </c>
      <c r="L22" s="134">
        <f t="shared" si="1"/>
        <v>76.402986349999907</v>
      </c>
      <c r="M22" s="134">
        <f t="shared" si="2"/>
        <v>88.831017931000133</v>
      </c>
      <c r="N22" s="134">
        <f t="shared" si="3"/>
        <v>87.238974505000101</v>
      </c>
      <c r="O22" s="134">
        <f t="shared" si="4"/>
        <v>87.027978150999786</v>
      </c>
      <c r="P22" s="134">
        <f t="shared" si="5"/>
        <v>73.757716466999909</v>
      </c>
      <c r="Q22" s="47"/>
      <c r="R22" s="26"/>
    </row>
    <row r="23" spans="1:18" ht="15" customHeight="1" x14ac:dyDescent="0.25">
      <c r="A23" s="20" t="s">
        <v>139</v>
      </c>
      <c r="B23" s="133">
        <v>61.180672049999956</v>
      </c>
      <c r="C23" s="133">
        <v>73.250402439999988</v>
      </c>
      <c r="D23" s="134">
        <v>85.771883159999987</v>
      </c>
      <c r="E23" s="134">
        <v>85.826097739999952</v>
      </c>
      <c r="F23" s="246">
        <v>90.369857280000033</v>
      </c>
      <c r="G23" s="134">
        <v>2.7374642349999969</v>
      </c>
      <c r="H23" s="134">
        <v>2.2352625789999996</v>
      </c>
      <c r="I23" s="134">
        <v>1.0205413119999998</v>
      </c>
      <c r="J23" s="134">
        <v>1.1665169210000002</v>
      </c>
      <c r="K23" s="134">
        <v>1.3959459400000012</v>
      </c>
      <c r="L23" s="134">
        <f t="shared" si="1"/>
        <v>58.443207814999958</v>
      </c>
      <c r="M23" s="134">
        <f t="shared" si="2"/>
        <v>71.015139860999994</v>
      </c>
      <c r="N23" s="134">
        <f t="shared" si="3"/>
        <v>84.751341847999981</v>
      </c>
      <c r="O23" s="134">
        <f t="shared" si="4"/>
        <v>84.659580818999956</v>
      </c>
      <c r="P23" s="134">
        <f t="shared" si="5"/>
        <v>88.973911340000029</v>
      </c>
      <c r="Q23" s="47"/>
      <c r="R23" s="26"/>
    </row>
    <row r="24" spans="1:18" ht="15" customHeight="1" x14ac:dyDescent="0.25">
      <c r="A24" s="20" t="s">
        <v>232</v>
      </c>
      <c r="B24" s="133">
        <v>69.305021999999909</v>
      </c>
      <c r="C24" s="133">
        <v>59.971821280000057</v>
      </c>
      <c r="D24" s="134">
        <v>55.604673530000014</v>
      </c>
      <c r="E24" s="134">
        <v>70.428570990000111</v>
      </c>
      <c r="F24" s="246">
        <v>68.590195280000017</v>
      </c>
      <c r="G24" s="134">
        <v>196.80291226900036</v>
      </c>
      <c r="H24" s="134">
        <v>233.03914824799998</v>
      </c>
      <c r="I24" s="134">
        <v>232.47640110700027</v>
      </c>
      <c r="J24" s="134">
        <v>255.14480422400007</v>
      </c>
      <c r="K24" s="134">
        <v>281.04142660799982</v>
      </c>
      <c r="L24" s="134">
        <f t="shared" si="1"/>
        <v>-127.49789026900045</v>
      </c>
      <c r="M24" s="134">
        <f t="shared" si="2"/>
        <v>-173.06732696799992</v>
      </c>
      <c r="N24" s="134">
        <f t="shared" si="3"/>
        <v>-176.87172757700026</v>
      </c>
      <c r="O24" s="134">
        <f t="shared" si="4"/>
        <v>-184.71623323399996</v>
      </c>
      <c r="P24" s="134">
        <f t="shared" si="5"/>
        <v>-212.45123132799981</v>
      </c>
      <c r="Q24" s="47"/>
      <c r="R24" s="26"/>
    </row>
    <row r="25" spans="1:18" ht="15" customHeight="1" x14ac:dyDescent="0.25">
      <c r="A25" s="20" t="s">
        <v>233</v>
      </c>
      <c r="B25" s="133">
        <v>56.662618419999923</v>
      </c>
      <c r="C25" s="133">
        <v>60.512189109999959</v>
      </c>
      <c r="D25" s="134">
        <v>57.769394450000014</v>
      </c>
      <c r="E25" s="134">
        <v>60.957786459999944</v>
      </c>
      <c r="F25" s="246">
        <v>68.444442150000114</v>
      </c>
      <c r="G25" s="134">
        <v>323.63928895700025</v>
      </c>
      <c r="H25" s="134">
        <v>310.95268777000064</v>
      </c>
      <c r="I25" s="134">
        <v>366.70664630899984</v>
      </c>
      <c r="J25" s="134">
        <v>326.20620429599978</v>
      </c>
      <c r="K25" s="134">
        <v>415.30259339099916</v>
      </c>
      <c r="L25" s="134">
        <f t="shared" si="1"/>
        <v>-266.9766705370003</v>
      </c>
      <c r="M25" s="134">
        <f t="shared" si="2"/>
        <v>-250.44049866000069</v>
      </c>
      <c r="N25" s="134">
        <f t="shared" si="3"/>
        <v>-308.93725185899984</v>
      </c>
      <c r="O25" s="134">
        <f t="shared" si="4"/>
        <v>-265.24841783599982</v>
      </c>
      <c r="P25" s="134">
        <f t="shared" si="5"/>
        <v>-346.85815124099906</v>
      </c>
      <c r="Q25" s="47"/>
      <c r="R25" s="26"/>
    </row>
    <row r="26" spans="1:18" ht="15" customHeight="1" x14ac:dyDescent="0.25">
      <c r="A26" s="20" t="s">
        <v>234</v>
      </c>
      <c r="B26" s="133">
        <v>34.777268830000004</v>
      </c>
      <c r="C26" s="133">
        <v>48.465384139999941</v>
      </c>
      <c r="D26" s="134">
        <v>51.929408880000047</v>
      </c>
      <c r="E26" s="134">
        <v>62.469944239999975</v>
      </c>
      <c r="F26" s="246">
        <v>96.875929150000033</v>
      </c>
      <c r="G26" s="134">
        <v>29.370540406</v>
      </c>
      <c r="H26" s="134">
        <v>26.715308991000001</v>
      </c>
      <c r="I26" s="134">
        <v>27.860423320999999</v>
      </c>
      <c r="J26" s="134">
        <v>11.046204728999999</v>
      </c>
      <c r="K26" s="134">
        <v>0.35425633999999995</v>
      </c>
      <c r="L26" s="134">
        <f t="shared" si="1"/>
        <v>5.4067284240000042</v>
      </c>
      <c r="M26" s="134">
        <f t="shared" si="2"/>
        <v>21.75007514899994</v>
      </c>
      <c r="N26" s="134">
        <f t="shared" si="3"/>
        <v>24.068985559000048</v>
      </c>
      <c r="O26" s="134">
        <f t="shared" si="4"/>
        <v>51.42373951099998</v>
      </c>
      <c r="P26" s="134">
        <f t="shared" si="5"/>
        <v>96.521672810000027</v>
      </c>
      <c r="Q26" s="47"/>
      <c r="R26" s="26"/>
    </row>
    <row r="27" spans="1:18" ht="15" customHeight="1" x14ac:dyDescent="0.25">
      <c r="A27" s="20" t="s">
        <v>261</v>
      </c>
      <c r="B27" s="133">
        <v>48.732931940000029</v>
      </c>
      <c r="C27" s="133">
        <v>45.588177300000055</v>
      </c>
      <c r="D27" s="134">
        <v>46.550246419999915</v>
      </c>
      <c r="E27" s="134">
        <v>57.758218300000046</v>
      </c>
      <c r="F27" s="246">
        <v>54.174009030000015</v>
      </c>
      <c r="G27" s="134">
        <v>1.7725678599999999</v>
      </c>
      <c r="H27" s="134">
        <v>3.3212361929999989</v>
      </c>
      <c r="I27" s="134">
        <v>2.9890644519999996</v>
      </c>
      <c r="J27" s="134">
        <v>4.070622481</v>
      </c>
      <c r="K27" s="134">
        <v>6.7418108420000005</v>
      </c>
      <c r="L27" s="134">
        <f t="shared" si="1"/>
        <v>46.960364080000026</v>
      </c>
      <c r="M27" s="134">
        <f t="shared" si="2"/>
        <v>42.266941107000058</v>
      </c>
      <c r="N27" s="134">
        <f t="shared" si="3"/>
        <v>43.561181967999914</v>
      </c>
      <c r="O27" s="134">
        <f t="shared" si="4"/>
        <v>53.687595819000045</v>
      </c>
      <c r="P27" s="134">
        <f t="shared" si="5"/>
        <v>47.432198188000015</v>
      </c>
      <c r="Q27" s="47"/>
      <c r="R27" s="26"/>
    </row>
    <row r="28" spans="1:18" ht="15" customHeight="1" x14ac:dyDescent="0.25">
      <c r="A28" s="20" t="s">
        <v>235</v>
      </c>
      <c r="B28" s="133">
        <v>46.618580229999985</v>
      </c>
      <c r="C28" s="133">
        <v>49.476074169999997</v>
      </c>
      <c r="D28" s="134">
        <v>48.654130930000015</v>
      </c>
      <c r="E28" s="134">
        <v>49.474464170000019</v>
      </c>
      <c r="F28" s="246">
        <v>43.951424200000034</v>
      </c>
      <c r="G28" s="134">
        <v>12.339711119000002</v>
      </c>
      <c r="H28" s="134">
        <v>9.0432800189999973</v>
      </c>
      <c r="I28" s="134">
        <v>1.9784573490000008</v>
      </c>
      <c r="J28" s="134">
        <v>1.7330692320000003</v>
      </c>
      <c r="K28" s="134">
        <v>1.2499971680000002</v>
      </c>
      <c r="L28" s="134">
        <f t="shared" si="1"/>
        <v>34.278869110999985</v>
      </c>
      <c r="M28" s="134">
        <f t="shared" si="2"/>
        <v>40.432794150999996</v>
      </c>
      <c r="N28" s="134">
        <f t="shared" si="3"/>
        <v>46.675673581000012</v>
      </c>
      <c r="O28" s="134">
        <f t="shared" si="4"/>
        <v>47.74139493800002</v>
      </c>
      <c r="P28" s="134">
        <f t="shared" si="5"/>
        <v>42.701427032000034</v>
      </c>
      <c r="Q28" s="47"/>
      <c r="R28" s="26"/>
    </row>
    <row r="29" spans="1:18" ht="15" customHeight="1" x14ac:dyDescent="0.25">
      <c r="A29" s="20" t="s">
        <v>59</v>
      </c>
      <c r="B29" s="133">
        <v>44.670776219999986</v>
      </c>
      <c r="C29" s="133">
        <v>46.928806939999987</v>
      </c>
      <c r="D29" s="134">
        <v>48.810789679999992</v>
      </c>
      <c r="E29" s="134">
        <v>43.735800109999992</v>
      </c>
      <c r="F29" s="246">
        <v>46.430699149999988</v>
      </c>
      <c r="G29" s="134">
        <v>0</v>
      </c>
      <c r="H29" s="134">
        <v>4.8164089999999998E-3</v>
      </c>
      <c r="I29" s="134">
        <v>3.9939500000000005E-3</v>
      </c>
      <c r="J29" s="134">
        <v>9.364291000000002E-3</v>
      </c>
      <c r="K29" s="134">
        <v>4.8999999999999998E-4</v>
      </c>
      <c r="L29" s="134">
        <f t="shared" si="1"/>
        <v>44.670776219999986</v>
      </c>
      <c r="M29" s="134">
        <f t="shared" si="2"/>
        <v>46.923990530999987</v>
      </c>
      <c r="N29" s="134">
        <f t="shared" si="3"/>
        <v>48.80679572999999</v>
      </c>
      <c r="O29" s="134">
        <f t="shared" si="4"/>
        <v>43.726435818999995</v>
      </c>
      <c r="P29" s="134">
        <f t="shared" si="5"/>
        <v>46.430209149999989</v>
      </c>
      <c r="Q29" s="47"/>
      <c r="R29" s="26"/>
    </row>
    <row r="30" spans="1:18" ht="15" customHeight="1" x14ac:dyDescent="0.25">
      <c r="A30" s="20" t="s">
        <v>262</v>
      </c>
      <c r="B30" s="133">
        <v>27.254919329999975</v>
      </c>
      <c r="C30" s="133">
        <v>41.03218451999998</v>
      </c>
      <c r="D30" s="134">
        <v>36.003316269999978</v>
      </c>
      <c r="E30" s="134">
        <v>32.301900189999991</v>
      </c>
      <c r="F30" s="246">
        <v>29.915043880000006</v>
      </c>
      <c r="G30" s="134">
        <v>1.3207892159999999</v>
      </c>
      <c r="H30" s="134">
        <v>1.5490376949999995</v>
      </c>
      <c r="I30" s="134">
        <v>1.4626564649999998</v>
      </c>
      <c r="J30" s="134">
        <v>1.4960616520000003</v>
      </c>
      <c r="K30" s="134">
        <v>2.1257031440000005</v>
      </c>
      <c r="L30" s="134">
        <f t="shared" si="1"/>
        <v>25.934130113999974</v>
      </c>
      <c r="M30" s="134">
        <f t="shared" si="2"/>
        <v>39.483146824999977</v>
      </c>
      <c r="N30" s="134">
        <f t="shared" si="3"/>
        <v>34.540659804999976</v>
      </c>
      <c r="O30" s="134">
        <f t="shared" si="4"/>
        <v>30.805838537999989</v>
      </c>
      <c r="P30" s="134">
        <f t="shared" si="5"/>
        <v>27.789340736000007</v>
      </c>
      <c r="Q30" s="47"/>
      <c r="R30" s="26"/>
    </row>
    <row r="31" spans="1:18" ht="15" customHeight="1" x14ac:dyDescent="0.25">
      <c r="A31" s="20" t="s">
        <v>324</v>
      </c>
      <c r="B31" s="133">
        <v>33.011348550000008</v>
      </c>
      <c r="C31" s="133">
        <v>32.750145820000007</v>
      </c>
      <c r="D31" s="134">
        <v>30.679996779999971</v>
      </c>
      <c r="E31" s="134">
        <v>27.370221239999999</v>
      </c>
      <c r="F31" s="246">
        <v>27.907399719999994</v>
      </c>
      <c r="G31" s="134">
        <v>6.7719637779999999</v>
      </c>
      <c r="H31" s="134">
        <v>8.1971603809999998</v>
      </c>
      <c r="I31" s="134">
        <v>2.0199046149999997</v>
      </c>
      <c r="J31" s="134">
        <v>1.2316486449999995</v>
      </c>
      <c r="K31" s="134">
        <v>4.7380664720000025</v>
      </c>
      <c r="L31" s="134">
        <f t="shared" si="1"/>
        <v>26.239384772000008</v>
      </c>
      <c r="M31" s="134">
        <f t="shared" si="2"/>
        <v>24.552985439000008</v>
      </c>
      <c r="N31" s="134">
        <f t="shared" si="3"/>
        <v>28.660092164999973</v>
      </c>
      <c r="O31" s="134">
        <f t="shared" si="4"/>
        <v>26.138572594999999</v>
      </c>
      <c r="P31" s="134">
        <f t="shared" si="5"/>
        <v>23.16933324799999</v>
      </c>
      <c r="Q31" s="47"/>
      <c r="R31" s="26"/>
    </row>
    <row r="32" spans="1:18" ht="15" customHeight="1" x14ac:dyDescent="0.25">
      <c r="A32" s="20" t="s">
        <v>328</v>
      </c>
      <c r="B32" s="133">
        <v>13.940468430000003</v>
      </c>
      <c r="C32" s="133">
        <v>22.352127199999998</v>
      </c>
      <c r="D32" s="134">
        <v>21.935454729999989</v>
      </c>
      <c r="E32" s="134">
        <v>46.959044889999973</v>
      </c>
      <c r="F32" s="246">
        <v>30.11120008999999</v>
      </c>
      <c r="G32" s="134">
        <v>11.127595876000004</v>
      </c>
      <c r="H32" s="134">
        <v>14.690022791000004</v>
      </c>
      <c r="I32" s="134">
        <v>12.828521523999992</v>
      </c>
      <c r="J32" s="134">
        <v>14.324167960000004</v>
      </c>
      <c r="K32" s="134">
        <v>25.236125129999998</v>
      </c>
      <c r="L32" s="134">
        <f t="shared" si="1"/>
        <v>2.8128725539999984</v>
      </c>
      <c r="M32" s="134">
        <f t="shared" si="2"/>
        <v>7.6621044089999941</v>
      </c>
      <c r="N32" s="134">
        <f t="shared" si="3"/>
        <v>9.1069332059999972</v>
      </c>
      <c r="O32" s="134">
        <f t="shared" si="4"/>
        <v>32.634876929999969</v>
      </c>
      <c r="P32" s="134">
        <f t="shared" si="5"/>
        <v>4.8750749599999921</v>
      </c>
      <c r="Q32" s="47"/>
      <c r="R32" s="26"/>
    </row>
    <row r="33" spans="1:18" ht="15" customHeight="1" x14ac:dyDescent="0.25">
      <c r="A33" s="20" t="s">
        <v>327</v>
      </c>
      <c r="B33" s="133">
        <v>29.351854670000012</v>
      </c>
      <c r="C33" s="133">
        <v>24.583733670000008</v>
      </c>
      <c r="D33" s="134">
        <v>23.367398359999999</v>
      </c>
      <c r="E33" s="134">
        <v>16.437113100000001</v>
      </c>
      <c r="F33" s="246">
        <v>18.018899139999991</v>
      </c>
      <c r="G33" s="134">
        <v>0.42808736100000011</v>
      </c>
      <c r="H33" s="134">
        <v>0.39603772000000004</v>
      </c>
      <c r="I33" s="134">
        <v>6.6448300000000002E-2</v>
      </c>
      <c r="J33" s="134">
        <v>0.26242799999999999</v>
      </c>
      <c r="K33" s="134">
        <v>3.0693999999999999E-3</v>
      </c>
      <c r="L33" s="134">
        <f t="shared" si="1"/>
        <v>28.923767309000013</v>
      </c>
      <c r="M33" s="134">
        <f t="shared" si="2"/>
        <v>24.187695950000009</v>
      </c>
      <c r="N33" s="134">
        <f t="shared" si="3"/>
        <v>23.300950059999998</v>
      </c>
      <c r="O33" s="134">
        <f t="shared" si="4"/>
        <v>16.174685100000001</v>
      </c>
      <c r="P33" s="134">
        <f t="shared" si="5"/>
        <v>18.01582973999999</v>
      </c>
      <c r="Q33" s="47"/>
      <c r="R33" s="26"/>
    </row>
    <row r="34" spans="1:18" ht="15" customHeight="1" x14ac:dyDescent="0.25">
      <c r="A34" s="20" t="s">
        <v>331</v>
      </c>
      <c r="B34" s="133">
        <v>22.960972110000007</v>
      </c>
      <c r="C34" s="133">
        <v>22.167657619999989</v>
      </c>
      <c r="D34" s="134">
        <v>18.371310589999993</v>
      </c>
      <c r="E34" s="134">
        <v>16.262803569999996</v>
      </c>
      <c r="F34" s="246">
        <v>15.232014730000007</v>
      </c>
      <c r="G34" s="134">
        <v>11.293304950999996</v>
      </c>
      <c r="H34" s="134">
        <v>11.191872888999992</v>
      </c>
      <c r="I34" s="134">
        <v>11.171381717000003</v>
      </c>
      <c r="J34" s="134">
        <v>11.590712765000005</v>
      </c>
      <c r="K34" s="134">
        <v>11.374153593000001</v>
      </c>
      <c r="L34" s="134">
        <f t="shared" si="1"/>
        <v>11.667667159000011</v>
      </c>
      <c r="M34" s="134">
        <f t="shared" si="2"/>
        <v>10.975784730999997</v>
      </c>
      <c r="N34" s="134">
        <f t="shared" si="3"/>
        <v>7.1999288729999904</v>
      </c>
      <c r="O34" s="134">
        <f t="shared" si="4"/>
        <v>4.672090804999991</v>
      </c>
      <c r="P34" s="134">
        <f t="shared" si="5"/>
        <v>3.8578611370000058</v>
      </c>
      <c r="Q34" s="47"/>
      <c r="R34" s="26"/>
    </row>
    <row r="35" spans="1:18" ht="15" customHeight="1" x14ac:dyDescent="0.25">
      <c r="A35" s="20" t="s">
        <v>50</v>
      </c>
      <c r="B35" s="133">
        <v>20.894081320000012</v>
      </c>
      <c r="C35" s="133">
        <v>21.264072899999988</v>
      </c>
      <c r="D35" s="134">
        <v>19.433223779999988</v>
      </c>
      <c r="E35" s="134">
        <v>15.659025730000009</v>
      </c>
      <c r="F35" s="246">
        <v>16.87330888</v>
      </c>
      <c r="G35" s="134">
        <v>2.2037952409999999</v>
      </c>
      <c r="H35" s="134">
        <v>2.2436493400000019</v>
      </c>
      <c r="I35" s="134">
        <v>2.1011663489999997</v>
      </c>
      <c r="J35" s="134">
        <v>3.6519849380000013</v>
      </c>
      <c r="K35" s="134">
        <v>26.450124751000001</v>
      </c>
      <c r="L35" s="134">
        <f t="shared" si="1"/>
        <v>18.69028607900001</v>
      </c>
      <c r="M35" s="134">
        <f t="shared" si="2"/>
        <v>19.020423559999987</v>
      </c>
      <c r="N35" s="134">
        <f t="shared" si="3"/>
        <v>17.332057430999988</v>
      </c>
      <c r="O35" s="134">
        <f t="shared" si="4"/>
        <v>12.007040792000007</v>
      </c>
      <c r="P35" s="134">
        <f t="shared" si="5"/>
        <v>-9.5768158710000009</v>
      </c>
      <c r="Q35" s="47"/>
      <c r="R35" s="26"/>
    </row>
    <row r="36" spans="1:18" ht="15" customHeight="1" x14ac:dyDescent="0.25">
      <c r="A36" s="20" t="s">
        <v>330</v>
      </c>
      <c r="B36" s="133">
        <v>16.413510010000007</v>
      </c>
      <c r="C36" s="133">
        <v>20.388721640000018</v>
      </c>
      <c r="D36" s="134">
        <v>17.401128310000018</v>
      </c>
      <c r="E36" s="134">
        <v>15.4695845</v>
      </c>
      <c r="F36" s="246">
        <v>24.040624940000029</v>
      </c>
      <c r="G36" s="134">
        <v>405.88464660199975</v>
      </c>
      <c r="H36" s="134">
        <v>576.30210892899993</v>
      </c>
      <c r="I36" s="134">
        <v>577.4016819040005</v>
      </c>
      <c r="J36" s="134">
        <v>1029.9591805020023</v>
      </c>
      <c r="K36" s="134">
        <v>1058.2453824569996</v>
      </c>
      <c r="L36" s="134">
        <f t="shared" si="1"/>
        <v>-389.47113659199977</v>
      </c>
      <c r="M36" s="134">
        <f t="shared" si="2"/>
        <v>-555.91338728899996</v>
      </c>
      <c r="N36" s="134">
        <f t="shared" si="3"/>
        <v>-560.00055359400051</v>
      </c>
      <c r="O36" s="134">
        <f t="shared" si="4"/>
        <v>-1014.4895960020023</v>
      </c>
      <c r="P36" s="134">
        <f t="shared" si="5"/>
        <v>-1034.2047575169995</v>
      </c>
      <c r="Q36" s="47"/>
      <c r="R36" s="26"/>
    </row>
    <row r="37" spans="1:18" ht="15" customHeight="1" x14ac:dyDescent="0.25">
      <c r="A37" s="125" t="s">
        <v>220</v>
      </c>
      <c r="B37" s="121">
        <v>294.17888770999986</v>
      </c>
      <c r="C37" s="121">
        <v>311.38661739000025</v>
      </c>
      <c r="D37" s="121">
        <v>344.38809076000001</v>
      </c>
      <c r="E37" s="121">
        <v>323.56281439000031</v>
      </c>
      <c r="F37" s="247">
        <v>288.7757821300001</v>
      </c>
      <c r="G37" s="121">
        <v>494.40595562799899</v>
      </c>
      <c r="H37" s="121">
        <v>667.55236541899876</v>
      </c>
      <c r="I37" s="121">
        <v>598.46419000799688</v>
      </c>
      <c r="J37" s="121">
        <v>530.86753865800074</v>
      </c>
      <c r="K37" s="121">
        <v>519.5018805780046</v>
      </c>
      <c r="L37" s="121"/>
      <c r="M37" s="121"/>
      <c r="N37" s="121"/>
      <c r="O37" s="121"/>
      <c r="P37" s="121"/>
      <c r="Q37" s="26"/>
      <c r="R37" s="26"/>
    </row>
    <row r="38" spans="1:18" ht="9" customHeight="1" x14ac:dyDescent="0.25">
      <c r="A38" s="35" t="s">
        <v>392</v>
      </c>
      <c r="B38" s="35"/>
      <c r="C38" s="35"/>
      <c r="D38" s="35"/>
      <c r="E38" s="48"/>
      <c r="F38" s="48"/>
      <c r="G38" s="48"/>
      <c r="H38" s="14"/>
      <c r="I38" s="14"/>
      <c r="P38" s="26"/>
      <c r="Q38" s="26"/>
      <c r="R38" s="26"/>
    </row>
    <row r="39" spans="1:18" ht="9" customHeight="1" x14ac:dyDescent="0.25">
      <c r="A39" s="36" t="s">
        <v>260</v>
      </c>
      <c r="B39" s="36"/>
      <c r="C39" s="36"/>
      <c r="D39" s="36"/>
      <c r="E39" s="48"/>
      <c r="F39" s="48"/>
      <c r="G39" s="36"/>
      <c r="H39" s="15"/>
      <c r="I39" s="15"/>
      <c r="P39" s="26"/>
      <c r="Q39" s="26"/>
      <c r="R39" s="26"/>
    </row>
    <row r="40" spans="1:18" ht="9" customHeight="1" x14ac:dyDescent="0.25">
      <c r="A40" s="68" t="s">
        <v>566</v>
      </c>
      <c r="K40" s="108"/>
      <c r="P40" s="26"/>
      <c r="Q40" s="26"/>
      <c r="R40" s="26"/>
    </row>
    <row r="41" spans="1:18" ht="14.1" customHeight="1" x14ac:dyDescent="0.25">
      <c r="F41" s="108"/>
      <c r="G41" s="326"/>
      <c r="H41" s="326"/>
      <c r="I41" s="326"/>
      <c r="J41" s="326"/>
      <c r="K41" s="326"/>
      <c r="L41" s="326"/>
    </row>
    <row r="48" spans="1:18" ht="14.1" customHeight="1" x14ac:dyDescent="0.25">
      <c r="G48" s="326"/>
      <c r="H48" s="326"/>
      <c r="I48" s="326"/>
      <c r="J48" s="326"/>
      <c r="K48" s="326"/>
      <c r="L48" s="326"/>
    </row>
  </sheetData>
  <mergeCells count="5">
    <mergeCell ref="A3:A5"/>
    <mergeCell ref="B3:P3"/>
    <mergeCell ref="B4:F4"/>
    <mergeCell ref="G4:K4"/>
    <mergeCell ref="L4:P4"/>
  </mergeCells>
  <phoneticPr fontId="22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E1FFEF"/>
    <pageSetUpPr autoPageBreaks="0"/>
  </sheetPr>
  <dimension ref="A1:G24"/>
  <sheetViews>
    <sheetView showGridLines="0" defaultGridColor="0" colorId="8" zoomScale="150" zoomScaleNormal="100" zoomScaleSheetLayoutView="100" workbookViewId="0">
      <selection activeCell="B22" sqref="B22"/>
    </sheetView>
  </sheetViews>
  <sheetFormatPr baseColWidth="10" defaultColWidth="29.85546875" defaultRowHeight="14.1" customHeight="1" x14ac:dyDescent="0.25"/>
  <cols>
    <col min="1" max="1" width="17.42578125" style="26" customWidth="1"/>
    <col min="2" max="2" width="13" style="26" customWidth="1"/>
    <col min="3" max="3" width="13.140625" style="26" customWidth="1"/>
    <col min="4" max="4" width="12" style="26" customWidth="1"/>
    <col min="5" max="16384" width="29.85546875" style="26"/>
  </cols>
  <sheetData>
    <row r="1" spans="1:5" ht="14.1" customHeight="1" x14ac:dyDescent="0.25">
      <c r="A1" s="367" t="s">
        <v>539</v>
      </c>
      <c r="B1" s="367"/>
      <c r="C1" s="367"/>
      <c r="D1" s="367"/>
    </row>
    <row r="2" spans="1:5" ht="3" customHeight="1" x14ac:dyDescent="0.25"/>
    <row r="3" spans="1:5" ht="23.1" customHeight="1" x14ac:dyDescent="0.25">
      <c r="A3" s="137" t="s">
        <v>265</v>
      </c>
      <c r="B3" s="138" t="s">
        <v>310</v>
      </c>
      <c r="C3" s="138" t="s">
        <v>405</v>
      </c>
      <c r="D3" s="139" t="s">
        <v>356</v>
      </c>
    </row>
    <row r="4" spans="1:5" ht="18" customHeight="1" thickBot="1" x14ac:dyDescent="0.3">
      <c r="A4" s="143" t="s">
        <v>135</v>
      </c>
      <c r="B4" s="140"/>
      <c r="C4" s="140">
        <f>+SUM(C5:C7)</f>
        <v>537845.86367000011</v>
      </c>
      <c r="D4" s="141">
        <f>+C4*100/C4</f>
        <v>100</v>
      </c>
    </row>
    <row r="5" spans="1:5" ht="14.1" customHeight="1" thickTop="1" x14ac:dyDescent="0.25">
      <c r="A5" s="116" t="s">
        <v>203</v>
      </c>
      <c r="B5" s="51">
        <v>312460.63500499958</v>
      </c>
      <c r="C5" s="51">
        <v>241210.77956999998</v>
      </c>
      <c r="D5" s="54">
        <f>+C5*100/$C$4</f>
        <v>44.847566164048239</v>
      </c>
    </row>
    <row r="6" spans="1:5" ht="14.1" customHeight="1" x14ac:dyDescent="0.25">
      <c r="A6" s="116" t="s">
        <v>204</v>
      </c>
      <c r="B6" s="51">
        <v>295647.03850000014</v>
      </c>
      <c r="C6" s="51">
        <v>228190.64195000002</v>
      </c>
      <c r="D6" s="54">
        <f>+C6*100/$C$4</f>
        <v>42.426772680361879</v>
      </c>
    </row>
    <row r="7" spans="1:5" ht="14.1" customHeight="1" x14ac:dyDescent="0.25">
      <c r="A7" s="116" t="s">
        <v>233</v>
      </c>
      <c r="B7" s="51">
        <v>67317.017206000048</v>
      </c>
      <c r="C7" s="51">
        <v>68444.442150000119</v>
      </c>
      <c r="D7" s="54">
        <f>+C7*100/$C$4</f>
        <v>12.725661155589883</v>
      </c>
    </row>
    <row r="8" spans="1:5" ht="18" customHeight="1" thickBot="1" x14ac:dyDescent="0.3">
      <c r="A8" s="143" t="s">
        <v>136</v>
      </c>
      <c r="B8" s="140"/>
      <c r="C8" s="140">
        <f>+SUM(C9:C11)</f>
        <v>680950.05668399914</v>
      </c>
      <c r="D8" s="141">
        <f>+C8*100/C8</f>
        <v>100</v>
      </c>
    </row>
    <row r="9" spans="1:5" ht="14.1" customHeight="1" thickTop="1" x14ac:dyDescent="0.25">
      <c r="A9" s="116" t="s">
        <v>203</v>
      </c>
      <c r="B9" s="51">
        <v>72555.921826000063</v>
      </c>
      <c r="C9" s="51">
        <v>91536.424888999929</v>
      </c>
      <c r="D9" s="54">
        <f>+C9*100/$C$8</f>
        <v>13.442457929257243</v>
      </c>
      <c r="E9" s="328"/>
    </row>
    <row r="10" spans="1:5" ht="14.1" customHeight="1" x14ac:dyDescent="0.25">
      <c r="A10" s="116" t="s">
        <v>204</v>
      </c>
      <c r="B10" s="51">
        <v>243180.98523699961</v>
      </c>
      <c r="C10" s="51">
        <v>174111.03840400002</v>
      </c>
      <c r="D10" s="54">
        <f>+C10*100/$C$8</f>
        <v>25.568841164631518</v>
      </c>
      <c r="E10" s="328"/>
    </row>
    <row r="11" spans="1:5" ht="14.1" customHeight="1" x14ac:dyDescent="0.25">
      <c r="A11" s="116" t="s">
        <v>233</v>
      </c>
      <c r="B11" s="51">
        <v>1110649.8055939989</v>
      </c>
      <c r="C11" s="51">
        <v>415302.59339099919</v>
      </c>
      <c r="D11" s="54">
        <f>+C11*100/$C$8</f>
        <v>60.988700906111241</v>
      </c>
      <c r="E11" s="328"/>
    </row>
    <row r="12" spans="1:5" ht="18" customHeight="1" thickBot="1" x14ac:dyDescent="0.3">
      <c r="A12" s="143" t="s">
        <v>420</v>
      </c>
      <c r="B12" s="140"/>
      <c r="C12" s="140">
        <f>+C4-C8</f>
        <v>-143104.19301399903</v>
      </c>
      <c r="D12" s="142"/>
    </row>
    <row r="13" spans="1:5" ht="14.1" customHeight="1" thickTop="1" x14ac:dyDescent="0.25">
      <c r="A13" s="116" t="s">
        <v>203</v>
      </c>
      <c r="B13" s="51"/>
      <c r="C13" s="51">
        <f>+C5-C9</f>
        <v>149674.35468100006</v>
      </c>
      <c r="D13" s="52"/>
    </row>
    <row r="14" spans="1:5" ht="14.1" customHeight="1" x14ac:dyDescent="0.25">
      <c r="A14" s="116" t="s">
        <v>204</v>
      </c>
      <c r="B14" s="51"/>
      <c r="C14" s="51">
        <f>+C6-C10</f>
        <v>54079.603545999998</v>
      </c>
      <c r="D14" s="52"/>
    </row>
    <row r="15" spans="1:5" ht="14.1" customHeight="1" x14ac:dyDescent="0.25">
      <c r="A15" s="117" t="s">
        <v>233</v>
      </c>
      <c r="B15" s="110"/>
      <c r="C15" s="110">
        <f>+C7-C11</f>
        <v>-346858.15124099905</v>
      </c>
      <c r="D15" s="53"/>
    </row>
    <row r="16" spans="1:5" ht="9" customHeight="1" x14ac:dyDescent="0.25">
      <c r="A16" s="35" t="s">
        <v>392</v>
      </c>
    </row>
    <row r="17" spans="1:7" ht="9" customHeight="1" x14ac:dyDescent="0.25">
      <c r="A17" s="36" t="s">
        <v>260</v>
      </c>
    </row>
    <row r="18" spans="1:7" ht="9" customHeight="1" x14ac:dyDescent="0.25">
      <c r="A18" s="68" t="s">
        <v>566</v>
      </c>
    </row>
    <row r="22" spans="1:7" ht="14.1" customHeight="1" x14ac:dyDescent="0.25">
      <c r="E22" s="351"/>
      <c r="F22" s="352"/>
      <c r="G22" s="352"/>
    </row>
    <row r="23" spans="1:7" ht="14.1" customHeight="1" x14ac:dyDescent="0.25">
      <c r="E23" s="351"/>
      <c r="F23" s="352"/>
      <c r="G23" s="352"/>
    </row>
    <row r="24" spans="1:7" ht="14.1" customHeight="1" x14ac:dyDescent="0.25">
      <c r="E24" s="351"/>
      <c r="F24" s="352"/>
      <c r="G24" s="352"/>
    </row>
  </sheetData>
  <mergeCells count="1">
    <mergeCell ref="A1:D1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E1FFEF"/>
  </sheetPr>
  <dimension ref="A1:E96"/>
  <sheetViews>
    <sheetView showGridLines="0" showOutlineSymbols="0" defaultGridColor="0" colorId="8" zoomScale="150" zoomScaleNormal="150" zoomScaleSheetLayoutView="100" workbookViewId="0">
      <selection activeCell="E22" sqref="E22"/>
    </sheetView>
  </sheetViews>
  <sheetFormatPr baseColWidth="10" defaultColWidth="29.85546875" defaultRowHeight="14.1" customHeight="1" x14ac:dyDescent="0.25"/>
  <cols>
    <col min="1" max="1" width="17.42578125" style="26" customWidth="1"/>
    <col min="2" max="3" width="13.140625" style="26" customWidth="1"/>
    <col min="4" max="4" width="12" style="26" customWidth="1"/>
    <col min="5" max="16384" width="29.85546875" style="26"/>
  </cols>
  <sheetData>
    <row r="1" spans="1:5" ht="14.1" customHeight="1" x14ac:dyDescent="0.25">
      <c r="A1" s="368" t="s">
        <v>538</v>
      </c>
      <c r="B1" s="368"/>
      <c r="C1" s="368"/>
      <c r="D1" s="368"/>
    </row>
    <row r="2" spans="1:5" ht="3.95" customHeight="1" x14ac:dyDescent="0.25"/>
    <row r="3" spans="1:5" ht="23.1" customHeight="1" x14ac:dyDescent="0.25">
      <c r="A3" s="137" t="s">
        <v>265</v>
      </c>
      <c r="B3" s="138" t="s">
        <v>310</v>
      </c>
      <c r="C3" s="138" t="s">
        <v>405</v>
      </c>
      <c r="D3" s="139" t="s">
        <v>356</v>
      </c>
    </row>
    <row r="4" spans="1:5" s="28" customFormat="1" ht="18" customHeight="1" thickBot="1" x14ac:dyDescent="0.3">
      <c r="A4" s="147" t="s">
        <v>135</v>
      </c>
      <c r="B4" s="144"/>
      <c r="C4" s="144">
        <f>+SUM(C5:C31)</f>
        <v>2778402.4095700001</v>
      </c>
      <c r="D4" s="145">
        <f>+C4*100/C4</f>
        <v>100</v>
      </c>
    </row>
    <row r="5" spans="1:5" ht="11.1" customHeight="1" thickTop="1" x14ac:dyDescent="0.25">
      <c r="A5" s="118" t="s">
        <v>279</v>
      </c>
      <c r="B5" s="63">
        <v>667684.16318600019</v>
      </c>
      <c r="C5" s="63">
        <v>1227356.0094499991</v>
      </c>
      <c r="D5" s="57">
        <f>+C5*100/$C$4</f>
        <v>44.174882847152112</v>
      </c>
      <c r="E5" s="63"/>
    </row>
    <row r="6" spans="1:5" ht="11.1" customHeight="1" x14ac:dyDescent="0.25">
      <c r="A6" s="118" t="s">
        <v>274</v>
      </c>
      <c r="B6" s="63">
        <v>251965.28459799913</v>
      </c>
      <c r="C6" s="63">
        <v>460123.46602999914</v>
      </c>
      <c r="D6" s="57">
        <f t="shared" ref="D6:D31" si="0">+C6*100/$C$4</f>
        <v>16.560720810100729</v>
      </c>
      <c r="E6" s="63"/>
    </row>
    <row r="7" spans="1:5" ht="11.1" customHeight="1" x14ac:dyDescent="0.25">
      <c r="A7" s="118" t="s">
        <v>275</v>
      </c>
      <c r="B7" s="63">
        <v>159963.17329099998</v>
      </c>
      <c r="C7" s="63">
        <v>353255.14998000074</v>
      </c>
      <c r="D7" s="57">
        <f t="shared" si="0"/>
        <v>12.714326361193747</v>
      </c>
      <c r="E7" s="63"/>
    </row>
    <row r="8" spans="1:5" ht="11.1" customHeight="1" x14ac:dyDescent="0.25">
      <c r="A8" s="118" t="s">
        <v>273</v>
      </c>
      <c r="B8" s="63">
        <v>95583.568728999773</v>
      </c>
      <c r="C8" s="63">
        <v>257015.05064000038</v>
      </c>
      <c r="D8" s="57">
        <f t="shared" si="0"/>
        <v>9.2504616953516585</v>
      </c>
      <c r="E8" s="63"/>
    </row>
    <row r="9" spans="1:5" ht="11.1" customHeight="1" x14ac:dyDescent="0.25">
      <c r="A9" s="118" t="s">
        <v>134</v>
      </c>
      <c r="B9" s="63">
        <v>79238.24751900004</v>
      </c>
      <c r="C9" s="63">
        <v>153412.35427000007</v>
      </c>
      <c r="D9" s="57">
        <f t="shared" si="0"/>
        <v>5.5216031249318904</v>
      </c>
      <c r="E9" s="63"/>
    </row>
    <row r="10" spans="1:5" ht="11.1" customHeight="1" x14ac:dyDescent="0.25">
      <c r="A10" s="118" t="s">
        <v>231</v>
      </c>
      <c r="B10" s="63">
        <v>42877.538863999958</v>
      </c>
      <c r="C10" s="63">
        <v>112828.02286999987</v>
      </c>
      <c r="D10" s="57">
        <f t="shared" si="0"/>
        <v>4.060895660087688</v>
      </c>
      <c r="E10" s="63"/>
    </row>
    <row r="11" spans="1:5" ht="11.1" customHeight="1" x14ac:dyDescent="0.25">
      <c r="A11" s="118" t="s">
        <v>230</v>
      </c>
      <c r="B11" s="63">
        <v>39954.115424999938</v>
      </c>
      <c r="C11" s="63">
        <v>98528.244189999925</v>
      </c>
      <c r="D11" s="57">
        <f t="shared" si="0"/>
        <v>3.5462193615520459</v>
      </c>
      <c r="E11" s="63"/>
    </row>
    <row r="12" spans="1:5" ht="11.1" customHeight="1" x14ac:dyDescent="0.25">
      <c r="A12" s="118" t="s">
        <v>235</v>
      </c>
      <c r="B12" s="63">
        <v>15123.385542999999</v>
      </c>
      <c r="C12" s="63">
        <v>43951.42420000003</v>
      </c>
      <c r="D12" s="57">
        <f t="shared" si="0"/>
        <v>1.5818955543881124</v>
      </c>
      <c r="E12" s="63"/>
    </row>
    <row r="13" spans="1:5" ht="11.1" customHeight="1" x14ac:dyDescent="0.25">
      <c r="A13" s="118" t="s">
        <v>335</v>
      </c>
      <c r="B13" s="63">
        <v>9868.1855710000018</v>
      </c>
      <c r="C13" s="63">
        <v>16705.862720000012</v>
      </c>
      <c r="D13" s="57">
        <f t="shared" si="0"/>
        <v>0.60127585055562549</v>
      </c>
      <c r="E13" s="63"/>
    </row>
    <row r="14" spans="1:5" ht="11.1" customHeight="1" x14ac:dyDescent="0.25">
      <c r="A14" s="118" t="s">
        <v>331</v>
      </c>
      <c r="B14" s="63">
        <v>6944.7973559999991</v>
      </c>
      <c r="C14" s="63">
        <v>15232.014730000006</v>
      </c>
      <c r="D14" s="57">
        <f t="shared" si="0"/>
        <v>0.54822925136886103</v>
      </c>
      <c r="E14" s="63"/>
    </row>
    <row r="15" spans="1:5" ht="11.1" customHeight="1" x14ac:dyDescent="0.25">
      <c r="A15" s="118" t="s">
        <v>336</v>
      </c>
      <c r="B15" s="63">
        <v>5801.1526019999983</v>
      </c>
      <c r="C15" s="63">
        <v>9907.3983800000005</v>
      </c>
      <c r="D15" s="57">
        <f t="shared" si="0"/>
        <v>0.35658615706186786</v>
      </c>
      <c r="E15" s="63"/>
    </row>
    <row r="16" spans="1:5" ht="11.1" customHeight="1" x14ac:dyDescent="0.25">
      <c r="A16" s="118" t="s">
        <v>516</v>
      </c>
      <c r="B16" s="63">
        <v>5610.2006400000027</v>
      </c>
      <c r="C16" s="63">
        <v>8783.0294899999953</v>
      </c>
      <c r="D16" s="57">
        <f t="shared" si="0"/>
        <v>0.31611797699813049</v>
      </c>
      <c r="E16" s="63"/>
    </row>
    <row r="17" spans="1:5" ht="11.1" customHeight="1" x14ac:dyDescent="0.25">
      <c r="A17" s="118" t="s">
        <v>428</v>
      </c>
      <c r="B17" s="63">
        <v>7266.4898379999995</v>
      </c>
      <c r="C17" s="63">
        <v>7338.157409999998</v>
      </c>
      <c r="D17" s="57">
        <f t="shared" si="0"/>
        <v>0.26411427605750204</v>
      </c>
      <c r="E17" s="63"/>
    </row>
    <row r="18" spans="1:5" ht="11.1" customHeight="1" x14ac:dyDescent="0.25">
      <c r="A18" s="118" t="s">
        <v>334</v>
      </c>
      <c r="B18" s="63">
        <v>2321.8501499999998</v>
      </c>
      <c r="C18" s="63">
        <v>4804.0863600000012</v>
      </c>
      <c r="D18" s="57">
        <f t="shared" si="0"/>
        <v>0.17290822752862162</v>
      </c>
      <c r="E18" s="63"/>
    </row>
    <row r="19" spans="1:5" ht="11.1" customHeight="1" x14ac:dyDescent="0.25">
      <c r="A19" s="118" t="s">
        <v>238</v>
      </c>
      <c r="B19" s="63">
        <v>1133.3968699999998</v>
      </c>
      <c r="C19" s="63">
        <v>2868.032310000001</v>
      </c>
      <c r="D19" s="57">
        <f t="shared" si="0"/>
        <v>0.1032259510041194</v>
      </c>
      <c r="E19" s="63"/>
    </row>
    <row r="20" spans="1:5" ht="11.1" customHeight="1" x14ac:dyDescent="0.25">
      <c r="A20" s="118" t="s">
        <v>532</v>
      </c>
      <c r="B20" s="63">
        <v>206.47575499999994</v>
      </c>
      <c r="C20" s="63">
        <v>1388.7391200000009</v>
      </c>
      <c r="D20" s="57">
        <f t="shared" si="0"/>
        <v>4.998336868758077E-2</v>
      </c>
      <c r="E20" s="63"/>
    </row>
    <row r="21" spans="1:5" ht="11.1" customHeight="1" x14ac:dyDescent="0.25">
      <c r="A21" s="118" t="s">
        <v>536</v>
      </c>
      <c r="B21" s="63">
        <v>182.49519999999998</v>
      </c>
      <c r="C21" s="63">
        <v>964.97158000000013</v>
      </c>
      <c r="D21" s="57">
        <f t="shared" si="0"/>
        <v>3.4731166971214374E-2</v>
      </c>
      <c r="E21" s="63"/>
    </row>
    <row r="22" spans="1:5" ht="11.1" customHeight="1" x14ac:dyDescent="0.25">
      <c r="A22" s="118" t="s">
        <v>140</v>
      </c>
      <c r="B22" s="63">
        <v>256.08171099999998</v>
      </c>
      <c r="C22" s="63">
        <v>726.55989999999997</v>
      </c>
      <c r="D22" s="57">
        <f t="shared" si="0"/>
        <v>2.6150276054232407E-2</v>
      </c>
      <c r="E22" s="63"/>
    </row>
    <row r="23" spans="1:5" ht="11.1" customHeight="1" x14ac:dyDescent="0.25">
      <c r="A23" s="118" t="s">
        <v>333</v>
      </c>
      <c r="B23" s="63">
        <v>181.10910000000001</v>
      </c>
      <c r="C23" s="63">
        <v>611.23800999999992</v>
      </c>
      <c r="D23" s="57">
        <f t="shared" si="0"/>
        <v>2.1999621361349104E-2</v>
      </c>
      <c r="E23" s="63"/>
    </row>
    <row r="24" spans="1:5" ht="11.1" customHeight="1" x14ac:dyDescent="0.25">
      <c r="A24" s="118" t="s">
        <v>537</v>
      </c>
      <c r="B24" s="63">
        <v>296.52379999999999</v>
      </c>
      <c r="C24" s="63">
        <v>507.17574000000002</v>
      </c>
      <c r="D24" s="57">
        <f t="shared" si="0"/>
        <v>1.825422185976628E-2</v>
      </c>
      <c r="E24" s="63"/>
    </row>
    <row r="25" spans="1:5" ht="11.1" customHeight="1" x14ac:dyDescent="0.25">
      <c r="A25" s="118" t="s">
        <v>137</v>
      </c>
      <c r="B25" s="63">
        <v>248.8064</v>
      </c>
      <c r="C25" s="63">
        <v>466.4524100000001</v>
      </c>
      <c r="D25" s="57">
        <f t="shared" si="0"/>
        <v>1.6788511570294481E-2</v>
      </c>
      <c r="E25" s="63"/>
    </row>
    <row r="26" spans="1:5" ht="11.1" customHeight="1" x14ac:dyDescent="0.25">
      <c r="A26" s="118" t="s">
        <v>239</v>
      </c>
      <c r="B26" s="63">
        <v>275.11900000000003</v>
      </c>
      <c r="C26" s="63">
        <v>421.95471999999995</v>
      </c>
      <c r="D26" s="57">
        <f t="shared" si="0"/>
        <v>1.5186954868258403E-2</v>
      </c>
      <c r="E26" s="63"/>
    </row>
    <row r="27" spans="1:5" ht="11.1" customHeight="1" x14ac:dyDescent="0.25">
      <c r="A27" s="118" t="s">
        <v>251</v>
      </c>
      <c r="B27" s="63">
        <v>37.350636000000009</v>
      </c>
      <c r="C27" s="63">
        <v>409.86198999999999</v>
      </c>
      <c r="D27" s="57">
        <f t="shared" si="0"/>
        <v>1.4751714459657136E-2</v>
      </c>
      <c r="E27" s="63"/>
    </row>
    <row r="28" spans="1:5" ht="11.1" customHeight="1" x14ac:dyDescent="0.25">
      <c r="A28" s="118" t="s">
        <v>316</v>
      </c>
      <c r="B28" s="63">
        <v>152.21850000000003</v>
      </c>
      <c r="C28" s="63">
        <v>402.69916999999998</v>
      </c>
      <c r="D28" s="57">
        <f t="shared" si="0"/>
        <v>1.4493910911282423E-2</v>
      </c>
      <c r="E28" s="63"/>
    </row>
    <row r="29" spans="1:5" ht="11.1" customHeight="1" x14ac:dyDescent="0.25">
      <c r="A29" s="118" t="s">
        <v>340</v>
      </c>
      <c r="B29" s="63">
        <v>34.852004000000008</v>
      </c>
      <c r="C29" s="63">
        <v>251.37446</v>
      </c>
      <c r="D29" s="57">
        <f t="shared" si="0"/>
        <v>9.0474460839135244E-3</v>
      </c>
      <c r="E29" s="63"/>
    </row>
    <row r="30" spans="1:5" ht="11.1" customHeight="1" x14ac:dyDescent="0.25">
      <c r="A30" s="118" t="s">
        <v>341</v>
      </c>
      <c r="B30" s="63">
        <v>61.992000000000004</v>
      </c>
      <c r="C30" s="63">
        <v>139.27943999999999</v>
      </c>
      <c r="D30" s="57">
        <f t="shared" si="0"/>
        <v>5.0129325946544796E-3</v>
      </c>
      <c r="E30" s="63"/>
    </row>
    <row r="31" spans="1:5" ht="11.1" customHeight="1" x14ac:dyDescent="0.25">
      <c r="A31" s="118" t="s">
        <v>394</v>
      </c>
      <c r="B31" s="63">
        <v>0.25745000000000001</v>
      </c>
      <c r="C31" s="63">
        <v>3.8</v>
      </c>
      <c r="D31" s="57">
        <f t="shared" si="0"/>
        <v>1.3676924504928383E-4</v>
      </c>
      <c r="E31" s="63"/>
    </row>
    <row r="32" spans="1:5" ht="18" customHeight="1" thickBot="1" x14ac:dyDescent="0.3">
      <c r="A32" s="147" t="s">
        <v>136</v>
      </c>
      <c r="B32" s="144"/>
      <c r="C32" s="144">
        <f>+SUM(C33:C46)+SUM(C50:C62)</f>
        <v>311563.43850599992</v>
      </c>
      <c r="D32" s="145">
        <f>+C32*100/C32</f>
        <v>100</v>
      </c>
      <c r="E32" s="63"/>
    </row>
    <row r="33" spans="1:5" ht="11.1" customHeight="1" thickTop="1" x14ac:dyDescent="0.25">
      <c r="A33" s="118" t="s">
        <v>279</v>
      </c>
      <c r="B33" s="63">
        <v>30922.260159999991</v>
      </c>
      <c r="C33" s="63">
        <v>62236.634446999989</v>
      </c>
      <c r="D33" s="57">
        <f>+C33*100/$C$32</f>
        <v>19.975589801369289</v>
      </c>
      <c r="E33" s="63"/>
    </row>
    <row r="34" spans="1:5" ht="11.1" customHeight="1" x14ac:dyDescent="0.25">
      <c r="A34" s="118" t="s">
        <v>274</v>
      </c>
      <c r="B34" s="63">
        <v>19645.436858000001</v>
      </c>
      <c r="C34" s="63">
        <v>74144.897174999976</v>
      </c>
      <c r="D34" s="57">
        <f t="shared" ref="D34:D46" si="1">+C34*100/$C$32</f>
        <v>23.797688692401607</v>
      </c>
      <c r="E34" s="63"/>
    </row>
    <row r="35" spans="1:5" ht="11.1" customHeight="1" x14ac:dyDescent="0.25">
      <c r="A35" s="118" t="s">
        <v>275</v>
      </c>
      <c r="B35" s="63">
        <v>4351.2991260000035</v>
      </c>
      <c r="C35" s="63">
        <v>17273.556475999998</v>
      </c>
      <c r="D35" s="57">
        <f t="shared" si="1"/>
        <v>5.5441538836615942</v>
      </c>
      <c r="E35" s="63"/>
    </row>
    <row r="36" spans="1:5" ht="11.1" customHeight="1" x14ac:dyDescent="0.25">
      <c r="A36" s="118" t="s">
        <v>273</v>
      </c>
      <c r="B36" s="63">
        <v>25577.081505000006</v>
      </c>
      <c r="C36" s="63">
        <v>42950.738710999925</v>
      </c>
      <c r="D36" s="57">
        <f t="shared" si="1"/>
        <v>13.785551641410841</v>
      </c>
      <c r="E36" s="63"/>
    </row>
    <row r="37" spans="1:5" ht="11.1" customHeight="1" x14ac:dyDescent="0.25">
      <c r="A37" s="118" t="s">
        <v>134</v>
      </c>
      <c r="B37" s="63">
        <v>8205.5473990000082</v>
      </c>
      <c r="C37" s="63">
        <v>12590.38188999999</v>
      </c>
      <c r="D37" s="57">
        <f t="shared" si="1"/>
        <v>4.0410331681961873</v>
      </c>
      <c r="E37" s="63"/>
    </row>
    <row r="38" spans="1:5" ht="11.1" customHeight="1" x14ac:dyDescent="0.25">
      <c r="A38" s="118" t="s">
        <v>231</v>
      </c>
      <c r="B38" s="63">
        <v>7444.8426800000052</v>
      </c>
      <c r="C38" s="63">
        <v>18283.739659000003</v>
      </c>
      <c r="D38" s="57">
        <f t="shared" si="1"/>
        <v>5.8683842194943239</v>
      </c>
      <c r="E38" s="63"/>
    </row>
    <row r="39" spans="1:5" ht="11.1" customHeight="1" x14ac:dyDescent="0.25">
      <c r="A39" s="118" t="s">
        <v>230</v>
      </c>
      <c r="B39" s="63">
        <v>10103.360153000016</v>
      </c>
      <c r="C39" s="63">
        <v>24770.527723000007</v>
      </c>
      <c r="D39" s="57">
        <f t="shared" si="1"/>
        <v>7.9503961831269203</v>
      </c>
      <c r="E39" s="63"/>
    </row>
    <row r="40" spans="1:5" ht="11.1" customHeight="1" x14ac:dyDescent="0.25">
      <c r="A40" s="118" t="s">
        <v>235</v>
      </c>
      <c r="B40" s="63">
        <v>538.1716909999999</v>
      </c>
      <c r="C40" s="63">
        <v>1249.9971680000001</v>
      </c>
      <c r="D40" s="57">
        <f t="shared" si="1"/>
        <v>0.40120149334400429</v>
      </c>
      <c r="E40" s="63"/>
    </row>
    <row r="41" spans="1:5" ht="11.1" customHeight="1" x14ac:dyDescent="0.25">
      <c r="A41" s="118" t="s">
        <v>335</v>
      </c>
      <c r="B41" s="63">
        <v>4671.0012160000006</v>
      </c>
      <c r="C41" s="63">
        <v>5519.1294539999999</v>
      </c>
      <c r="D41" s="57">
        <f t="shared" si="1"/>
        <v>1.771430396475649</v>
      </c>
      <c r="E41" s="63"/>
    </row>
    <row r="42" spans="1:5" ht="11.1" customHeight="1" x14ac:dyDescent="0.25">
      <c r="A42" s="118" t="s">
        <v>331</v>
      </c>
      <c r="B42" s="63">
        <v>7132.2164370000046</v>
      </c>
      <c r="C42" s="63">
        <v>11374.153593000001</v>
      </c>
      <c r="D42" s="57">
        <f t="shared" si="1"/>
        <v>3.650670196586935</v>
      </c>
      <c r="E42" s="63"/>
    </row>
    <row r="43" spans="1:5" ht="11.1" customHeight="1" x14ac:dyDescent="0.25">
      <c r="A43" s="118" t="s">
        <v>336</v>
      </c>
      <c r="B43" s="63">
        <v>6063.7686639999993</v>
      </c>
      <c r="C43" s="63">
        <v>3182.0234010000004</v>
      </c>
      <c r="D43" s="57">
        <f t="shared" si="1"/>
        <v>1.021308346145603</v>
      </c>
      <c r="E43" s="63"/>
    </row>
    <row r="44" spans="1:5" ht="11.1" customHeight="1" x14ac:dyDescent="0.25">
      <c r="A44" s="118" t="s">
        <v>516</v>
      </c>
      <c r="B44" s="63">
        <v>3799.7706719999992</v>
      </c>
      <c r="C44" s="63">
        <v>18528.207773999999</v>
      </c>
      <c r="D44" s="57">
        <f t="shared" si="1"/>
        <v>5.946849175514922</v>
      </c>
      <c r="E44" s="63"/>
    </row>
    <row r="45" spans="1:5" ht="11.1" customHeight="1" x14ac:dyDescent="0.25">
      <c r="A45" s="118" t="s">
        <v>428</v>
      </c>
      <c r="B45" s="63">
        <v>33.500368999999999</v>
      </c>
      <c r="C45" s="63">
        <v>91.088199000000003</v>
      </c>
      <c r="D45" s="57">
        <f t="shared" si="1"/>
        <v>2.9235843408579494E-2</v>
      </c>
      <c r="E45" s="63"/>
    </row>
    <row r="46" spans="1:5" ht="11.1" customHeight="1" x14ac:dyDescent="0.25">
      <c r="A46" s="124" t="s">
        <v>334</v>
      </c>
      <c r="B46" s="122">
        <v>15106.88216000001</v>
      </c>
      <c r="C46" s="122">
        <v>14933.349315999998</v>
      </c>
      <c r="D46" s="123">
        <f t="shared" si="1"/>
        <v>4.793036496068976</v>
      </c>
      <c r="E46" s="63"/>
    </row>
    <row r="47" spans="1:5" ht="14.1" customHeight="1" x14ac:dyDescent="0.25">
      <c r="A47" s="118"/>
      <c r="B47" s="51"/>
      <c r="C47" s="51"/>
      <c r="D47" s="148" t="s">
        <v>133</v>
      </c>
      <c r="E47" s="63"/>
    </row>
    <row r="48" spans="1:5" ht="14.1" customHeight="1" x14ac:dyDescent="0.25">
      <c r="A48" s="62" t="s">
        <v>58</v>
      </c>
      <c r="B48" s="51"/>
      <c r="C48" s="51"/>
      <c r="D48" s="57"/>
      <c r="E48" s="63"/>
    </row>
    <row r="49" spans="1:5" ht="23.1" customHeight="1" x14ac:dyDescent="0.25">
      <c r="A49" s="137" t="s">
        <v>265</v>
      </c>
      <c r="B49" s="138" t="s">
        <v>310</v>
      </c>
      <c r="C49" s="138" t="s">
        <v>405</v>
      </c>
      <c r="D49" s="139" t="s">
        <v>356</v>
      </c>
      <c r="E49" s="63"/>
    </row>
    <row r="50" spans="1:5" ht="11.1" customHeight="1" x14ac:dyDescent="0.25">
      <c r="A50" s="119" t="s">
        <v>238</v>
      </c>
      <c r="B50" s="63">
        <v>459.33331999999996</v>
      </c>
      <c r="C50" s="63">
        <v>713.81461899999999</v>
      </c>
      <c r="D50" s="57">
        <f>IFERROR((C50*100/$C$32),0)</f>
        <v>0.22910731195639109</v>
      </c>
      <c r="E50" s="63"/>
    </row>
    <row r="51" spans="1:5" ht="11.1" customHeight="1" x14ac:dyDescent="0.25">
      <c r="A51" s="120" t="s">
        <v>532</v>
      </c>
      <c r="B51" s="63">
        <v>1000.1210349999998</v>
      </c>
      <c r="C51" s="63">
        <v>1786.2178930000005</v>
      </c>
      <c r="D51" s="57">
        <f t="shared" ref="D51:D62" si="2">IFERROR((C51*100/$C$32),0)</f>
        <v>0.5733079277739459</v>
      </c>
      <c r="E51" s="63"/>
    </row>
    <row r="52" spans="1:5" ht="11.1" customHeight="1" x14ac:dyDescent="0.25">
      <c r="A52" s="120" t="s">
        <v>536</v>
      </c>
      <c r="B52" s="63">
        <v>13.365411</v>
      </c>
      <c r="C52" s="63">
        <v>46.770347999999998</v>
      </c>
      <c r="D52" s="57">
        <f t="shared" si="2"/>
        <v>1.5011500779511173E-2</v>
      </c>
      <c r="E52" s="63"/>
    </row>
    <row r="53" spans="1:5" ht="11.1" customHeight="1" x14ac:dyDescent="0.25">
      <c r="A53" s="120" t="s">
        <v>140</v>
      </c>
      <c r="B53" s="63">
        <v>90.941001</v>
      </c>
      <c r="C53" s="63">
        <v>181.93330299999997</v>
      </c>
      <c r="D53" s="57">
        <f t="shared" si="2"/>
        <v>5.8393662578767699E-2</v>
      </c>
      <c r="E53" s="63"/>
    </row>
    <row r="54" spans="1:5" ht="11.1" customHeight="1" x14ac:dyDescent="0.25">
      <c r="A54" s="120" t="s">
        <v>333</v>
      </c>
      <c r="B54" s="63">
        <v>7.0055199999999997</v>
      </c>
      <c r="C54" s="63">
        <v>147.63921200000001</v>
      </c>
      <c r="D54" s="57">
        <f t="shared" si="2"/>
        <v>4.7386565223427796E-2</v>
      </c>
      <c r="E54" s="63"/>
    </row>
    <row r="55" spans="1:5" ht="11.1" customHeight="1" x14ac:dyDescent="0.25">
      <c r="A55" s="120" t="s">
        <v>537</v>
      </c>
      <c r="B55" s="63">
        <v>12.309999999999999</v>
      </c>
      <c r="C55" s="63">
        <v>85.946758000000003</v>
      </c>
      <c r="D55" s="57">
        <f t="shared" si="2"/>
        <v>2.7585636624158933E-2</v>
      </c>
      <c r="E55" s="63"/>
    </row>
    <row r="56" spans="1:5" ht="11.1" customHeight="1" x14ac:dyDescent="0.25">
      <c r="A56" s="120" t="s">
        <v>137</v>
      </c>
      <c r="B56" s="63">
        <v>0</v>
      </c>
      <c r="C56" s="63">
        <v>0</v>
      </c>
      <c r="D56" s="57">
        <f t="shared" si="2"/>
        <v>0</v>
      </c>
      <c r="E56" s="63"/>
    </row>
    <row r="57" spans="1:5" ht="11.1" customHeight="1" x14ac:dyDescent="0.25">
      <c r="A57" s="120" t="s">
        <v>239</v>
      </c>
      <c r="B57" s="63">
        <v>236.0437</v>
      </c>
      <c r="C57" s="63">
        <v>382.83474099999995</v>
      </c>
      <c r="D57" s="57">
        <f t="shared" si="2"/>
        <v>0.12287537422097988</v>
      </c>
      <c r="E57" s="63"/>
    </row>
    <row r="58" spans="1:5" ht="11.1" customHeight="1" x14ac:dyDescent="0.25">
      <c r="A58" s="120" t="s">
        <v>251</v>
      </c>
      <c r="B58" s="63">
        <v>49.121415000000006</v>
      </c>
      <c r="C58" s="63">
        <v>239.915471</v>
      </c>
      <c r="D58" s="57">
        <f t="shared" si="2"/>
        <v>7.7003730652876273E-2</v>
      </c>
      <c r="E58" s="63"/>
    </row>
    <row r="59" spans="1:5" ht="11.1" customHeight="1" x14ac:dyDescent="0.25">
      <c r="A59" s="120" t="s">
        <v>316</v>
      </c>
      <c r="B59" s="63">
        <v>1</v>
      </c>
      <c r="C59" s="63">
        <v>4.4131400000000003</v>
      </c>
      <c r="D59" s="57">
        <f t="shared" si="2"/>
        <v>1.416449895777811E-3</v>
      </c>
      <c r="E59" s="63"/>
    </row>
    <row r="60" spans="1:5" ht="11.1" customHeight="1" x14ac:dyDescent="0.25">
      <c r="A60" s="120" t="s">
        <v>340</v>
      </c>
      <c r="B60" s="63">
        <v>285.05352400000004</v>
      </c>
      <c r="C60" s="63">
        <v>806.33523799999978</v>
      </c>
      <c r="D60" s="57">
        <f t="shared" si="2"/>
        <v>0.25880290764106195</v>
      </c>
      <c r="E60" s="63"/>
    </row>
    <row r="61" spans="1:5" ht="11.1" customHeight="1" x14ac:dyDescent="0.25">
      <c r="A61" s="118" t="s">
        <v>341</v>
      </c>
      <c r="B61" s="63">
        <v>0</v>
      </c>
      <c r="C61" s="63">
        <v>0</v>
      </c>
      <c r="D61" s="57">
        <f t="shared" si="2"/>
        <v>0</v>
      </c>
      <c r="E61" s="63"/>
    </row>
    <row r="62" spans="1:5" ht="11.1" customHeight="1" x14ac:dyDescent="0.25">
      <c r="A62" s="118" t="s">
        <v>394</v>
      </c>
      <c r="B62" s="63">
        <v>105.00002499999999</v>
      </c>
      <c r="C62" s="63">
        <v>39.192796999999999</v>
      </c>
      <c r="D62" s="57">
        <f t="shared" si="2"/>
        <v>1.2579395447661054E-2</v>
      </c>
      <c r="E62" s="63"/>
    </row>
    <row r="63" spans="1:5" ht="18" customHeight="1" thickBot="1" x14ac:dyDescent="0.3">
      <c r="A63" s="147" t="s">
        <v>341</v>
      </c>
      <c r="B63" s="144"/>
      <c r="C63" s="144">
        <f>+C4-C32</f>
        <v>2466838.9710640004</v>
      </c>
      <c r="D63" s="146"/>
      <c r="E63" s="63"/>
    </row>
    <row r="64" spans="1:5" ht="11.1" customHeight="1" thickTop="1" x14ac:dyDescent="0.25">
      <c r="A64" s="118" t="s">
        <v>279</v>
      </c>
      <c r="B64" s="63"/>
      <c r="C64" s="63">
        <f>+C5-C33</f>
        <v>1165119.3750029991</v>
      </c>
      <c r="D64" s="58"/>
    </row>
    <row r="65" spans="1:4" ht="11.1" customHeight="1" x14ac:dyDescent="0.25">
      <c r="A65" s="118" t="s">
        <v>274</v>
      </c>
      <c r="B65" s="63"/>
      <c r="C65" s="63">
        <f t="shared" ref="C65:C77" si="3">+C6-C34</f>
        <v>385978.56885499915</v>
      </c>
      <c r="D65" s="58"/>
    </row>
    <row r="66" spans="1:4" ht="11.1" customHeight="1" x14ac:dyDescent="0.25">
      <c r="A66" s="118" t="s">
        <v>275</v>
      </c>
      <c r="B66" s="63"/>
      <c r="C66" s="63">
        <f t="shared" si="3"/>
        <v>335981.59350400075</v>
      </c>
      <c r="D66" s="58"/>
    </row>
    <row r="67" spans="1:4" ht="11.1" customHeight="1" x14ac:dyDescent="0.25">
      <c r="A67" s="118" t="s">
        <v>273</v>
      </c>
      <c r="B67" s="63"/>
      <c r="C67" s="63">
        <f t="shared" si="3"/>
        <v>214064.31192900045</v>
      </c>
      <c r="D67" s="58"/>
    </row>
    <row r="68" spans="1:4" ht="11.1" customHeight="1" x14ac:dyDescent="0.25">
      <c r="A68" s="118" t="s">
        <v>134</v>
      </c>
      <c r="B68" s="63"/>
      <c r="C68" s="63">
        <f t="shared" si="3"/>
        <v>140821.97238000008</v>
      </c>
      <c r="D68" s="58"/>
    </row>
    <row r="69" spans="1:4" ht="11.1" customHeight="1" x14ac:dyDescent="0.25">
      <c r="A69" s="118" t="s">
        <v>231</v>
      </c>
      <c r="B69" s="63"/>
      <c r="C69" s="63">
        <f t="shared" si="3"/>
        <v>94544.283210999871</v>
      </c>
      <c r="D69" s="58"/>
    </row>
    <row r="70" spans="1:4" ht="11.1" customHeight="1" x14ac:dyDescent="0.25">
      <c r="A70" s="118" t="s">
        <v>230</v>
      </c>
      <c r="B70" s="63"/>
      <c r="C70" s="63">
        <f t="shared" si="3"/>
        <v>73757.716466999918</v>
      </c>
      <c r="D70" s="58"/>
    </row>
    <row r="71" spans="1:4" ht="11.1" customHeight="1" x14ac:dyDescent="0.25">
      <c r="A71" s="118" t="s">
        <v>235</v>
      </c>
      <c r="B71" s="63"/>
      <c r="C71" s="63">
        <f t="shared" si="3"/>
        <v>42701.427032000029</v>
      </c>
      <c r="D71" s="58"/>
    </row>
    <row r="72" spans="1:4" ht="11.1" customHeight="1" x14ac:dyDescent="0.25">
      <c r="A72" s="118" t="s">
        <v>335</v>
      </c>
      <c r="B72" s="63"/>
      <c r="C72" s="63">
        <f t="shared" si="3"/>
        <v>11186.733266000012</v>
      </c>
      <c r="D72" s="58"/>
    </row>
    <row r="73" spans="1:4" ht="11.1" customHeight="1" x14ac:dyDescent="0.25">
      <c r="A73" s="118" t="s">
        <v>331</v>
      </c>
      <c r="B73" s="63"/>
      <c r="C73" s="63">
        <f t="shared" si="3"/>
        <v>3857.8611370000053</v>
      </c>
      <c r="D73" s="58"/>
    </row>
    <row r="74" spans="1:4" ht="11.1" customHeight="1" x14ac:dyDescent="0.25">
      <c r="A74" s="118" t="s">
        <v>336</v>
      </c>
      <c r="B74" s="63"/>
      <c r="C74" s="63">
        <f t="shared" si="3"/>
        <v>6725.3749790000002</v>
      </c>
      <c r="D74" s="58"/>
    </row>
    <row r="75" spans="1:4" ht="11.1" customHeight="1" x14ac:dyDescent="0.25">
      <c r="A75" s="118" t="s">
        <v>516</v>
      </c>
      <c r="B75" s="63"/>
      <c r="C75" s="63">
        <f t="shared" si="3"/>
        <v>-9745.1782840000033</v>
      </c>
      <c r="D75" s="58"/>
    </row>
    <row r="76" spans="1:4" ht="11.1" customHeight="1" x14ac:dyDescent="0.25">
      <c r="A76" s="118" t="s">
        <v>428</v>
      </c>
      <c r="B76" s="63"/>
      <c r="C76" s="63">
        <f t="shared" si="3"/>
        <v>7247.0692109999982</v>
      </c>
      <c r="D76" s="58"/>
    </row>
    <row r="77" spans="1:4" ht="11.1" customHeight="1" x14ac:dyDescent="0.25">
      <c r="A77" s="118" t="s">
        <v>334</v>
      </c>
      <c r="B77" s="63"/>
      <c r="C77" s="63">
        <f t="shared" si="3"/>
        <v>-10129.262955999997</v>
      </c>
      <c r="D77" s="58"/>
    </row>
    <row r="78" spans="1:4" ht="11.1" customHeight="1" x14ac:dyDescent="0.25">
      <c r="A78" s="120" t="s">
        <v>238</v>
      </c>
      <c r="B78" s="63"/>
      <c r="C78" s="63">
        <f>+C19-C50</f>
        <v>2154.2176910000007</v>
      </c>
      <c r="D78" s="58"/>
    </row>
    <row r="79" spans="1:4" ht="11.1" customHeight="1" x14ac:dyDescent="0.25">
      <c r="A79" s="120" t="s">
        <v>532</v>
      </c>
      <c r="B79" s="63"/>
      <c r="C79" s="63">
        <f t="shared" ref="C79:C90" si="4">+C20-C51</f>
        <v>-397.47877299999959</v>
      </c>
      <c r="D79" s="58"/>
    </row>
    <row r="80" spans="1:4" ht="11.1" customHeight="1" x14ac:dyDescent="0.25">
      <c r="A80" s="120" t="s">
        <v>536</v>
      </c>
      <c r="B80" s="63"/>
      <c r="C80" s="63">
        <f t="shared" si="4"/>
        <v>918.20123200000012</v>
      </c>
      <c r="D80" s="58"/>
    </row>
    <row r="81" spans="1:4" ht="11.1" customHeight="1" x14ac:dyDescent="0.25">
      <c r="A81" s="120" t="s">
        <v>140</v>
      </c>
      <c r="B81" s="63"/>
      <c r="C81" s="63">
        <f t="shared" si="4"/>
        <v>544.62659699999995</v>
      </c>
      <c r="D81" s="58"/>
    </row>
    <row r="82" spans="1:4" ht="11.1" customHeight="1" x14ac:dyDescent="0.25">
      <c r="A82" s="120" t="s">
        <v>333</v>
      </c>
      <c r="B82" s="63"/>
      <c r="C82" s="63">
        <f t="shared" si="4"/>
        <v>463.59879799999987</v>
      </c>
      <c r="D82" s="58"/>
    </row>
    <row r="83" spans="1:4" ht="11.1" customHeight="1" x14ac:dyDescent="0.25">
      <c r="A83" s="120" t="s">
        <v>537</v>
      </c>
      <c r="B83" s="63"/>
      <c r="C83" s="63">
        <f t="shared" si="4"/>
        <v>421.22898200000003</v>
      </c>
      <c r="D83" s="58"/>
    </row>
    <row r="84" spans="1:4" ht="11.1" customHeight="1" x14ac:dyDescent="0.25">
      <c r="A84" s="120" t="s">
        <v>137</v>
      </c>
      <c r="B84" s="63"/>
      <c r="C84" s="63">
        <f t="shared" si="4"/>
        <v>466.4524100000001</v>
      </c>
      <c r="D84" s="58"/>
    </row>
    <row r="85" spans="1:4" ht="11.1" customHeight="1" x14ac:dyDescent="0.25">
      <c r="A85" s="120" t="s">
        <v>239</v>
      </c>
      <c r="B85" s="63"/>
      <c r="C85" s="63">
        <f t="shared" si="4"/>
        <v>39.119979000000001</v>
      </c>
      <c r="D85" s="58"/>
    </row>
    <row r="86" spans="1:4" ht="11.1" customHeight="1" x14ac:dyDescent="0.25">
      <c r="A86" s="120" t="s">
        <v>251</v>
      </c>
      <c r="B86" s="63"/>
      <c r="C86" s="63">
        <f t="shared" si="4"/>
        <v>169.946519</v>
      </c>
      <c r="D86" s="58"/>
    </row>
    <row r="87" spans="1:4" ht="11.1" customHeight="1" x14ac:dyDescent="0.25">
      <c r="A87" s="120" t="s">
        <v>316</v>
      </c>
      <c r="B87" s="63"/>
      <c r="C87" s="63">
        <f t="shared" si="4"/>
        <v>398.28602999999998</v>
      </c>
      <c r="D87" s="58"/>
    </row>
    <row r="88" spans="1:4" ht="11.1" customHeight="1" x14ac:dyDescent="0.25">
      <c r="A88" s="120" t="s">
        <v>340</v>
      </c>
      <c r="B88" s="63"/>
      <c r="C88" s="63">
        <f t="shared" si="4"/>
        <v>-554.96077799999978</v>
      </c>
      <c r="D88" s="58"/>
    </row>
    <row r="89" spans="1:4" ht="11.1" customHeight="1" x14ac:dyDescent="0.25">
      <c r="A89" s="118" t="s">
        <v>341</v>
      </c>
      <c r="B89" s="63"/>
      <c r="C89" s="63">
        <f t="shared" si="4"/>
        <v>139.27943999999999</v>
      </c>
      <c r="D89" s="58"/>
    </row>
    <row r="90" spans="1:4" ht="11.1" customHeight="1" x14ac:dyDescent="0.25">
      <c r="A90" s="347" t="s">
        <v>394</v>
      </c>
      <c r="B90" s="348"/>
      <c r="C90" s="349">
        <f t="shared" si="4"/>
        <v>-35.392797000000002</v>
      </c>
      <c r="D90" s="350"/>
    </row>
    <row r="91" spans="1:4" ht="9" customHeight="1" x14ac:dyDescent="0.25">
      <c r="A91" s="35" t="s">
        <v>392</v>
      </c>
      <c r="B91" s="64"/>
      <c r="C91" s="65"/>
    </row>
    <row r="92" spans="1:4" ht="9" customHeight="1" x14ac:dyDescent="0.25">
      <c r="A92" s="36" t="s">
        <v>260</v>
      </c>
      <c r="B92" s="64"/>
      <c r="C92" s="65"/>
    </row>
    <row r="93" spans="1:4" ht="9" customHeight="1" x14ac:dyDescent="0.25">
      <c r="A93" s="68" t="s">
        <v>566</v>
      </c>
      <c r="B93" s="29"/>
      <c r="C93" s="30"/>
    </row>
    <row r="94" spans="1:4" ht="14.1" customHeight="1" x14ac:dyDescent="0.25">
      <c r="A94" s="31"/>
      <c r="B94" s="29"/>
      <c r="C94" s="30"/>
    </row>
    <row r="95" spans="1:4" ht="14.1" customHeight="1" x14ac:dyDescent="0.25">
      <c r="A95" s="31"/>
      <c r="B95" s="29"/>
      <c r="C95" s="30"/>
    </row>
    <row r="96" spans="1:4" ht="14.1" customHeight="1" x14ac:dyDescent="0.25">
      <c r="A96" s="31"/>
      <c r="B96" s="29"/>
      <c r="C96" s="30"/>
    </row>
  </sheetData>
  <mergeCells count="1">
    <mergeCell ref="A1:D1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E1FFEF"/>
    <pageSetUpPr autoPageBreaks="0"/>
  </sheetPr>
  <dimension ref="A1:E69"/>
  <sheetViews>
    <sheetView showGridLines="0" defaultGridColor="0" colorId="8" zoomScale="150" zoomScaleNormal="150" zoomScaleSheetLayoutView="100" workbookViewId="0">
      <selection activeCell="A67" sqref="A67"/>
    </sheetView>
  </sheetViews>
  <sheetFormatPr baseColWidth="10" defaultColWidth="29.85546875" defaultRowHeight="14.1" customHeight="1" x14ac:dyDescent="0.25"/>
  <cols>
    <col min="1" max="1" width="21.5703125" style="26" customWidth="1"/>
    <col min="2" max="3" width="14" style="26" customWidth="1"/>
    <col min="4" max="4" width="11.140625" style="26" customWidth="1"/>
    <col min="5" max="16384" width="29.85546875" style="26"/>
  </cols>
  <sheetData>
    <row r="1" spans="1:5" ht="13.5" x14ac:dyDescent="0.25">
      <c r="A1" s="369" t="s">
        <v>406</v>
      </c>
      <c r="B1" s="369"/>
      <c r="C1" s="369"/>
      <c r="D1" s="369"/>
    </row>
    <row r="2" spans="1:5" ht="13.5" x14ac:dyDescent="0.25">
      <c r="A2" s="369" t="s">
        <v>541</v>
      </c>
      <c r="B2" s="369"/>
      <c r="C2" s="369"/>
      <c r="D2" s="369"/>
    </row>
    <row r="3" spans="1:5" ht="3.95" customHeight="1" x14ac:dyDescent="0.25"/>
    <row r="4" spans="1:5" ht="23.1" customHeight="1" x14ac:dyDescent="0.25">
      <c r="A4" s="137" t="s">
        <v>265</v>
      </c>
      <c r="B4" s="138" t="s">
        <v>310</v>
      </c>
      <c r="C4" s="138" t="s">
        <v>405</v>
      </c>
      <c r="D4" s="139" t="s">
        <v>356</v>
      </c>
    </row>
    <row r="5" spans="1:5" ht="18" customHeight="1" thickBot="1" x14ac:dyDescent="0.3">
      <c r="A5" s="143" t="s">
        <v>135</v>
      </c>
      <c r="B5" s="144"/>
      <c r="C5" s="144">
        <f>+SUM(C6:C23)</f>
        <v>4054613.3579400009</v>
      </c>
      <c r="D5" s="145">
        <f>+C5*100/C5</f>
        <v>100</v>
      </c>
    </row>
    <row r="6" spans="1:5" ht="14.1" customHeight="1" thickTop="1" x14ac:dyDescent="0.25">
      <c r="A6" s="116" t="s">
        <v>278</v>
      </c>
      <c r="B6" s="63">
        <v>1225567.2001210006</v>
      </c>
      <c r="C6" s="63">
        <v>2664971.1848700009</v>
      </c>
      <c r="D6" s="57">
        <f>+C6*100/$C$5</f>
        <v>65.726888105157684</v>
      </c>
      <c r="E6" s="63"/>
    </row>
    <row r="7" spans="1:5" ht="14.1" customHeight="1" x14ac:dyDescent="0.25">
      <c r="A7" s="116" t="s">
        <v>227</v>
      </c>
      <c r="B7" s="63">
        <v>144645.67857399984</v>
      </c>
      <c r="C7" s="63">
        <v>258925.35251999937</v>
      </c>
      <c r="D7" s="57">
        <f t="shared" ref="D7:D23" si="0">+C7*100/$C$5</f>
        <v>6.3859443468994481</v>
      </c>
      <c r="E7" s="63"/>
    </row>
    <row r="8" spans="1:5" ht="14.1" customHeight="1" x14ac:dyDescent="0.25">
      <c r="A8" s="116" t="s">
        <v>228</v>
      </c>
      <c r="B8" s="63">
        <v>247494.99475900014</v>
      </c>
      <c r="C8" s="63">
        <v>218348.30763000014</v>
      </c>
      <c r="D8" s="57">
        <f t="shared" si="0"/>
        <v>5.3851819730829984</v>
      </c>
      <c r="E8" s="63"/>
    </row>
    <row r="9" spans="1:5" ht="14.1" customHeight="1" x14ac:dyDescent="0.25">
      <c r="A9" s="116" t="s">
        <v>343</v>
      </c>
      <c r="B9" s="63">
        <v>89674.358170000007</v>
      </c>
      <c r="C9" s="63">
        <v>185339.01823999995</v>
      </c>
      <c r="D9" s="57">
        <f t="shared" si="0"/>
        <v>4.5710651516761107</v>
      </c>
      <c r="E9" s="63"/>
    </row>
    <row r="10" spans="1:5" ht="14.1" customHeight="1" x14ac:dyDescent="0.25">
      <c r="A10" s="116" t="s">
        <v>229</v>
      </c>
      <c r="B10" s="63">
        <v>56286.620626999917</v>
      </c>
      <c r="C10" s="63">
        <v>157731.11087000012</v>
      </c>
      <c r="D10" s="57">
        <f t="shared" si="0"/>
        <v>3.8901640414398839</v>
      </c>
      <c r="E10" s="63"/>
    </row>
    <row r="11" spans="1:5" ht="14.1" customHeight="1" x14ac:dyDescent="0.25">
      <c r="A11" s="116" t="s">
        <v>138</v>
      </c>
      <c r="B11" s="63">
        <v>61180.897938000082</v>
      </c>
      <c r="C11" s="63">
        <v>134402.83759000001</v>
      </c>
      <c r="D11" s="57">
        <f t="shared" si="0"/>
        <v>3.3148126769425219</v>
      </c>
      <c r="E11" s="63"/>
    </row>
    <row r="12" spans="1:5" ht="14.1" customHeight="1" x14ac:dyDescent="0.25">
      <c r="A12" s="116" t="s">
        <v>342</v>
      </c>
      <c r="B12" s="63">
        <v>49395.077813999946</v>
      </c>
      <c r="C12" s="63">
        <v>119715.43266000009</v>
      </c>
      <c r="D12" s="57">
        <f t="shared" si="0"/>
        <v>2.9525733304648085</v>
      </c>
      <c r="E12" s="63"/>
    </row>
    <row r="13" spans="1:5" ht="14.1" customHeight="1" x14ac:dyDescent="0.25">
      <c r="A13" s="116" t="s">
        <v>234</v>
      </c>
      <c r="B13" s="63">
        <v>57565.625194000022</v>
      </c>
      <c r="C13" s="63">
        <v>96875.92915000004</v>
      </c>
      <c r="D13" s="57">
        <f t="shared" si="0"/>
        <v>2.3892766238805843</v>
      </c>
      <c r="E13" s="63"/>
    </row>
    <row r="14" spans="1:5" ht="14.1" customHeight="1" x14ac:dyDescent="0.25">
      <c r="A14" s="116" t="s">
        <v>139</v>
      </c>
      <c r="B14" s="63">
        <v>33096.36019599998</v>
      </c>
      <c r="C14" s="63">
        <v>90369.85728000004</v>
      </c>
      <c r="D14" s="57">
        <f t="shared" si="0"/>
        <v>2.2288156552099365</v>
      </c>
      <c r="E14" s="63"/>
    </row>
    <row r="15" spans="1:5" ht="14.1" customHeight="1" x14ac:dyDescent="0.25">
      <c r="A15" s="116" t="s">
        <v>328</v>
      </c>
      <c r="B15" s="63">
        <v>12917.383</v>
      </c>
      <c r="C15" s="63">
        <v>30111.200089999991</v>
      </c>
      <c r="D15" s="57">
        <f t="shared" si="0"/>
        <v>0.74264047966581892</v>
      </c>
      <c r="E15" s="63"/>
    </row>
    <row r="16" spans="1:5" ht="14.1" customHeight="1" x14ac:dyDescent="0.25">
      <c r="A16" s="116" t="s">
        <v>324</v>
      </c>
      <c r="B16" s="63">
        <v>9222.8716430000095</v>
      </c>
      <c r="C16" s="63">
        <v>27907.399719999994</v>
      </c>
      <c r="D16" s="57">
        <f t="shared" si="0"/>
        <v>0.68828756915502087</v>
      </c>
      <c r="E16" s="63"/>
    </row>
    <row r="17" spans="1:5" ht="14.1" customHeight="1" x14ac:dyDescent="0.25">
      <c r="A17" s="116" t="s">
        <v>540</v>
      </c>
      <c r="B17" s="63">
        <v>5864.320719000003</v>
      </c>
      <c r="C17" s="63">
        <v>19054.555830000001</v>
      </c>
      <c r="D17" s="57">
        <f t="shared" si="0"/>
        <v>0.46994754241328984</v>
      </c>
      <c r="E17" s="63"/>
    </row>
    <row r="18" spans="1:5" ht="14.1" customHeight="1" x14ac:dyDescent="0.25">
      <c r="A18" s="116" t="s">
        <v>326</v>
      </c>
      <c r="B18" s="63">
        <v>4831.7792460000028</v>
      </c>
      <c r="C18" s="63">
        <v>12534.904200000006</v>
      </c>
      <c r="D18" s="57">
        <f t="shared" si="0"/>
        <v>0.30915165253558302</v>
      </c>
      <c r="E18" s="63"/>
    </row>
    <row r="19" spans="1:5" ht="14.1" customHeight="1" x14ac:dyDescent="0.25">
      <c r="A19" s="116" t="s">
        <v>529</v>
      </c>
      <c r="B19" s="63">
        <v>4604.259968000003</v>
      </c>
      <c r="C19" s="63">
        <v>11870.723069999998</v>
      </c>
      <c r="D19" s="57">
        <f t="shared" si="0"/>
        <v>0.29277077792766593</v>
      </c>
      <c r="E19" s="63"/>
    </row>
    <row r="20" spans="1:5" ht="14.1" customHeight="1" x14ac:dyDescent="0.25">
      <c r="A20" s="116" t="s">
        <v>332</v>
      </c>
      <c r="B20" s="63">
        <v>4823.1438560000042</v>
      </c>
      <c r="C20" s="63">
        <v>10998.304979999997</v>
      </c>
      <c r="D20" s="57">
        <f t="shared" si="0"/>
        <v>0.27125410018349638</v>
      </c>
      <c r="E20" s="63"/>
    </row>
    <row r="21" spans="1:5" ht="14.1" customHeight="1" x14ac:dyDescent="0.25">
      <c r="A21" s="116" t="s">
        <v>515</v>
      </c>
      <c r="B21" s="63">
        <v>9972.6295230000032</v>
      </c>
      <c r="C21" s="63">
        <v>9500.4393099999998</v>
      </c>
      <c r="D21" s="57">
        <f t="shared" si="0"/>
        <v>0.23431184360391941</v>
      </c>
      <c r="E21" s="63"/>
    </row>
    <row r="22" spans="1:5" ht="14.1" customHeight="1" x14ac:dyDescent="0.25">
      <c r="A22" s="116" t="s">
        <v>237</v>
      </c>
      <c r="B22" s="63">
        <v>1268.6409720000001</v>
      </c>
      <c r="C22" s="63">
        <v>5229.6071600000059</v>
      </c>
      <c r="D22" s="57">
        <f t="shared" si="0"/>
        <v>0.12897918243570766</v>
      </c>
      <c r="E22" s="63"/>
    </row>
    <row r="23" spans="1:5" ht="14.1" customHeight="1" x14ac:dyDescent="0.25">
      <c r="A23" s="116" t="s">
        <v>338</v>
      </c>
      <c r="B23" s="63">
        <v>204.39469999999994</v>
      </c>
      <c r="C23" s="63">
        <v>727.19277000000011</v>
      </c>
      <c r="D23" s="57">
        <f t="shared" si="0"/>
        <v>1.7934947325519094E-2</v>
      </c>
      <c r="E23" s="63"/>
    </row>
    <row r="24" spans="1:5" ht="17.100000000000001" customHeight="1" thickBot="1" x14ac:dyDescent="0.3">
      <c r="A24" s="143" t="s">
        <v>136</v>
      </c>
      <c r="B24" s="144"/>
      <c r="C24" s="144">
        <f>+SUM(C25:C42)</f>
        <v>2096275.6863939972</v>
      </c>
      <c r="D24" s="145">
        <f>+C24*100/C24</f>
        <v>100</v>
      </c>
    </row>
    <row r="25" spans="1:5" ht="14.1" customHeight="1" thickTop="1" x14ac:dyDescent="0.25">
      <c r="A25" s="116" t="s">
        <v>278</v>
      </c>
      <c r="B25" s="63">
        <v>1867468.3666250084</v>
      </c>
      <c r="C25" s="63">
        <v>924381.04777299729</v>
      </c>
      <c r="D25" s="57">
        <f>+C25*100/$C$24</f>
        <v>44.09634924321967</v>
      </c>
      <c r="E25" s="63"/>
    </row>
    <row r="26" spans="1:5" ht="14.1" customHeight="1" x14ac:dyDescent="0.25">
      <c r="A26" s="116" t="s">
        <v>227</v>
      </c>
      <c r="B26" s="63">
        <v>99066.895715999723</v>
      </c>
      <c r="C26" s="63">
        <v>109881.59975000027</v>
      </c>
      <c r="D26" s="57">
        <f t="shared" ref="D26:D42" si="1">+C26*100/$C$24</f>
        <v>5.2417532895693721</v>
      </c>
      <c r="E26" s="63"/>
    </row>
    <row r="27" spans="1:5" ht="14.1" customHeight="1" x14ac:dyDescent="0.25">
      <c r="A27" s="116" t="s">
        <v>228</v>
      </c>
      <c r="B27" s="63">
        <v>292288.81416600011</v>
      </c>
      <c r="C27" s="63">
        <v>304640.38357499969</v>
      </c>
      <c r="D27" s="57">
        <f t="shared" si="1"/>
        <v>14.532457994541764</v>
      </c>
      <c r="E27" s="63"/>
    </row>
    <row r="28" spans="1:5" ht="14.1" customHeight="1" x14ac:dyDescent="0.25">
      <c r="A28" s="116" t="s">
        <v>343</v>
      </c>
      <c r="B28" s="63">
        <v>1929195.3689019992</v>
      </c>
      <c r="C28" s="63">
        <v>493780.67073600006</v>
      </c>
      <c r="D28" s="57">
        <f t="shared" si="1"/>
        <v>23.555139905543584</v>
      </c>
      <c r="E28" s="63"/>
    </row>
    <row r="29" spans="1:5" ht="14.1" customHeight="1" x14ac:dyDescent="0.25">
      <c r="A29" s="116" t="s">
        <v>229</v>
      </c>
      <c r="B29" s="63">
        <v>592.50309800000014</v>
      </c>
      <c r="C29" s="63">
        <v>975.23782900000049</v>
      </c>
      <c r="D29" s="57">
        <f t="shared" si="1"/>
        <v>4.6522403295036048E-2</v>
      </c>
      <c r="E29" s="63"/>
    </row>
    <row r="30" spans="1:5" ht="14.1" customHeight="1" x14ac:dyDescent="0.25">
      <c r="A30" s="116" t="s">
        <v>138</v>
      </c>
      <c r="B30" s="63">
        <v>60226.218755000089</v>
      </c>
      <c r="C30" s="63">
        <v>140921.14190599977</v>
      </c>
      <c r="D30" s="57">
        <f t="shared" si="1"/>
        <v>6.7224527203486106</v>
      </c>
      <c r="E30" s="63"/>
    </row>
    <row r="31" spans="1:5" ht="14.1" customHeight="1" x14ac:dyDescent="0.25">
      <c r="A31" s="116" t="s">
        <v>342</v>
      </c>
      <c r="B31" s="63">
        <v>628.28957999999989</v>
      </c>
      <c r="C31" s="63">
        <v>2078.9731130000005</v>
      </c>
      <c r="D31" s="57">
        <f t="shared" si="1"/>
        <v>9.9174604108309805E-2</v>
      </c>
      <c r="E31" s="63"/>
    </row>
    <row r="32" spans="1:5" ht="14.1" customHeight="1" x14ac:dyDescent="0.25">
      <c r="A32" s="116" t="s">
        <v>234</v>
      </c>
      <c r="B32" s="63">
        <v>268.102282</v>
      </c>
      <c r="C32" s="63">
        <v>354.25633999999997</v>
      </c>
      <c r="D32" s="57">
        <f t="shared" si="1"/>
        <v>1.6899320175267116E-2</v>
      </c>
      <c r="E32" s="63"/>
    </row>
    <row r="33" spans="1:5" ht="14.1" customHeight="1" x14ac:dyDescent="0.25">
      <c r="A33" s="116" t="s">
        <v>139</v>
      </c>
      <c r="B33" s="63">
        <v>99.071996000000027</v>
      </c>
      <c r="C33" s="63">
        <v>1395.9459400000012</v>
      </c>
      <c r="D33" s="57">
        <f t="shared" si="1"/>
        <v>6.6591715443749699E-2</v>
      </c>
      <c r="E33" s="63"/>
    </row>
    <row r="34" spans="1:5" ht="14.1" customHeight="1" x14ac:dyDescent="0.25">
      <c r="A34" s="116" t="s">
        <v>328</v>
      </c>
      <c r="B34" s="63">
        <v>24547.161783000007</v>
      </c>
      <c r="C34" s="63">
        <v>25236.125129999997</v>
      </c>
      <c r="D34" s="57">
        <f t="shared" si="1"/>
        <v>1.2038552607272306</v>
      </c>
      <c r="E34" s="63"/>
    </row>
    <row r="35" spans="1:5" ht="14.1" customHeight="1" x14ac:dyDescent="0.25">
      <c r="A35" s="116" t="s">
        <v>324</v>
      </c>
      <c r="B35" s="63">
        <v>7148.0579399999988</v>
      </c>
      <c r="C35" s="63">
        <v>4738.0664720000022</v>
      </c>
      <c r="D35" s="57">
        <f t="shared" si="1"/>
        <v>0.22602306093386029</v>
      </c>
      <c r="E35" s="63"/>
    </row>
    <row r="36" spans="1:5" ht="14.1" customHeight="1" x14ac:dyDescent="0.25">
      <c r="A36" s="116" t="s">
        <v>540</v>
      </c>
      <c r="B36" s="63">
        <v>0</v>
      </c>
      <c r="C36" s="63">
        <v>0</v>
      </c>
      <c r="D36" s="57">
        <f t="shared" si="1"/>
        <v>0</v>
      </c>
      <c r="E36" s="63"/>
    </row>
    <row r="37" spans="1:5" ht="14.1" customHeight="1" x14ac:dyDescent="0.25">
      <c r="A37" s="116" t="s">
        <v>326</v>
      </c>
      <c r="B37" s="63">
        <v>6391.3667950000035</v>
      </c>
      <c r="C37" s="63">
        <v>14426.921623999995</v>
      </c>
      <c r="D37" s="57">
        <f t="shared" si="1"/>
        <v>0.68821680839208288</v>
      </c>
      <c r="E37" s="63"/>
    </row>
    <row r="38" spans="1:5" ht="14.1" customHeight="1" x14ac:dyDescent="0.25">
      <c r="A38" s="116" t="s">
        <v>529</v>
      </c>
      <c r="B38" s="63">
        <v>0</v>
      </c>
      <c r="C38" s="63">
        <v>0</v>
      </c>
      <c r="D38" s="57">
        <f t="shared" si="1"/>
        <v>0</v>
      </c>
      <c r="E38" s="63"/>
    </row>
    <row r="39" spans="1:5" ht="14.1" customHeight="1" x14ac:dyDescent="0.25">
      <c r="A39" s="116" t="s">
        <v>332</v>
      </c>
      <c r="B39" s="63">
        <v>13992.244602999997</v>
      </c>
      <c r="C39" s="63">
        <v>54857.223828000009</v>
      </c>
      <c r="D39" s="57">
        <f t="shared" si="1"/>
        <v>2.616889762355882</v>
      </c>
      <c r="E39" s="63"/>
    </row>
    <row r="40" spans="1:5" ht="14.1" customHeight="1" x14ac:dyDescent="0.25">
      <c r="A40" s="116" t="s">
        <v>515</v>
      </c>
      <c r="B40" s="63">
        <v>0</v>
      </c>
      <c r="C40" s="63">
        <v>0</v>
      </c>
      <c r="D40" s="57">
        <f t="shared" si="1"/>
        <v>0</v>
      </c>
      <c r="E40" s="63"/>
    </row>
    <row r="41" spans="1:5" ht="14.1" customHeight="1" x14ac:dyDescent="0.25">
      <c r="A41" s="116" t="s">
        <v>237</v>
      </c>
      <c r="B41" s="63">
        <v>2026.5780199999997</v>
      </c>
      <c r="C41" s="63">
        <v>17436.192971999997</v>
      </c>
      <c r="D41" s="57">
        <f t="shared" si="1"/>
        <v>0.83177003316742404</v>
      </c>
      <c r="E41" s="63"/>
    </row>
    <row r="42" spans="1:5" ht="14.1" customHeight="1" x14ac:dyDescent="0.25">
      <c r="A42" s="116" t="s">
        <v>338</v>
      </c>
      <c r="B42" s="63">
        <v>435.55780200000004</v>
      </c>
      <c r="C42" s="63">
        <v>1171.899406</v>
      </c>
      <c r="D42" s="57">
        <f t="shared" si="1"/>
        <v>5.5903878178155827E-2</v>
      </c>
      <c r="E42" s="63"/>
    </row>
    <row r="43" spans="1:5" ht="14.1" customHeight="1" x14ac:dyDescent="0.25">
      <c r="A43" s="60"/>
      <c r="B43" s="61"/>
      <c r="C43" s="61"/>
      <c r="D43" s="66" t="s">
        <v>133</v>
      </c>
      <c r="E43" s="63"/>
    </row>
    <row r="44" spans="1:5" ht="14.1" customHeight="1" x14ac:dyDescent="0.25">
      <c r="A44" s="62" t="s">
        <v>236</v>
      </c>
      <c r="B44" s="51"/>
      <c r="C44" s="51"/>
      <c r="D44" s="57"/>
      <c r="E44" s="63"/>
    </row>
    <row r="45" spans="1:5" ht="23.1" customHeight="1" x14ac:dyDescent="0.25">
      <c r="A45" s="137" t="s">
        <v>265</v>
      </c>
      <c r="B45" s="138" t="s">
        <v>310</v>
      </c>
      <c r="C45" s="138" t="s">
        <v>405</v>
      </c>
      <c r="D45" s="139" t="s">
        <v>356</v>
      </c>
      <c r="E45" s="63"/>
    </row>
    <row r="46" spans="1:5" ht="18" customHeight="1" thickBot="1" x14ac:dyDescent="0.3">
      <c r="A46" s="143" t="s">
        <v>420</v>
      </c>
      <c r="B46" s="144"/>
      <c r="C46" s="144">
        <f>+C5-C24</f>
        <v>1958337.6715460038</v>
      </c>
      <c r="D46" s="149"/>
      <c r="E46" s="63"/>
    </row>
    <row r="47" spans="1:5" ht="14.1" customHeight="1" thickTop="1" x14ac:dyDescent="0.25">
      <c r="A47" s="31" t="s">
        <v>278</v>
      </c>
      <c r="B47" s="63"/>
      <c r="C47" s="63">
        <f>+C6-C25</f>
        <v>1740590.1370970036</v>
      </c>
      <c r="D47" s="58"/>
      <c r="E47" s="63"/>
    </row>
    <row r="48" spans="1:5" ht="14.1" customHeight="1" x14ac:dyDescent="0.25">
      <c r="A48" s="31" t="s">
        <v>227</v>
      </c>
      <c r="B48" s="63"/>
      <c r="C48" s="63">
        <f t="shared" ref="C48:C64" si="2">+C7-C26</f>
        <v>149043.75276999909</v>
      </c>
      <c r="D48" s="58"/>
      <c r="E48" s="63"/>
    </row>
    <row r="49" spans="1:5" ht="14.1" customHeight="1" x14ac:dyDescent="0.25">
      <c r="A49" s="31" t="s">
        <v>228</v>
      </c>
      <c r="B49" s="63"/>
      <c r="C49" s="63">
        <f t="shared" si="2"/>
        <v>-86292.075944999553</v>
      </c>
      <c r="D49" s="58"/>
      <c r="E49" s="63"/>
    </row>
    <row r="50" spans="1:5" ht="14.1" customHeight="1" x14ac:dyDescent="0.25">
      <c r="A50" s="31" t="s">
        <v>343</v>
      </c>
      <c r="B50" s="63"/>
      <c r="C50" s="63">
        <f t="shared" si="2"/>
        <v>-308441.65249600011</v>
      </c>
      <c r="D50" s="58"/>
      <c r="E50" s="63"/>
    </row>
    <row r="51" spans="1:5" ht="14.1" customHeight="1" x14ac:dyDescent="0.25">
      <c r="A51" s="31" t="s">
        <v>229</v>
      </c>
      <c r="B51" s="63"/>
      <c r="C51" s="63">
        <f t="shared" si="2"/>
        <v>156755.87304100013</v>
      </c>
      <c r="D51" s="58"/>
      <c r="E51" s="63"/>
    </row>
    <row r="52" spans="1:5" ht="14.1" customHeight="1" x14ac:dyDescent="0.25">
      <c r="A52" s="31" t="s">
        <v>138</v>
      </c>
      <c r="B52" s="63"/>
      <c r="C52" s="63">
        <f t="shared" si="2"/>
        <v>-6518.3043159997615</v>
      </c>
      <c r="D52" s="58"/>
      <c r="E52" s="63"/>
    </row>
    <row r="53" spans="1:5" ht="14.1" customHeight="1" x14ac:dyDescent="0.25">
      <c r="A53" s="31" t="s">
        <v>342</v>
      </c>
      <c r="B53" s="63"/>
      <c r="C53" s="63">
        <f t="shared" si="2"/>
        <v>117636.45954700009</v>
      </c>
      <c r="D53" s="58"/>
      <c r="E53" s="63"/>
    </row>
    <row r="54" spans="1:5" ht="14.1" customHeight="1" x14ac:dyDescent="0.25">
      <c r="A54" s="31" t="s">
        <v>234</v>
      </c>
      <c r="B54" s="63"/>
      <c r="C54" s="63">
        <f t="shared" si="2"/>
        <v>96521.672810000033</v>
      </c>
      <c r="D54" s="58"/>
      <c r="E54" s="63"/>
    </row>
    <row r="55" spans="1:5" ht="14.1" customHeight="1" x14ac:dyDescent="0.25">
      <c r="A55" s="31" t="s">
        <v>139</v>
      </c>
      <c r="B55" s="63"/>
      <c r="C55" s="63">
        <f t="shared" si="2"/>
        <v>88973.911340000035</v>
      </c>
      <c r="D55" s="58"/>
      <c r="E55" s="63"/>
    </row>
    <row r="56" spans="1:5" ht="14.1" customHeight="1" x14ac:dyDescent="0.25">
      <c r="A56" s="31" t="s">
        <v>328</v>
      </c>
      <c r="B56" s="63"/>
      <c r="C56" s="63">
        <f t="shared" si="2"/>
        <v>4875.0749599999945</v>
      </c>
      <c r="D56" s="58"/>
      <c r="E56" s="63"/>
    </row>
    <row r="57" spans="1:5" ht="14.1" customHeight="1" x14ac:dyDescent="0.25">
      <c r="A57" s="31" t="s">
        <v>324</v>
      </c>
      <c r="B57" s="63"/>
      <c r="C57" s="63">
        <f t="shared" si="2"/>
        <v>23169.333247999992</v>
      </c>
      <c r="D57" s="58"/>
      <c r="E57" s="63"/>
    </row>
    <row r="58" spans="1:5" ht="14.1" customHeight="1" x14ac:dyDescent="0.25">
      <c r="A58" s="31" t="s">
        <v>540</v>
      </c>
      <c r="B58" s="63"/>
      <c r="C58" s="63">
        <f t="shared" si="2"/>
        <v>19054.555830000001</v>
      </c>
      <c r="D58" s="58"/>
      <c r="E58" s="63"/>
    </row>
    <row r="59" spans="1:5" ht="14.1" customHeight="1" x14ac:dyDescent="0.25">
      <c r="A59" s="31" t="s">
        <v>326</v>
      </c>
      <c r="B59" s="63"/>
      <c r="C59" s="63">
        <f t="shared" si="2"/>
        <v>-1892.0174239999888</v>
      </c>
      <c r="D59" s="58"/>
      <c r="E59" s="63"/>
    </row>
    <row r="60" spans="1:5" ht="14.1" customHeight="1" x14ac:dyDescent="0.25">
      <c r="A60" s="31" t="s">
        <v>529</v>
      </c>
      <c r="B60" s="63"/>
      <c r="C60" s="63">
        <f t="shared" si="2"/>
        <v>11870.723069999998</v>
      </c>
      <c r="D60" s="58"/>
      <c r="E60" s="63"/>
    </row>
    <row r="61" spans="1:5" ht="14.1" customHeight="1" x14ac:dyDescent="0.25">
      <c r="A61" s="31" t="s">
        <v>332</v>
      </c>
      <c r="B61" s="63"/>
      <c r="C61" s="63">
        <f t="shared" si="2"/>
        <v>-43858.918848000016</v>
      </c>
      <c r="D61" s="58"/>
      <c r="E61" s="63"/>
    </row>
    <row r="62" spans="1:5" ht="14.1" customHeight="1" x14ac:dyDescent="0.25">
      <c r="A62" s="31" t="s">
        <v>515</v>
      </c>
      <c r="B62" s="63"/>
      <c r="C62" s="63">
        <f t="shared" si="2"/>
        <v>9500.4393099999998</v>
      </c>
      <c r="D62" s="58"/>
      <c r="E62" s="63"/>
    </row>
    <row r="63" spans="1:5" ht="14.1" customHeight="1" x14ac:dyDescent="0.25">
      <c r="A63" s="31" t="s">
        <v>237</v>
      </c>
      <c r="B63" s="63"/>
      <c r="C63" s="63">
        <f t="shared" si="2"/>
        <v>-12206.58581199999</v>
      </c>
      <c r="D63" s="58"/>
      <c r="E63" s="63"/>
    </row>
    <row r="64" spans="1:5" ht="14.1" customHeight="1" x14ac:dyDescent="0.25">
      <c r="A64" s="50" t="s">
        <v>338</v>
      </c>
      <c r="B64" s="109"/>
      <c r="C64" s="327">
        <f t="shared" si="2"/>
        <v>-444.70663599999989</v>
      </c>
      <c r="D64" s="59"/>
      <c r="E64" s="63"/>
    </row>
    <row r="65" spans="1:4" ht="9" customHeight="1" x14ac:dyDescent="0.25">
      <c r="A65" s="35" t="s">
        <v>392</v>
      </c>
      <c r="D65" s="57"/>
    </row>
    <row r="66" spans="1:4" ht="9" customHeight="1" x14ac:dyDescent="0.25">
      <c r="A66" s="36" t="s">
        <v>260</v>
      </c>
      <c r="D66" s="57"/>
    </row>
    <row r="67" spans="1:4" ht="9" customHeight="1" x14ac:dyDescent="0.25">
      <c r="A67" s="68" t="s">
        <v>566</v>
      </c>
      <c r="D67" s="57"/>
    </row>
    <row r="68" spans="1:4" ht="14.1" customHeight="1" x14ac:dyDescent="0.25">
      <c r="D68" s="57"/>
    </row>
    <row r="69" spans="1:4" ht="14.1" customHeight="1" x14ac:dyDescent="0.25">
      <c r="D69" s="57"/>
    </row>
  </sheetData>
  <mergeCells count="2">
    <mergeCell ref="A1:D1"/>
    <mergeCell ref="A2:D2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E1FFEF"/>
    <pageSetUpPr autoPageBreaks="0"/>
  </sheetPr>
  <dimension ref="A1:H68"/>
  <sheetViews>
    <sheetView showGridLines="0" defaultGridColor="0" colorId="8" zoomScale="150" zoomScaleNormal="150" zoomScaleSheetLayoutView="100" workbookViewId="0">
      <selection activeCell="A24" sqref="A24"/>
    </sheetView>
  </sheetViews>
  <sheetFormatPr baseColWidth="10" defaultColWidth="29.85546875" defaultRowHeight="14.1" customHeight="1" x14ac:dyDescent="0.25"/>
  <cols>
    <col min="1" max="1" width="18.7109375" style="26" customWidth="1"/>
    <col min="2" max="3" width="14.85546875" style="26" customWidth="1"/>
    <col min="4" max="4" width="12" style="26" customWidth="1"/>
    <col min="5" max="5" width="29.85546875" style="26"/>
    <col min="6" max="8" width="15.7109375" style="26" customWidth="1"/>
    <col min="9" max="16384" width="29.85546875" style="26"/>
  </cols>
  <sheetData>
    <row r="1" spans="1:8" ht="14.1" customHeight="1" x14ac:dyDescent="0.25">
      <c r="A1" s="367" t="s">
        <v>542</v>
      </c>
      <c r="B1" s="367"/>
      <c r="C1" s="367"/>
      <c r="D1" s="367"/>
    </row>
    <row r="2" spans="1:8" ht="3.95" customHeight="1" x14ac:dyDescent="0.25"/>
    <row r="3" spans="1:8" ht="23.1" customHeight="1" x14ac:dyDescent="0.25">
      <c r="A3" s="137" t="s">
        <v>265</v>
      </c>
      <c r="B3" s="138" t="s">
        <v>310</v>
      </c>
      <c r="C3" s="138" t="s">
        <v>405</v>
      </c>
      <c r="D3" s="139" t="s">
        <v>356</v>
      </c>
    </row>
    <row r="4" spans="1:8" ht="18" customHeight="1" thickBot="1" x14ac:dyDescent="0.3">
      <c r="A4" s="143" t="s">
        <v>135</v>
      </c>
      <c r="B4" s="144"/>
      <c r="C4" s="144">
        <f>+SUM(C6:C9)</f>
        <v>101190.67522000006</v>
      </c>
      <c r="D4" s="145">
        <f>+C4*100/C4</f>
        <v>99.999999999999986</v>
      </c>
    </row>
    <row r="5" spans="1:8" ht="6.95" customHeight="1" thickTop="1" x14ac:dyDescent="0.25">
      <c r="A5" s="157"/>
      <c r="B5" s="158"/>
      <c r="C5" s="158"/>
      <c r="D5" s="160"/>
    </row>
    <row r="6" spans="1:8" ht="14.1" customHeight="1" x14ac:dyDescent="0.25">
      <c r="A6" s="150" t="s">
        <v>232</v>
      </c>
      <c r="B6" s="151">
        <v>47094.283845999991</v>
      </c>
      <c r="C6" s="151">
        <v>68590.195280000014</v>
      </c>
      <c r="D6" s="152">
        <f>+C6*100/$C$4</f>
        <v>67.783118484857539</v>
      </c>
      <c r="E6" s="151"/>
    </row>
    <row r="7" spans="1:8" ht="14.1" customHeight="1" x14ac:dyDescent="0.25">
      <c r="A7" s="150" t="s">
        <v>330</v>
      </c>
      <c r="B7" s="151">
        <v>11729.353233000013</v>
      </c>
      <c r="C7" s="151">
        <v>24040.624940000031</v>
      </c>
      <c r="D7" s="152">
        <f>+C7*100/$C$4</f>
        <v>23.757747329714892</v>
      </c>
      <c r="E7" s="151"/>
    </row>
    <row r="8" spans="1:8" ht="14.1" customHeight="1" x14ac:dyDescent="0.25">
      <c r="A8" s="150" t="s">
        <v>329</v>
      </c>
      <c r="B8" s="151">
        <v>4046.4401500000013</v>
      </c>
      <c r="C8" s="151">
        <v>7308.7742100000023</v>
      </c>
      <c r="D8" s="152">
        <f>+C8*100/$C$4</f>
        <v>7.2227744247282608</v>
      </c>
      <c r="E8" s="151"/>
    </row>
    <row r="9" spans="1:8" ht="14.1" customHeight="1" x14ac:dyDescent="0.25">
      <c r="A9" s="150" t="s">
        <v>339</v>
      </c>
      <c r="B9" s="151">
        <v>687.11854800000015</v>
      </c>
      <c r="C9" s="151">
        <v>1251.08079</v>
      </c>
      <c r="D9" s="152">
        <f>+C9*100/$C$4</f>
        <v>1.2363597606993013</v>
      </c>
      <c r="E9" s="151"/>
    </row>
    <row r="10" spans="1:8" ht="18" customHeight="1" thickBot="1" x14ac:dyDescent="0.3">
      <c r="A10" s="143" t="s">
        <v>136</v>
      </c>
      <c r="B10" s="144"/>
      <c r="C10" s="144">
        <f>+SUM(C12:C15)</f>
        <v>1537616.2521829994</v>
      </c>
      <c r="D10" s="145">
        <f>+C10*100/C10</f>
        <v>99.999999999999986</v>
      </c>
      <c r="E10" s="151"/>
    </row>
    <row r="11" spans="1:8" ht="5.0999999999999996" customHeight="1" thickTop="1" x14ac:dyDescent="0.25">
      <c r="A11" s="157"/>
      <c r="B11" s="158"/>
      <c r="C11" s="158"/>
      <c r="D11" s="160"/>
      <c r="E11" s="151"/>
    </row>
    <row r="12" spans="1:8" ht="14.1" customHeight="1" x14ac:dyDescent="0.25">
      <c r="A12" s="150" t="s">
        <v>232</v>
      </c>
      <c r="B12" s="151">
        <v>328258.77910199977</v>
      </c>
      <c r="C12" s="151">
        <v>281041.42660799983</v>
      </c>
      <c r="D12" s="152">
        <f>+C12*100/$C$10</f>
        <v>18.277735176705956</v>
      </c>
      <c r="E12" s="151"/>
      <c r="G12" s="151"/>
      <c r="H12" s="151"/>
    </row>
    <row r="13" spans="1:8" ht="14.1" customHeight="1" x14ac:dyDescent="0.25">
      <c r="A13" s="150" t="s">
        <v>330</v>
      </c>
      <c r="B13" s="151">
        <v>3989910.3211130039</v>
      </c>
      <c r="C13" s="151">
        <v>1058245.3824569995</v>
      </c>
      <c r="D13" s="152">
        <f>+C13*100/$C$10</f>
        <v>68.823764118945618</v>
      </c>
      <c r="E13" s="151"/>
      <c r="G13" s="151"/>
      <c r="H13" s="151"/>
    </row>
    <row r="14" spans="1:8" ht="14.1" customHeight="1" x14ac:dyDescent="0.25">
      <c r="A14" s="150" t="s">
        <v>329</v>
      </c>
      <c r="B14" s="151">
        <v>191810.33693899994</v>
      </c>
      <c r="C14" s="151">
        <v>113943.95970700002</v>
      </c>
      <c r="D14" s="152">
        <f>+C14*100/$C$10</f>
        <v>7.4104289379895922</v>
      </c>
      <c r="E14" s="151"/>
      <c r="G14" s="151"/>
      <c r="H14" s="151"/>
    </row>
    <row r="15" spans="1:8" ht="14.1" customHeight="1" x14ac:dyDescent="0.25">
      <c r="A15" s="150" t="s">
        <v>339</v>
      </c>
      <c r="B15" s="151">
        <v>204953.58937499995</v>
      </c>
      <c r="C15" s="151">
        <v>84385.483411000008</v>
      </c>
      <c r="D15" s="152">
        <f>+C15*100/$C$10</f>
        <v>5.488071766358833</v>
      </c>
      <c r="E15" s="151"/>
      <c r="G15" s="151"/>
      <c r="H15" s="151"/>
    </row>
    <row r="16" spans="1:8" ht="18.95" customHeight="1" thickBot="1" x14ac:dyDescent="0.3">
      <c r="A16" s="143" t="s">
        <v>34</v>
      </c>
      <c r="B16" s="144"/>
      <c r="C16" s="144">
        <f>+C4-C10</f>
        <v>-1436425.5769629993</v>
      </c>
      <c r="D16" s="149"/>
      <c r="E16" s="151"/>
    </row>
    <row r="17" spans="1:8" ht="3.95" customHeight="1" thickTop="1" x14ac:dyDescent="0.25">
      <c r="A17" s="157"/>
      <c r="B17" s="158"/>
      <c r="C17" s="158"/>
      <c r="D17" s="159"/>
      <c r="E17" s="151"/>
    </row>
    <row r="18" spans="1:8" ht="14.1" customHeight="1" x14ac:dyDescent="0.25">
      <c r="A18" s="150" t="s">
        <v>232</v>
      </c>
      <c r="B18" s="151"/>
      <c r="C18" s="151">
        <f>+C6-C12</f>
        <v>-212451.23132799982</v>
      </c>
      <c r="D18" s="153"/>
      <c r="E18" s="151"/>
      <c r="G18" s="151"/>
      <c r="H18" s="151"/>
    </row>
    <row r="19" spans="1:8" ht="14.1" customHeight="1" x14ac:dyDescent="0.25">
      <c r="A19" s="150" t="s">
        <v>330</v>
      </c>
      <c r="B19" s="151"/>
      <c r="C19" s="151">
        <f>+C7-C13</f>
        <v>-1034204.7575169995</v>
      </c>
      <c r="D19" s="153"/>
      <c r="E19" s="151"/>
      <c r="G19" s="151"/>
      <c r="H19" s="151"/>
    </row>
    <row r="20" spans="1:8" ht="14.1" customHeight="1" x14ac:dyDescent="0.25">
      <c r="A20" s="150" t="s">
        <v>329</v>
      </c>
      <c r="B20" s="151"/>
      <c r="C20" s="151">
        <f>+C8-C14</f>
        <v>-106635.18549700001</v>
      </c>
      <c r="D20" s="153"/>
      <c r="E20" s="151"/>
      <c r="G20" s="151"/>
      <c r="H20" s="151"/>
    </row>
    <row r="21" spans="1:8" ht="14.1" customHeight="1" x14ac:dyDescent="0.25">
      <c r="A21" s="154" t="s">
        <v>339</v>
      </c>
      <c r="B21" s="155"/>
      <c r="C21" s="155">
        <f>+C9-C15</f>
        <v>-83134.402621000016</v>
      </c>
      <c r="D21" s="156"/>
      <c r="E21" s="151"/>
      <c r="G21" s="151"/>
      <c r="H21" s="151"/>
    </row>
    <row r="22" spans="1:8" ht="9" customHeight="1" x14ac:dyDescent="0.25">
      <c r="A22" s="35" t="s">
        <v>392</v>
      </c>
      <c r="B22" s="63"/>
      <c r="C22" s="63"/>
      <c r="D22" s="57"/>
    </row>
    <row r="23" spans="1:8" ht="9" customHeight="1" x14ac:dyDescent="0.25">
      <c r="A23" s="36" t="s">
        <v>260</v>
      </c>
      <c r="B23" s="63"/>
      <c r="C23" s="63"/>
      <c r="D23" s="57"/>
    </row>
    <row r="24" spans="1:8" ht="9" customHeight="1" x14ac:dyDescent="0.25">
      <c r="A24" s="68" t="s">
        <v>566</v>
      </c>
      <c r="B24" s="63"/>
      <c r="C24" s="63"/>
      <c r="D24" s="57"/>
    </row>
    <row r="25" spans="1:8" ht="14.1" customHeight="1" x14ac:dyDescent="0.25">
      <c r="B25" s="63"/>
      <c r="C25" s="63"/>
      <c r="D25" s="57"/>
    </row>
    <row r="26" spans="1:8" ht="14.1" customHeight="1" x14ac:dyDescent="0.25">
      <c r="B26" s="63"/>
      <c r="C26" s="63"/>
      <c r="D26" s="57"/>
    </row>
    <row r="27" spans="1:8" ht="14.1" customHeight="1" x14ac:dyDescent="0.25">
      <c r="B27" s="63"/>
      <c r="C27" s="63"/>
      <c r="D27" s="57"/>
    </row>
    <row r="28" spans="1:8" ht="14.1" customHeight="1" x14ac:dyDescent="0.25">
      <c r="B28" s="63"/>
      <c r="C28" s="63"/>
      <c r="D28" s="57"/>
    </row>
    <row r="29" spans="1:8" ht="14.1" customHeight="1" x14ac:dyDescent="0.25">
      <c r="B29" s="63"/>
      <c r="C29" s="63"/>
      <c r="D29" s="57"/>
    </row>
    <row r="30" spans="1:8" ht="14.1" customHeight="1" x14ac:dyDescent="0.25">
      <c r="B30" s="63"/>
      <c r="C30" s="63"/>
      <c r="D30" s="57"/>
    </row>
    <row r="31" spans="1:8" ht="14.1" customHeight="1" x14ac:dyDescent="0.25">
      <c r="B31" s="63"/>
      <c r="C31" s="63"/>
      <c r="D31" s="57"/>
    </row>
    <row r="32" spans="1:8" ht="14.1" customHeight="1" x14ac:dyDescent="0.25">
      <c r="B32" s="63"/>
      <c r="C32" s="63"/>
      <c r="D32" s="57"/>
    </row>
    <row r="33" spans="2:4" ht="14.1" customHeight="1" x14ac:dyDescent="0.25">
      <c r="B33" s="63"/>
      <c r="C33" s="63"/>
      <c r="D33" s="57"/>
    </row>
    <row r="34" spans="2:4" ht="14.1" customHeight="1" x14ac:dyDescent="0.25">
      <c r="B34" s="63"/>
      <c r="C34" s="63"/>
      <c r="D34" s="57"/>
    </row>
    <row r="35" spans="2:4" ht="14.1" customHeight="1" x14ac:dyDescent="0.25">
      <c r="B35" s="63"/>
      <c r="C35" s="63"/>
      <c r="D35" s="57"/>
    </row>
    <row r="36" spans="2:4" ht="14.1" customHeight="1" x14ac:dyDescent="0.25">
      <c r="B36" s="63"/>
      <c r="C36" s="63"/>
      <c r="D36" s="57"/>
    </row>
    <row r="37" spans="2:4" ht="14.1" customHeight="1" x14ac:dyDescent="0.25">
      <c r="B37" s="63"/>
      <c r="C37" s="63"/>
      <c r="D37" s="57"/>
    </row>
    <row r="38" spans="2:4" ht="14.1" customHeight="1" x14ac:dyDescent="0.25">
      <c r="B38" s="63"/>
      <c r="C38" s="63"/>
      <c r="D38" s="57"/>
    </row>
    <row r="39" spans="2:4" ht="14.1" customHeight="1" x14ac:dyDescent="0.25">
      <c r="B39" s="63"/>
      <c r="C39" s="63"/>
      <c r="D39" s="57"/>
    </row>
    <row r="40" spans="2:4" ht="14.1" customHeight="1" x14ac:dyDescent="0.25">
      <c r="B40" s="63"/>
      <c r="C40" s="63"/>
      <c r="D40" s="57"/>
    </row>
    <row r="41" spans="2:4" ht="14.1" customHeight="1" x14ac:dyDescent="0.25">
      <c r="B41" s="63"/>
      <c r="C41" s="63"/>
      <c r="D41" s="57"/>
    </row>
    <row r="42" spans="2:4" ht="14.1" customHeight="1" x14ac:dyDescent="0.25">
      <c r="B42" s="63"/>
      <c r="C42" s="63"/>
      <c r="D42" s="57"/>
    </row>
    <row r="43" spans="2:4" ht="14.1" customHeight="1" x14ac:dyDescent="0.25">
      <c r="B43" s="63"/>
      <c r="C43" s="63"/>
      <c r="D43" s="57"/>
    </row>
    <row r="44" spans="2:4" ht="14.1" customHeight="1" x14ac:dyDescent="0.25">
      <c r="B44" s="63"/>
      <c r="C44" s="63"/>
      <c r="D44" s="57"/>
    </row>
    <row r="45" spans="2:4" ht="14.1" customHeight="1" x14ac:dyDescent="0.25">
      <c r="B45" s="63"/>
      <c r="C45" s="63"/>
      <c r="D45" s="57"/>
    </row>
    <row r="46" spans="2:4" ht="14.1" customHeight="1" x14ac:dyDescent="0.25">
      <c r="B46" s="63"/>
      <c r="C46" s="63"/>
      <c r="D46" s="57"/>
    </row>
    <row r="47" spans="2:4" ht="14.1" customHeight="1" x14ac:dyDescent="0.25">
      <c r="B47" s="63"/>
      <c r="C47" s="63"/>
      <c r="D47" s="57"/>
    </row>
    <row r="48" spans="2:4" ht="14.1" customHeight="1" x14ac:dyDescent="0.25">
      <c r="B48" s="63"/>
      <c r="C48" s="63"/>
      <c r="D48" s="57"/>
    </row>
    <row r="49" spans="2:4" ht="14.1" customHeight="1" x14ac:dyDescent="0.25">
      <c r="B49" s="63"/>
      <c r="C49" s="63"/>
      <c r="D49" s="57"/>
    </row>
    <row r="50" spans="2:4" ht="14.1" customHeight="1" x14ac:dyDescent="0.25">
      <c r="B50" s="63"/>
      <c r="C50" s="63"/>
      <c r="D50" s="57"/>
    </row>
    <row r="51" spans="2:4" ht="14.1" customHeight="1" x14ac:dyDescent="0.25">
      <c r="B51" s="63"/>
      <c r="C51" s="63"/>
      <c r="D51" s="57"/>
    </row>
    <row r="52" spans="2:4" ht="14.1" customHeight="1" x14ac:dyDescent="0.25">
      <c r="B52" s="63"/>
      <c r="C52" s="63"/>
      <c r="D52" s="57"/>
    </row>
    <row r="53" spans="2:4" ht="14.1" customHeight="1" x14ac:dyDescent="0.25">
      <c r="B53" s="63"/>
      <c r="C53" s="63"/>
      <c r="D53" s="57"/>
    </row>
    <row r="54" spans="2:4" ht="14.1" customHeight="1" x14ac:dyDescent="0.25">
      <c r="B54" s="63"/>
      <c r="C54" s="63"/>
      <c r="D54" s="57"/>
    </row>
    <row r="55" spans="2:4" ht="14.1" customHeight="1" x14ac:dyDescent="0.25">
      <c r="B55" s="63"/>
      <c r="C55" s="63"/>
      <c r="D55" s="57"/>
    </row>
    <row r="56" spans="2:4" ht="14.1" customHeight="1" x14ac:dyDescent="0.25">
      <c r="B56" s="63"/>
      <c r="C56" s="63"/>
      <c r="D56" s="57"/>
    </row>
    <row r="57" spans="2:4" ht="14.1" customHeight="1" x14ac:dyDescent="0.25">
      <c r="B57" s="63"/>
      <c r="C57" s="63"/>
      <c r="D57" s="57"/>
    </row>
    <row r="58" spans="2:4" ht="14.1" customHeight="1" x14ac:dyDescent="0.25">
      <c r="B58" s="63"/>
      <c r="C58" s="63"/>
      <c r="D58" s="57"/>
    </row>
    <row r="59" spans="2:4" ht="14.1" customHeight="1" x14ac:dyDescent="0.25">
      <c r="B59" s="63"/>
      <c r="C59" s="63"/>
      <c r="D59" s="57"/>
    </row>
    <row r="60" spans="2:4" ht="14.1" customHeight="1" x14ac:dyDescent="0.25">
      <c r="B60" s="63"/>
      <c r="C60" s="63"/>
      <c r="D60" s="57"/>
    </row>
    <row r="61" spans="2:4" ht="14.1" customHeight="1" x14ac:dyDescent="0.25">
      <c r="B61" s="63"/>
      <c r="C61" s="63"/>
      <c r="D61" s="57"/>
    </row>
    <row r="62" spans="2:4" ht="14.1" customHeight="1" x14ac:dyDescent="0.25">
      <c r="B62" s="63"/>
      <c r="C62" s="63"/>
      <c r="D62" s="57"/>
    </row>
    <row r="63" spans="2:4" ht="14.1" customHeight="1" x14ac:dyDescent="0.25">
      <c r="B63" s="63"/>
      <c r="C63" s="63"/>
      <c r="D63" s="57"/>
    </row>
    <row r="64" spans="2:4" ht="14.1" customHeight="1" x14ac:dyDescent="0.25">
      <c r="D64" s="57"/>
    </row>
    <row r="65" spans="4:4" ht="14.1" customHeight="1" x14ac:dyDescent="0.25">
      <c r="D65" s="57"/>
    </row>
    <row r="66" spans="4:4" ht="14.1" customHeight="1" x14ac:dyDescent="0.25">
      <c r="D66" s="57"/>
    </row>
    <row r="67" spans="4:4" ht="14.1" customHeight="1" x14ac:dyDescent="0.25">
      <c r="D67" s="57"/>
    </row>
    <row r="68" spans="4:4" ht="14.1" customHeight="1" x14ac:dyDescent="0.25">
      <c r="D68" s="57"/>
    </row>
  </sheetData>
  <mergeCells count="1">
    <mergeCell ref="A1:D1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E1FFEF"/>
    <pageSetUpPr autoPageBreaks="0"/>
  </sheetPr>
  <dimension ref="A1:E66"/>
  <sheetViews>
    <sheetView showGridLines="0" defaultGridColor="0" colorId="8" zoomScale="150" zoomScaleNormal="150" zoomScaleSheetLayoutView="100" workbookViewId="0">
      <selection activeCell="A43" sqref="A43"/>
    </sheetView>
  </sheetViews>
  <sheetFormatPr baseColWidth="10" defaultColWidth="29.85546875" defaultRowHeight="14.1" customHeight="1" x14ac:dyDescent="0.25"/>
  <cols>
    <col min="1" max="1" width="17.42578125" style="26" customWidth="1"/>
    <col min="2" max="3" width="13.7109375" style="26" customWidth="1"/>
    <col min="4" max="4" width="12" style="26" customWidth="1"/>
    <col min="5" max="16384" width="29.85546875" style="26"/>
  </cols>
  <sheetData>
    <row r="1" spans="1:5" ht="14.1" customHeight="1" x14ac:dyDescent="0.25">
      <c r="A1" s="370" t="s">
        <v>311</v>
      </c>
      <c r="B1" s="370"/>
      <c r="C1" s="370"/>
      <c r="D1" s="370"/>
    </row>
    <row r="2" spans="1:5" ht="14.1" customHeight="1" x14ac:dyDescent="0.25">
      <c r="A2" s="371" t="s">
        <v>543</v>
      </c>
      <c r="B2" s="371"/>
      <c r="C2" s="371"/>
      <c r="D2" s="371"/>
    </row>
    <row r="3" spans="1:5" ht="3.95" customHeight="1" x14ac:dyDescent="0.25"/>
    <row r="4" spans="1:5" ht="23.1" customHeight="1" x14ac:dyDescent="0.25">
      <c r="A4" s="137" t="s">
        <v>265</v>
      </c>
      <c r="B4" s="138" t="s">
        <v>310</v>
      </c>
      <c r="C4" s="138" t="s">
        <v>405</v>
      </c>
      <c r="D4" s="139" t="s">
        <v>356</v>
      </c>
    </row>
    <row r="5" spans="1:5" ht="18" customHeight="1" thickBot="1" x14ac:dyDescent="0.3">
      <c r="A5" s="143" t="s">
        <v>135</v>
      </c>
      <c r="B5" s="144"/>
      <c r="C5" s="144">
        <f>+SUM(C6:C16)</f>
        <v>998242.12182000023</v>
      </c>
      <c r="D5" s="145">
        <f>+C5*100/C5</f>
        <v>100</v>
      </c>
    </row>
    <row r="6" spans="1:5" ht="12.95" customHeight="1" thickTop="1" x14ac:dyDescent="0.25">
      <c r="A6" s="150" t="s">
        <v>203</v>
      </c>
      <c r="B6" s="151">
        <v>312460.63500499958</v>
      </c>
      <c r="C6" s="151">
        <v>241210.77956999998</v>
      </c>
      <c r="D6" s="152">
        <f>+C6*100/$C$5</f>
        <v>24.163554542281108</v>
      </c>
      <c r="E6" s="151"/>
    </row>
    <row r="7" spans="1:5" ht="12.95" customHeight="1" x14ac:dyDescent="0.25">
      <c r="A7" s="150" t="s">
        <v>204</v>
      </c>
      <c r="B7" s="151">
        <v>295647.03850000014</v>
      </c>
      <c r="C7" s="151">
        <v>228190.64195000002</v>
      </c>
      <c r="D7" s="152">
        <f t="shared" ref="D7:D16" si="0">+C7*100/$C$5</f>
        <v>22.859247968214529</v>
      </c>
      <c r="E7" s="151"/>
    </row>
    <row r="8" spans="1:5" ht="12.95" customHeight="1" x14ac:dyDescent="0.25">
      <c r="A8" s="150" t="s">
        <v>228</v>
      </c>
      <c r="B8" s="151">
        <v>247494.99475900014</v>
      </c>
      <c r="C8" s="151">
        <v>218348.30763000014</v>
      </c>
      <c r="D8" s="152">
        <f t="shared" si="0"/>
        <v>21.873281326969693</v>
      </c>
      <c r="E8" s="151"/>
    </row>
    <row r="9" spans="1:5" ht="12.95" customHeight="1" x14ac:dyDescent="0.25">
      <c r="A9" s="150" t="s">
        <v>138</v>
      </c>
      <c r="B9" s="151">
        <v>61180.897938000082</v>
      </c>
      <c r="C9" s="151">
        <v>134402.83759000001</v>
      </c>
      <c r="D9" s="152">
        <f t="shared" si="0"/>
        <v>13.463951745990849</v>
      </c>
      <c r="E9" s="151"/>
    </row>
    <row r="10" spans="1:5" ht="12.95" customHeight="1" x14ac:dyDescent="0.25">
      <c r="A10" s="150" t="s">
        <v>232</v>
      </c>
      <c r="B10" s="151">
        <v>47094.283845999991</v>
      </c>
      <c r="C10" s="151">
        <v>68590.195280000014</v>
      </c>
      <c r="D10" s="152">
        <f t="shared" si="0"/>
        <v>6.8710980813899152</v>
      </c>
      <c r="E10" s="151"/>
    </row>
    <row r="11" spans="1:5" ht="12.95" customHeight="1" x14ac:dyDescent="0.25">
      <c r="A11" s="150" t="s">
        <v>233</v>
      </c>
      <c r="B11" s="151">
        <v>67317.017206000048</v>
      </c>
      <c r="C11" s="151">
        <v>68444.442150000119</v>
      </c>
      <c r="D11" s="152">
        <f t="shared" si="0"/>
        <v>6.8564971016462275</v>
      </c>
      <c r="E11" s="151"/>
    </row>
    <row r="12" spans="1:5" ht="12.95" customHeight="1" x14ac:dyDescent="0.25">
      <c r="A12" s="150" t="s">
        <v>330</v>
      </c>
      <c r="B12" s="151">
        <v>11729.353233000013</v>
      </c>
      <c r="C12" s="151">
        <v>24040.624940000031</v>
      </c>
      <c r="D12" s="152">
        <f t="shared" si="0"/>
        <v>2.4082959849629506</v>
      </c>
      <c r="E12" s="151"/>
    </row>
    <row r="13" spans="1:5" ht="12.95" customHeight="1" x14ac:dyDescent="0.25">
      <c r="A13" s="150" t="s">
        <v>329</v>
      </c>
      <c r="B13" s="151">
        <v>4046.4401500000013</v>
      </c>
      <c r="C13" s="151">
        <v>7308.7742100000023</v>
      </c>
      <c r="D13" s="152">
        <f t="shared" si="0"/>
        <v>0.73216447695821596</v>
      </c>
      <c r="E13" s="151"/>
    </row>
    <row r="14" spans="1:5" ht="12.95" customHeight="1" x14ac:dyDescent="0.25">
      <c r="A14" s="150" t="s">
        <v>325</v>
      </c>
      <c r="B14" s="151">
        <v>3247.7940379999991</v>
      </c>
      <c r="C14" s="151">
        <v>5012.6372700000002</v>
      </c>
      <c r="D14" s="152">
        <f t="shared" si="0"/>
        <v>0.50214643926875513</v>
      </c>
      <c r="E14" s="151"/>
    </row>
    <row r="15" spans="1:5" ht="12.95" customHeight="1" x14ac:dyDescent="0.25">
      <c r="A15" s="150" t="s">
        <v>337</v>
      </c>
      <c r="B15" s="151">
        <v>1944.3803639999996</v>
      </c>
      <c r="C15" s="151">
        <v>1441.8004400000004</v>
      </c>
      <c r="D15" s="152">
        <f t="shared" si="0"/>
        <v>0.14443394127381667</v>
      </c>
      <c r="E15" s="151"/>
    </row>
    <row r="16" spans="1:5" ht="12.95" customHeight="1" x14ac:dyDescent="0.25">
      <c r="A16" s="150" t="s">
        <v>339</v>
      </c>
      <c r="B16" s="151">
        <v>687.11854800000015</v>
      </c>
      <c r="C16" s="151">
        <v>1251.08079</v>
      </c>
      <c r="D16" s="152">
        <f t="shared" si="0"/>
        <v>0.12532839104395063</v>
      </c>
      <c r="E16" s="151"/>
    </row>
    <row r="17" spans="1:4" ht="18" customHeight="1" thickBot="1" x14ac:dyDescent="0.3">
      <c r="A17" s="143" t="s">
        <v>136</v>
      </c>
      <c r="B17" s="144"/>
      <c r="C17" s="144">
        <f>+SUM(C18:C28)</f>
        <v>2673688.1769919978</v>
      </c>
      <c r="D17" s="145">
        <f>+C17*100/C17</f>
        <v>100</v>
      </c>
    </row>
    <row r="18" spans="1:4" ht="12.95" customHeight="1" thickTop="1" x14ac:dyDescent="0.25">
      <c r="A18" s="150" t="s">
        <v>203</v>
      </c>
      <c r="B18" s="151">
        <v>72555.921826000063</v>
      </c>
      <c r="C18" s="151">
        <v>91536.424888999929</v>
      </c>
      <c r="D18" s="152">
        <f>+C18*100/$C$17</f>
        <v>3.4236013637155676</v>
      </c>
    </row>
    <row r="19" spans="1:4" ht="12.95" customHeight="1" x14ac:dyDescent="0.25">
      <c r="A19" s="150" t="s">
        <v>204</v>
      </c>
      <c r="B19" s="151">
        <v>243180.98523699961</v>
      </c>
      <c r="C19" s="151">
        <v>174111.03840400002</v>
      </c>
      <c r="D19" s="152">
        <f t="shared" ref="D19:D28" si="1">+C19*100/$C$17</f>
        <v>6.5120173662091609</v>
      </c>
    </row>
    <row r="20" spans="1:4" ht="12.95" customHeight="1" x14ac:dyDescent="0.25">
      <c r="A20" s="150" t="s">
        <v>228</v>
      </c>
      <c r="B20" s="151">
        <v>292288.81416600011</v>
      </c>
      <c r="C20" s="151">
        <v>304640.38357499969</v>
      </c>
      <c r="D20" s="152">
        <f t="shared" si="1"/>
        <v>11.394013191086922</v>
      </c>
    </row>
    <row r="21" spans="1:4" ht="12.95" customHeight="1" x14ac:dyDescent="0.25">
      <c r="A21" s="150" t="s">
        <v>138</v>
      </c>
      <c r="B21" s="151">
        <v>60226.218755000089</v>
      </c>
      <c r="C21" s="151">
        <v>140921.14190599977</v>
      </c>
      <c r="D21" s="152">
        <f t="shared" si="1"/>
        <v>5.2706648112025354</v>
      </c>
    </row>
    <row r="22" spans="1:4" ht="12.95" customHeight="1" x14ac:dyDescent="0.25">
      <c r="A22" s="150" t="s">
        <v>232</v>
      </c>
      <c r="B22" s="151">
        <v>328258.77910199977</v>
      </c>
      <c r="C22" s="151">
        <v>281041.42660799983</v>
      </c>
      <c r="D22" s="152">
        <f t="shared" si="1"/>
        <v>10.511376346219336</v>
      </c>
    </row>
    <row r="23" spans="1:4" ht="12.95" customHeight="1" x14ac:dyDescent="0.25">
      <c r="A23" s="150" t="s">
        <v>233</v>
      </c>
      <c r="B23" s="151">
        <v>1110649.8055939989</v>
      </c>
      <c r="C23" s="151">
        <v>415302.59339099919</v>
      </c>
      <c r="D23" s="152">
        <f t="shared" si="1"/>
        <v>15.53294796920674</v>
      </c>
    </row>
    <row r="24" spans="1:4" ht="12.95" customHeight="1" x14ac:dyDescent="0.25">
      <c r="A24" s="150" t="s">
        <v>330</v>
      </c>
      <c r="B24" s="151">
        <v>3989910.3211130039</v>
      </c>
      <c r="C24" s="151">
        <v>1058245.3824569995</v>
      </c>
      <c r="D24" s="152">
        <f t="shared" si="1"/>
        <v>39.579985114328714</v>
      </c>
    </row>
    <row r="25" spans="1:4" ht="12.95" customHeight="1" x14ac:dyDescent="0.25">
      <c r="A25" s="150" t="s">
        <v>329</v>
      </c>
      <c r="B25" s="151">
        <v>191810.33693899994</v>
      </c>
      <c r="C25" s="151">
        <v>113943.95970700002</v>
      </c>
      <c r="D25" s="152">
        <f t="shared" si="1"/>
        <v>4.2616772100623699</v>
      </c>
    </row>
    <row r="26" spans="1:4" ht="12.95" customHeight="1" x14ac:dyDescent="0.25">
      <c r="A26" s="150" t="s">
        <v>325</v>
      </c>
      <c r="B26" s="151">
        <v>11250.21709</v>
      </c>
      <c r="C26" s="151">
        <v>8763.6911759999984</v>
      </c>
      <c r="D26" s="152">
        <f t="shared" si="1"/>
        <v>0.32777536480935071</v>
      </c>
    </row>
    <row r="27" spans="1:4" ht="12.95" customHeight="1" x14ac:dyDescent="0.25">
      <c r="A27" s="150" t="s">
        <v>337</v>
      </c>
      <c r="B27" s="151">
        <v>201.98138399999999</v>
      </c>
      <c r="C27" s="151">
        <v>796.65146800000002</v>
      </c>
      <c r="D27" s="152">
        <f t="shared" si="1"/>
        <v>2.9795975269496969E-2</v>
      </c>
    </row>
    <row r="28" spans="1:4" ht="12.95" customHeight="1" x14ac:dyDescent="0.25">
      <c r="A28" s="150" t="s">
        <v>339</v>
      </c>
      <c r="B28" s="151">
        <v>204953.58937499995</v>
      </c>
      <c r="C28" s="151">
        <v>84385.483411000008</v>
      </c>
      <c r="D28" s="152">
        <f t="shared" si="1"/>
        <v>3.1561452878898142</v>
      </c>
    </row>
    <row r="29" spans="1:4" ht="18" customHeight="1" thickBot="1" x14ac:dyDescent="0.3">
      <c r="A29" s="143" t="s">
        <v>420</v>
      </c>
      <c r="B29" s="144"/>
      <c r="C29" s="144">
        <f t="shared" ref="C29:C40" si="2">+C5-C17</f>
        <v>-1675446.0551719975</v>
      </c>
      <c r="D29" s="149"/>
    </row>
    <row r="30" spans="1:4" ht="12.95" customHeight="1" thickTop="1" x14ac:dyDescent="0.25">
      <c r="A30" s="150" t="s">
        <v>203</v>
      </c>
      <c r="B30" s="151"/>
      <c r="C30" s="151">
        <f t="shared" si="2"/>
        <v>149674.35468100006</v>
      </c>
      <c r="D30" s="153"/>
    </row>
    <row r="31" spans="1:4" ht="12.95" customHeight="1" x14ac:dyDescent="0.25">
      <c r="A31" s="150" t="s">
        <v>204</v>
      </c>
      <c r="B31" s="151"/>
      <c r="C31" s="151">
        <f t="shared" si="2"/>
        <v>54079.603545999998</v>
      </c>
      <c r="D31" s="153"/>
    </row>
    <row r="32" spans="1:4" ht="12.95" customHeight="1" x14ac:dyDescent="0.25">
      <c r="A32" s="150" t="s">
        <v>228</v>
      </c>
      <c r="B32" s="151"/>
      <c r="C32" s="151">
        <f t="shared" si="2"/>
        <v>-86292.075944999553</v>
      </c>
      <c r="D32" s="153"/>
    </row>
    <row r="33" spans="1:4" ht="12.95" customHeight="1" x14ac:dyDescent="0.25">
      <c r="A33" s="150" t="s">
        <v>138</v>
      </c>
      <c r="B33" s="151"/>
      <c r="C33" s="151">
        <f t="shared" si="2"/>
        <v>-6518.3043159997615</v>
      </c>
      <c r="D33" s="153"/>
    </row>
    <row r="34" spans="1:4" ht="12.95" customHeight="1" x14ac:dyDescent="0.25">
      <c r="A34" s="150" t="s">
        <v>232</v>
      </c>
      <c r="B34" s="151"/>
      <c r="C34" s="151">
        <f t="shared" si="2"/>
        <v>-212451.23132799982</v>
      </c>
      <c r="D34" s="153"/>
    </row>
    <row r="35" spans="1:4" ht="12.95" customHeight="1" x14ac:dyDescent="0.25">
      <c r="A35" s="150" t="s">
        <v>233</v>
      </c>
      <c r="B35" s="151"/>
      <c r="C35" s="151">
        <f t="shared" si="2"/>
        <v>-346858.15124099905</v>
      </c>
      <c r="D35" s="153"/>
    </row>
    <row r="36" spans="1:4" ht="12.95" customHeight="1" x14ac:dyDescent="0.25">
      <c r="A36" s="150" t="s">
        <v>330</v>
      </c>
      <c r="B36" s="151"/>
      <c r="C36" s="151">
        <f t="shared" si="2"/>
        <v>-1034204.7575169995</v>
      </c>
      <c r="D36" s="153"/>
    </row>
    <row r="37" spans="1:4" ht="12.95" customHeight="1" x14ac:dyDescent="0.25">
      <c r="A37" s="150" t="s">
        <v>329</v>
      </c>
      <c r="B37" s="151"/>
      <c r="C37" s="151">
        <f t="shared" si="2"/>
        <v>-106635.18549700001</v>
      </c>
      <c r="D37" s="153"/>
    </row>
    <row r="38" spans="1:4" ht="12.95" customHeight="1" x14ac:dyDescent="0.25">
      <c r="A38" s="150" t="s">
        <v>325</v>
      </c>
      <c r="B38" s="151"/>
      <c r="C38" s="151">
        <f t="shared" si="2"/>
        <v>-3751.0539059999983</v>
      </c>
      <c r="D38" s="153"/>
    </row>
    <row r="39" spans="1:4" ht="12.95" customHeight="1" x14ac:dyDescent="0.25">
      <c r="A39" s="150" t="s">
        <v>337</v>
      </c>
      <c r="B39" s="151"/>
      <c r="C39" s="151">
        <f t="shared" si="2"/>
        <v>645.14897200000041</v>
      </c>
      <c r="D39" s="153"/>
    </row>
    <row r="40" spans="1:4" ht="12.95" customHeight="1" x14ac:dyDescent="0.25">
      <c r="A40" s="154" t="s">
        <v>339</v>
      </c>
      <c r="B40" s="155"/>
      <c r="C40" s="155">
        <f t="shared" si="2"/>
        <v>-83134.402621000016</v>
      </c>
      <c r="D40" s="156"/>
    </row>
    <row r="41" spans="1:4" ht="9" customHeight="1" x14ac:dyDescent="0.25">
      <c r="A41" s="35" t="s">
        <v>392</v>
      </c>
      <c r="B41" s="63"/>
      <c r="C41" s="63"/>
      <c r="D41" s="57"/>
    </row>
    <row r="42" spans="1:4" ht="9" customHeight="1" x14ac:dyDescent="0.25">
      <c r="A42" s="36" t="s">
        <v>260</v>
      </c>
      <c r="B42" s="63"/>
      <c r="C42" s="63"/>
      <c r="D42" s="57"/>
    </row>
    <row r="43" spans="1:4" ht="9" customHeight="1" x14ac:dyDescent="0.25">
      <c r="A43" s="68" t="s">
        <v>566</v>
      </c>
      <c r="B43" s="63"/>
      <c r="C43" s="63"/>
      <c r="D43" s="57"/>
    </row>
    <row r="44" spans="1:4" ht="14.1" customHeight="1" x14ac:dyDescent="0.25">
      <c r="B44" s="63"/>
      <c r="C44" s="63"/>
      <c r="D44" s="57"/>
    </row>
    <row r="45" spans="1:4" ht="14.1" customHeight="1" x14ac:dyDescent="0.25">
      <c r="B45" s="63"/>
      <c r="C45" s="63"/>
      <c r="D45" s="57"/>
    </row>
    <row r="46" spans="1:4" ht="14.1" customHeight="1" x14ac:dyDescent="0.25">
      <c r="B46" s="63"/>
      <c r="C46" s="63"/>
      <c r="D46" s="57"/>
    </row>
    <row r="47" spans="1:4" ht="14.1" customHeight="1" x14ac:dyDescent="0.25">
      <c r="B47" s="63"/>
      <c r="C47" s="63"/>
      <c r="D47" s="57"/>
    </row>
    <row r="48" spans="1:4" ht="14.1" customHeight="1" x14ac:dyDescent="0.25">
      <c r="B48" s="63"/>
      <c r="C48" s="63"/>
      <c r="D48" s="57"/>
    </row>
    <row r="49" spans="2:4" ht="14.1" customHeight="1" x14ac:dyDescent="0.25">
      <c r="B49" s="63"/>
      <c r="C49" s="63"/>
      <c r="D49" s="57"/>
    </row>
    <row r="50" spans="2:4" ht="14.1" customHeight="1" x14ac:dyDescent="0.25">
      <c r="B50" s="63"/>
      <c r="C50" s="63"/>
      <c r="D50" s="57"/>
    </row>
    <row r="51" spans="2:4" ht="14.1" customHeight="1" x14ac:dyDescent="0.25">
      <c r="B51" s="63"/>
      <c r="C51" s="63"/>
      <c r="D51" s="57"/>
    </row>
    <row r="52" spans="2:4" ht="14.1" customHeight="1" x14ac:dyDescent="0.25">
      <c r="B52" s="63"/>
      <c r="C52" s="63"/>
      <c r="D52" s="57"/>
    </row>
    <row r="53" spans="2:4" ht="14.1" customHeight="1" x14ac:dyDescent="0.25">
      <c r="B53" s="63"/>
      <c r="C53" s="63"/>
      <c r="D53" s="57"/>
    </row>
    <row r="54" spans="2:4" ht="14.1" customHeight="1" x14ac:dyDescent="0.25">
      <c r="B54" s="63"/>
      <c r="C54" s="63"/>
      <c r="D54" s="57"/>
    </row>
    <row r="55" spans="2:4" ht="14.1" customHeight="1" x14ac:dyDescent="0.25">
      <c r="B55" s="63"/>
      <c r="C55" s="63"/>
      <c r="D55" s="57"/>
    </row>
    <row r="56" spans="2:4" ht="14.1" customHeight="1" x14ac:dyDescent="0.25">
      <c r="B56" s="63"/>
      <c r="C56" s="63"/>
      <c r="D56" s="57"/>
    </row>
    <row r="57" spans="2:4" ht="14.1" customHeight="1" x14ac:dyDescent="0.25">
      <c r="B57" s="63"/>
      <c r="C57" s="63"/>
      <c r="D57" s="57"/>
    </row>
    <row r="58" spans="2:4" ht="14.1" customHeight="1" x14ac:dyDescent="0.25">
      <c r="B58" s="63"/>
      <c r="C58" s="63"/>
      <c r="D58" s="57"/>
    </row>
    <row r="59" spans="2:4" ht="14.1" customHeight="1" x14ac:dyDescent="0.25">
      <c r="B59" s="63"/>
      <c r="C59" s="63"/>
      <c r="D59" s="57"/>
    </row>
    <row r="60" spans="2:4" ht="14.1" customHeight="1" x14ac:dyDescent="0.25">
      <c r="B60" s="63"/>
      <c r="C60" s="63"/>
      <c r="D60" s="57"/>
    </row>
    <row r="61" spans="2:4" ht="14.1" customHeight="1" x14ac:dyDescent="0.25">
      <c r="B61" s="63"/>
      <c r="C61" s="63"/>
      <c r="D61" s="57"/>
    </row>
    <row r="62" spans="2:4" ht="14.1" customHeight="1" x14ac:dyDescent="0.25">
      <c r="D62" s="57"/>
    </row>
    <row r="63" spans="2:4" ht="14.1" customHeight="1" x14ac:dyDescent="0.25">
      <c r="D63" s="57"/>
    </row>
    <row r="64" spans="2:4" ht="14.1" customHeight="1" x14ac:dyDescent="0.25">
      <c r="D64" s="57"/>
    </row>
    <row r="65" spans="4:4" ht="14.1" customHeight="1" x14ac:dyDescent="0.25">
      <c r="D65" s="57"/>
    </row>
    <row r="66" spans="4:4" ht="14.1" customHeight="1" x14ac:dyDescent="0.25">
      <c r="D66" s="57"/>
    </row>
  </sheetData>
  <mergeCells count="2">
    <mergeCell ref="A1:D1"/>
    <mergeCell ref="A2:D2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D9EFFF"/>
  </sheetPr>
  <dimension ref="A1:K2944"/>
  <sheetViews>
    <sheetView showGridLines="0" defaultGridColor="0" colorId="8" zoomScale="150" zoomScaleNormal="150" zoomScaleSheetLayoutView="100" workbookViewId="0">
      <selection activeCell="J14" sqref="J14"/>
    </sheetView>
  </sheetViews>
  <sheetFormatPr baseColWidth="10" defaultColWidth="30.28515625" defaultRowHeight="12.75" x14ac:dyDescent="0.2"/>
  <cols>
    <col min="1" max="1" width="8.7109375" style="5" customWidth="1"/>
    <col min="2" max="2" width="34.7109375" style="5" customWidth="1"/>
    <col min="3" max="3" width="7.140625" style="5" customWidth="1"/>
    <col min="4" max="4" width="8.42578125" style="5" customWidth="1"/>
    <col min="5" max="5" width="7.7109375" style="5" customWidth="1"/>
    <col min="6" max="6" width="5.140625" style="5" customWidth="1"/>
    <col min="7" max="7" width="7.28515625" style="5" customWidth="1"/>
    <col min="8" max="8" width="6.140625" style="5" customWidth="1"/>
    <col min="9" max="16384" width="30.28515625" style="5"/>
  </cols>
  <sheetData>
    <row r="1" spans="1:8" ht="15.75" x14ac:dyDescent="0.25">
      <c r="A1" s="377" t="s">
        <v>479</v>
      </c>
      <c r="B1" s="377"/>
      <c r="C1" s="377"/>
      <c r="D1" s="377"/>
      <c r="E1" s="377"/>
      <c r="F1" s="377"/>
      <c r="G1" s="377"/>
      <c r="H1" s="22"/>
    </row>
    <row r="2" spans="1:8" ht="5.0999999999999996" customHeight="1" x14ac:dyDescent="0.2">
      <c r="A2" s="16"/>
      <c r="B2" s="17"/>
      <c r="C2" s="17"/>
      <c r="D2" s="17"/>
    </row>
    <row r="3" spans="1:8" ht="15.95" customHeight="1" x14ac:dyDescent="0.2">
      <c r="A3" s="373" t="s">
        <v>269</v>
      </c>
      <c r="B3" s="374" t="s">
        <v>399</v>
      </c>
      <c r="C3" s="375" t="s">
        <v>430</v>
      </c>
      <c r="D3" s="375" t="s">
        <v>315</v>
      </c>
      <c r="E3" s="375" t="s">
        <v>295</v>
      </c>
      <c r="F3" s="375" t="s">
        <v>263</v>
      </c>
      <c r="G3" s="372" t="s">
        <v>368</v>
      </c>
    </row>
    <row r="4" spans="1:8" s="19" customFormat="1" ht="15.95" customHeight="1" x14ac:dyDescent="0.2">
      <c r="A4" s="373"/>
      <c r="B4" s="374"/>
      <c r="C4" s="375"/>
      <c r="D4" s="375"/>
      <c r="E4" s="375"/>
      <c r="F4" s="375"/>
      <c r="G4" s="372"/>
      <c r="H4" s="18"/>
    </row>
    <row r="5" spans="1:8" s="19" customFormat="1" ht="12.95" customHeight="1" thickBot="1" x14ac:dyDescent="0.25">
      <c r="A5" s="189"/>
      <c r="B5" s="132" t="s">
        <v>169</v>
      </c>
      <c r="C5" s="189"/>
      <c r="D5" s="190">
        <f>+SUM(D7:D42)+SUM(D43:D83)+SUM(D84:D114)+D115</f>
        <v>7791063.7930800058</v>
      </c>
      <c r="E5" s="190"/>
      <c r="F5" s="191">
        <v>100</v>
      </c>
      <c r="G5" s="189"/>
      <c r="H5" s="18"/>
    </row>
    <row r="6" spans="1:8" s="19" customFormat="1" ht="5.0999999999999996" customHeight="1" thickTop="1" x14ac:dyDescent="0.2">
      <c r="A6" s="249"/>
      <c r="B6" s="250"/>
      <c r="C6" s="249"/>
      <c r="D6" s="251"/>
      <c r="E6" s="251"/>
      <c r="F6" s="252"/>
      <c r="G6" s="249"/>
      <c r="H6" s="18"/>
    </row>
    <row r="7" spans="1:8" ht="12" customHeight="1" x14ac:dyDescent="0.2">
      <c r="A7" s="178" t="s">
        <v>245</v>
      </c>
      <c r="B7" s="179" t="s">
        <v>569</v>
      </c>
      <c r="C7" s="180">
        <v>438180.2737339983</v>
      </c>
      <c r="D7" s="180">
        <v>1045994.1859500023</v>
      </c>
      <c r="E7" s="180">
        <f>D7/C7*1000</f>
        <v>2387.1320747427881</v>
      </c>
      <c r="F7" s="181">
        <f>D7/$D$5*100</f>
        <v>13.425563103193308</v>
      </c>
      <c r="G7" s="181">
        <f>F7</f>
        <v>13.425563103193308</v>
      </c>
    </row>
    <row r="8" spans="1:8" ht="12" customHeight="1" x14ac:dyDescent="0.2">
      <c r="A8" s="182" t="s">
        <v>172</v>
      </c>
      <c r="B8" s="179" t="s">
        <v>570</v>
      </c>
      <c r="C8" s="184">
        <v>162210.38285199989</v>
      </c>
      <c r="D8" s="184">
        <v>1002975.2796200003</v>
      </c>
      <c r="E8" s="180">
        <f t="shared" ref="E8:E51" si="0">D8/C8*1000</f>
        <v>6183.1755895373908</v>
      </c>
      <c r="F8" s="181">
        <f>D8/$D$5*100</f>
        <v>12.873406074672875</v>
      </c>
      <c r="G8" s="185">
        <f>G7+F8</f>
        <v>26.298969177866184</v>
      </c>
    </row>
    <row r="9" spans="1:8" ht="12" customHeight="1" x14ac:dyDescent="0.2">
      <c r="A9" s="182" t="s">
        <v>246</v>
      </c>
      <c r="B9" s="179" t="s">
        <v>571</v>
      </c>
      <c r="C9" s="184">
        <v>411033.71402799973</v>
      </c>
      <c r="D9" s="184">
        <v>759125.6229500008</v>
      </c>
      <c r="E9" s="180">
        <f t="shared" si="0"/>
        <v>1846.8694830669997</v>
      </c>
      <c r="F9" s="181">
        <f t="shared" ref="F9:F27" si="1">D9/$D$5*100</f>
        <v>9.7435426420748019</v>
      </c>
      <c r="G9" s="185">
        <f>G8+F9</f>
        <v>36.042511819940984</v>
      </c>
    </row>
    <row r="10" spans="1:8" ht="12" customHeight="1" x14ac:dyDescent="0.2">
      <c r="A10" s="182" t="s">
        <v>171</v>
      </c>
      <c r="B10" s="179" t="s">
        <v>572</v>
      </c>
      <c r="C10" s="184">
        <v>212560.90040900256</v>
      </c>
      <c r="D10" s="184">
        <v>637759.31565999996</v>
      </c>
      <c r="E10" s="180">
        <f t="shared" si="0"/>
        <v>3000.3604352110142</v>
      </c>
      <c r="F10" s="181">
        <f t="shared" si="1"/>
        <v>8.1857796649856134</v>
      </c>
      <c r="G10" s="185">
        <f t="shared" ref="G10:G37" si="2">G9+F10</f>
        <v>44.228291484926601</v>
      </c>
    </row>
    <row r="11" spans="1:8" ht="12" customHeight="1" x14ac:dyDescent="0.2">
      <c r="A11" s="182" t="s">
        <v>173</v>
      </c>
      <c r="B11" s="179" t="s">
        <v>573</v>
      </c>
      <c r="C11" s="184">
        <v>125430.10556800014</v>
      </c>
      <c r="D11" s="184">
        <v>377113.89725000039</v>
      </c>
      <c r="E11" s="180">
        <f t="shared" si="0"/>
        <v>3006.566051605158</v>
      </c>
      <c r="F11" s="181">
        <f t="shared" si="1"/>
        <v>4.8403389737990787</v>
      </c>
      <c r="G11" s="185">
        <f t="shared" si="2"/>
        <v>49.068630458725679</v>
      </c>
    </row>
    <row r="12" spans="1:8" ht="12" customHeight="1" x14ac:dyDescent="0.2">
      <c r="A12" s="182" t="s">
        <v>257</v>
      </c>
      <c r="B12" s="179" t="s">
        <v>574</v>
      </c>
      <c r="C12" s="184">
        <v>239565.81830700155</v>
      </c>
      <c r="D12" s="184">
        <v>280572.01782000036</v>
      </c>
      <c r="E12" s="180">
        <f t="shared" si="0"/>
        <v>1171.1688245125592</v>
      </c>
      <c r="F12" s="181">
        <f t="shared" si="1"/>
        <v>3.6012029328934951</v>
      </c>
      <c r="G12" s="185">
        <f t="shared" si="2"/>
        <v>52.669833391619171</v>
      </c>
    </row>
    <row r="13" spans="1:8" x14ac:dyDescent="0.2">
      <c r="A13" s="182" t="s">
        <v>272</v>
      </c>
      <c r="B13" s="179" t="s">
        <v>575</v>
      </c>
      <c r="C13" s="184">
        <v>146573.54227900016</v>
      </c>
      <c r="D13" s="184">
        <v>180092.31241000016</v>
      </c>
      <c r="E13" s="180">
        <f t="shared" si="0"/>
        <v>1228.6822683673538</v>
      </c>
      <c r="F13" s="181">
        <f t="shared" si="1"/>
        <v>2.3115240382187281</v>
      </c>
      <c r="G13" s="185">
        <f t="shared" si="2"/>
        <v>54.9813574298379</v>
      </c>
    </row>
    <row r="14" spans="1:8" ht="12" customHeight="1" x14ac:dyDescent="0.2">
      <c r="A14" s="182" t="s">
        <v>259</v>
      </c>
      <c r="B14" s="179" t="s">
        <v>576</v>
      </c>
      <c r="C14" s="184">
        <v>210987.8910999989</v>
      </c>
      <c r="D14" s="184">
        <v>147699.22485</v>
      </c>
      <c r="E14" s="180">
        <f t="shared" si="0"/>
        <v>700.03650010415583</v>
      </c>
      <c r="F14" s="181">
        <f t="shared" si="1"/>
        <v>1.8957517069900762</v>
      </c>
      <c r="G14" s="185">
        <f t="shared" si="2"/>
        <v>56.877109136827976</v>
      </c>
    </row>
    <row r="15" spans="1:8" ht="12" customHeight="1" x14ac:dyDescent="0.2">
      <c r="A15" s="182" t="s">
        <v>258</v>
      </c>
      <c r="B15" s="179" t="s">
        <v>577</v>
      </c>
      <c r="C15" s="184">
        <v>137335.36742199998</v>
      </c>
      <c r="D15" s="184">
        <v>133271.00593000001</v>
      </c>
      <c r="E15" s="180">
        <f t="shared" si="0"/>
        <v>970.40557309967267</v>
      </c>
      <c r="F15" s="181">
        <f t="shared" si="1"/>
        <v>1.7105623759411499</v>
      </c>
      <c r="G15" s="185">
        <f t="shared" si="2"/>
        <v>58.587671512769127</v>
      </c>
    </row>
    <row r="16" spans="1:8" ht="12" customHeight="1" x14ac:dyDescent="0.2">
      <c r="A16" s="182" t="s">
        <v>276</v>
      </c>
      <c r="B16" s="179" t="s">
        <v>578</v>
      </c>
      <c r="C16" s="184">
        <v>47609.187064000012</v>
      </c>
      <c r="D16" s="184">
        <v>127585.39643000005</v>
      </c>
      <c r="E16" s="180">
        <f t="shared" si="0"/>
        <v>2679.8482456440547</v>
      </c>
      <c r="F16" s="181">
        <f t="shared" si="1"/>
        <v>1.6375863401775881</v>
      </c>
      <c r="G16" s="185">
        <f t="shared" si="2"/>
        <v>60.225257852946712</v>
      </c>
    </row>
    <row r="17" spans="1:7" ht="12" customHeight="1" x14ac:dyDescent="0.2">
      <c r="A17" s="182" t="s">
        <v>271</v>
      </c>
      <c r="B17" s="179" t="s">
        <v>579</v>
      </c>
      <c r="C17" s="184">
        <v>51050.435443999952</v>
      </c>
      <c r="D17" s="184">
        <v>124417.73976000011</v>
      </c>
      <c r="E17" s="180">
        <f t="shared" si="0"/>
        <v>2437.1533499744742</v>
      </c>
      <c r="F17" s="181">
        <f t="shared" si="1"/>
        <v>1.5969287771781242</v>
      </c>
      <c r="G17" s="185">
        <f t="shared" si="2"/>
        <v>61.822186630124833</v>
      </c>
    </row>
    <row r="18" spans="1:7" ht="12" customHeight="1" x14ac:dyDescent="0.2">
      <c r="A18" s="182" t="s">
        <v>145</v>
      </c>
      <c r="B18" s="179" t="s">
        <v>580</v>
      </c>
      <c r="C18" s="184">
        <v>72170.668292999966</v>
      </c>
      <c r="D18" s="184">
        <v>117540.49120000013</v>
      </c>
      <c r="E18" s="180">
        <f t="shared" si="0"/>
        <v>1628.6462905235521</v>
      </c>
      <c r="F18" s="181">
        <f t="shared" si="1"/>
        <v>1.5086577946441559</v>
      </c>
      <c r="G18" s="185">
        <f t="shared" si="2"/>
        <v>63.330844424768991</v>
      </c>
    </row>
    <row r="19" spans="1:7" ht="12" customHeight="1" x14ac:dyDescent="0.2">
      <c r="A19" s="182" t="s">
        <v>221</v>
      </c>
      <c r="B19" s="179" t="s">
        <v>581</v>
      </c>
      <c r="C19" s="184">
        <v>49701.530573000164</v>
      </c>
      <c r="D19" s="184">
        <v>104377.61176000004</v>
      </c>
      <c r="E19" s="180">
        <f t="shared" si="0"/>
        <v>2100.0884793013211</v>
      </c>
      <c r="F19" s="181">
        <f t="shared" si="1"/>
        <v>1.3397093713018735</v>
      </c>
      <c r="G19" s="185">
        <f t="shared" si="2"/>
        <v>64.670553796070863</v>
      </c>
    </row>
    <row r="20" spans="1:7" ht="12" customHeight="1" x14ac:dyDescent="0.2">
      <c r="A20" s="182" t="s">
        <v>94</v>
      </c>
      <c r="B20" s="179" t="s">
        <v>582</v>
      </c>
      <c r="C20" s="184">
        <v>33804.292022999965</v>
      </c>
      <c r="D20" s="184">
        <v>102114.54856</v>
      </c>
      <c r="E20" s="180">
        <f t="shared" si="0"/>
        <v>3020.7569053812067</v>
      </c>
      <c r="F20" s="181">
        <f t="shared" si="1"/>
        <v>1.3106624624316099</v>
      </c>
      <c r="G20" s="185">
        <f t="shared" si="2"/>
        <v>65.981216258502471</v>
      </c>
    </row>
    <row r="21" spans="1:7" ht="12" customHeight="1" x14ac:dyDescent="0.2">
      <c r="A21" s="182" t="s">
        <v>146</v>
      </c>
      <c r="B21" s="179" t="s">
        <v>583</v>
      </c>
      <c r="C21" s="184">
        <v>34508.688338999971</v>
      </c>
      <c r="D21" s="184">
        <v>100611.79967999994</v>
      </c>
      <c r="E21" s="180">
        <f t="shared" si="0"/>
        <v>2915.5498085475938</v>
      </c>
      <c r="F21" s="181">
        <f t="shared" si="1"/>
        <v>1.2913743533888526</v>
      </c>
      <c r="G21" s="185">
        <f t="shared" si="2"/>
        <v>67.272590611891317</v>
      </c>
    </row>
    <row r="22" spans="1:7" ht="12" customHeight="1" x14ac:dyDescent="0.2">
      <c r="A22" s="182" t="s">
        <v>98</v>
      </c>
      <c r="B22" s="179" t="s">
        <v>584</v>
      </c>
      <c r="C22" s="184">
        <v>40726.739296999993</v>
      </c>
      <c r="D22" s="184">
        <v>98790.601080000124</v>
      </c>
      <c r="E22" s="180">
        <f t="shared" si="0"/>
        <v>2425.6938509014694</v>
      </c>
      <c r="F22" s="181">
        <f t="shared" si="1"/>
        <v>1.2679988728592566</v>
      </c>
      <c r="G22" s="185">
        <f t="shared" si="2"/>
        <v>68.540589484750569</v>
      </c>
    </row>
    <row r="23" spans="1:7" ht="12" customHeight="1" x14ac:dyDescent="0.2">
      <c r="A23" s="182" t="s">
        <v>101</v>
      </c>
      <c r="B23" s="179" t="s">
        <v>585</v>
      </c>
      <c r="C23" s="184">
        <v>256057.26856000008</v>
      </c>
      <c r="D23" s="184">
        <v>94953.732969999997</v>
      </c>
      <c r="E23" s="180">
        <f t="shared" si="0"/>
        <v>370.8300627589885</v>
      </c>
      <c r="F23" s="181">
        <f t="shared" si="1"/>
        <v>1.2187518353313644</v>
      </c>
      <c r="G23" s="185">
        <f t="shared" si="2"/>
        <v>69.75934132008193</v>
      </c>
    </row>
    <row r="24" spans="1:7" ht="25.5" x14ac:dyDescent="0.2">
      <c r="A24" s="182" t="s">
        <v>375</v>
      </c>
      <c r="B24" s="179" t="s">
        <v>586</v>
      </c>
      <c r="C24" s="184">
        <v>121699.76400000004</v>
      </c>
      <c r="D24" s="184">
        <v>93866.692959999986</v>
      </c>
      <c r="E24" s="180">
        <f t="shared" si="0"/>
        <v>771.29724721569676</v>
      </c>
      <c r="F24" s="181">
        <f t="shared" si="1"/>
        <v>1.2047994401402802</v>
      </c>
      <c r="G24" s="185">
        <f t="shared" si="2"/>
        <v>70.964140760222207</v>
      </c>
    </row>
    <row r="25" spans="1:7" ht="25.5" x14ac:dyDescent="0.2">
      <c r="A25" s="182" t="s">
        <v>207</v>
      </c>
      <c r="B25" s="179" t="s">
        <v>587</v>
      </c>
      <c r="C25" s="184">
        <v>51002.044163999934</v>
      </c>
      <c r="D25" s="184">
        <v>82534.498239999986</v>
      </c>
      <c r="E25" s="180">
        <f t="shared" si="0"/>
        <v>1618.2586324306076</v>
      </c>
      <c r="F25" s="181">
        <f t="shared" si="1"/>
        <v>1.0593482537430488</v>
      </c>
      <c r="G25" s="185">
        <f t="shared" si="2"/>
        <v>72.023489013965261</v>
      </c>
    </row>
    <row r="26" spans="1:7" ht="12" customHeight="1" x14ac:dyDescent="0.2">
      <c r="A26" s="182" t="s">
        <v>100</v>
      </c>
      <c r="B26" s="179" t="s">
        <v>588</v>
      </c>
      <c r="C26" s="184">
        <v>32689.747455000004</v>
      </c>
      <c r="D26" s="184">
        <v>75132.01019999999</v>
      </c>
      <c r="E26" s="180">
        <f t="shared" si="0"/>
        <v>2298.3355959976466</v>
      </c>
      <c r="F26" s="181">
        <f t="shared" si="1"/>
        <v>0.96433570813182112</v>
      </c>
      <c r="G26" s="185">
        <f t="shared" si="2"/>
        <v>72.987824722097088</v>
      </c>
    </row>
    <row r="27" spans="1:7" ht="12" customHeight="1" x14ac:dyDescent="0.2">
      <c r="A27" s="182" t="s">
        <v>144</v>
      </c>
      <c r="B27" s="179" t="s">
        <v>589</v>
      </c>
      <c r="C27" s="184">
        <v>56713.56360599996</v>
      </c>
      <c r="D27" s="184">
        <v>71520.48775</v>
      </c>
      <c r="E27" s="180">
        <f t="shared" si="0"/>
        <v>1261.0825912274988</v>
      </c>
      <c r="F27" s="181">
        <f t="shared" si="1"/>
        <v>0.91798103121070884</v>
      </c>
      <c r="G27" s="185">
        <f t="shared" si="2"/>
        <v>73.905805753307803</v>
      </c>
    </row>
    <row r="28" spans="1:7" ht="12" customHeight="1" x14ac:dyDescent="0.2">
      <c r="A28" s="182" t="s">
        <v>376</v>
      </c>
      <c r="B28" s="179" t="s">
        <v>590</v>
      </c>
      <c r="C28" s="184">
        <v>26210.817442000014</v>
      </c>
      <c r="D28" s="184">
        <v>67028.378709999946</v>
      </c>
      <c r="E28" s="180">
        <f t="shared" si="0"/>
        <v>2557.2792171904639</v>
      </c>
      <c r="F28" s="181">
        <f>D28/$D$5*100</f>
        <v>0.86032383369180343</v>
      </c>
      <c r="G28" s="185">
        <f t="shared" si="2"/>
        <v>74.766129586999611</v>
      </c>
    </row>
    <row r="29" spans="1:7" x14ac:dyDescent="0.2">
      <c r="A29" s="182" t="s">
        <v>302</v>
      </c>
      <c r="B29" s="179" t="s">
        <v>591</v>
      </c>
      <c r="C29" s="184">
        <v>36545.269960000027</v>
      </c>
      <c r="D29" s="184">
        <v>62883.635490000008</v>
      </c>
      <c r="E29" s="180">
        <f t="shared" si="0"/>
        <v>1720.7051845239662</v>
      </c>
      <c r="F29" s="181">
        <f>D29/$D$5*100</f>
        <v>0.8071251520986521</v>
      </c>
      <c r="G29" s="185">
        <f t="shared" si="2"/>
        <v>75.57325473909826</v>
      </c>
    </row>
    <row r="30" spans="1:7" ht="12" customHeight="1" x14ac:dyDescent="0.2">
      <c r="A30" s="182" t="s">
        <v>209</v>
      </c>
      <c r="B30" s="179" t="s">
        <v>592</v>
      </c>
      <c r="C30" s="184">
        <v>36103.465721000081</v>
      </c>
      <c r="D30" s="184">
        <v>60600.427530000008</v>
      </c>
      <c r="E30" s="180">
        <f t="shared" si="0"/>
        <v>1678.5210593993179</v>
      </c>
      <c r="F30" s="181">
        <f t="shared" ref="F30:F46" si="3">D30/$D$5*100</f>
        <v>0.77781968084801312</v>
      </c>
      <c r="G30" s="185">
        <f t="shared" si="2"/>
        <v>76.351074419946272</v>
      </c>
    </row>
    <row r="31" spans="1:7" ht="12" customHeight="1" x14ac:dyDescent="0.2">
      <c r="A31" s="182" t="s">
        <v>177</v>
      </c>
      <c r="B31" s="179" t="s">
        <v>593</v>
      </c>
      <c r="C31" s="184">
        <v>111145.99687699998</v>
      </c>
      <c r="D31" s="184">
        <v>58509.164859999983</v>
      </c>
      <c r="E31" s="180">
        <f t="shared" si="0"/>
        <v>526.41720353409858</v>
      </c>
      <c r="F31" s="181">
        <f t="shared" si="3"/>
        <v>0.75097786918350751</v>
      </c>
      <c r="G31" s="185">
        <f t="shared" si="2"/>
        <v>77.102052289129773</v>
      </c>
    </row>
    <row r="32" spans="1:7" ht="12" customHeight="1" x14ac:dyDescent="0.2">
      <c r="A32" s="182" t="s">
        <v>222</v>
      </c>
      <c r="B32" s="179" t="s">
        <v>594</v>
      </c>
      <c r="C32" s="184">
        <v>29641.287440000015</v>
      </c>
      <c r="D32" s="184">
        <v>57594.320339999962</v>
      </c>
      <c r="E32" s="180">
        <f t="shared" si="0"/>
        <v>1943.0438187471634</v>
      </c>
      <c r="F32" s="181">
        <f t="shared" si="3"/>
        <v>0.73923564059576852</v>
      </c>
      <c r="G32" s="185">
        <f t="shared" si="2"/>
        <v>77.841287929725539</v>
      </c>
    </row>
    <row r="33" spans="1:7" ht="12" customHeight="1" x14ac:dyDescent="0.2">
      <c r="A33" s="182" t="s">
        <v>216</v>
      </c>
      <c r="B33" s="179" t="s">
        <v>595</v>
      </c>
      <c r="C33" s="184">
        <v>70817.769</v>
      </c>
      <c r="D33" s="184">
        <v>47179.903610000001</v>
      </c>
      <c r="E33" s="180">
        <f t="shared" si="0"/>
        <v>666.21561616830934</v>
      </c>
      <c r="F33" s="181">
        <f t="shared" si="3"/>
        <v>0.6055643345123809</v>
      </c>
      <c r="G33" s="185">
        <f t="shared" si="2"/>
        <v>78.446852264237918</v>
      </c>
    </row>
    <row r="34" spans="1:7" ht="12" customHeight="1" x14ac:dyDescent="0.2">
      <c r="A34" s="182" t="s">
        <v>210</v>
      </c>
      <c r="B34" s="179" t="s">
        <v>596</v>
      </c>
      <c r="C34" s="184">
        <v>42587.870464999971</v>
      </c>
      <c r="D34" s="184">
        <v>45041.103310000006</v>
      </c>
      <c r="E34" s="180">
        <f t="shared" si="0"/>
        <v>1057.6040271141562</v>
      </c>
      <c r="F34" s="181">
        <f t="shared" si="3"/>
        <v>0.57811236701726598</v>
      </c>
      <c r="G34" s="185">
        <f t="shared" si="2"/>
        <v>79.024964631255187</v>
      </c>
    </row>
    <row r="35" spans="1:7" ht="12" customHeight="1" x14ac:dyDescent="0.2">
      <c r="A35" s="182" t="s">
        <v>212</v>
      </c>
      <c r="B35" s="179" t="s">
        <v>597</v>
      </c>
      <c r="C35" s="184">
        <v>16483.997454999997</v>
      </c>
      <c r="D35" s="184">
        <v>40348.691630000008</v>
      </c>
      <c r="E35" s="180">
        <f t="shared" si="0"/>
        <v>2447.7492028343686</v>
      </c>
      <c r="F35" s="181">
        <f t="shared" si="3"/>
        <v>0.51788424150547407</v>
      </c>
      <c r="G35" s="185">
        <f t="shared" si="2"/>
        <v>79.542848872760658</v>
      </c>
    </row>
    <row r="36" spans="1:7" ht="12" customHeight="1" x14ac:dyDescent="0.2">
      <c r="A36" s="182" t="s">
        <v>350</v>
      </c>
      <c r="B36" s="179" t="s">
        <v>598</v>
      </c>
      <c r="C36" s="184">
        <v>19645.470702999999</v>
      </c>
      <c r="D36" s="184">
        <v>37561.044960000014</v>
      </c>
      <c r="E36" s="180">
        <f t="shared" si="0"/>
        <v>1911.9442607330443</v>
      </c>
      <c r="F36" s="181">
        <f t="shared" si="3"/>
        <v>0.48210418958912388</v>
      </c>
      <c r="G36" s="185">
        <f t="shared" si="2"/>
        <v>80.02495306234978</v>
      </c>
    </row>
    <row r="37" spans="1:7" ht="12" customHeight="1" x14ac:dyDescent="0.2">
      <c r="A37" s="182" t="s">
        <v>226</v>
      </c>
      <c r="B37" s="179" t="s">
        <v>599</v>
      </c>
      <c r="C37" s="184">
        <v>6971.1586210000014</v>
      </c>
      <c r="D37" s="184">
        <v>36722.287749999996</v>
      </c>
      <c r="E37" s="180">
        <f t="shared" si="0"/>
        <v>5267.7452553406747</v>
      </c>
      <c r="F37" s="181">
        <f t="shared" si="3"/>
        <v>0.47133855819043091</v>
      </c>
      <c r="G37" s="185">
        <f t="shared" si="2"/>
        <v>80.496291620540205</v>
      </c>
    </row>
    <row r="38" spans="1:7" ht="12" customHeight="1" x14ac:dyDescent="0.2">
      <c r="A38" s="182" t="s">
        <v>217</v>
      </c>
      <c r="B38" s="179" t="s">
        <v>600</v>
      </c>
      <c r="C38" s="184">
        <v>52239.371261</v>
      </c>
      <c r="D38" s="184">
        <v>36442.719600000019</v>
      </c>
      <c r="E38" s="180">
        <f t="shared" si="0"/>
        <v>697.61022616301693</v>
      </c>
      <c r="F38" s="181">
        <f t="shared" si="3"/>
        <v>0.46775024011956245</v>
      </c>
      <c r="G38" s="185">
        <f>G37+F38</f>
        <v>80.964041860659762</v>
      </c>
    </row>
    <row r="39" spans="1:7" ht="12" customHeight="1" x14ac:dyDescent="0.2">
      <c r="A39" s="182" t="s">
        <v>206</v>
      </c>
      <c r="B39" s="179" t="s">
        <v>601</v>
      </c>
      <c r="C39" s="184">
        <v>2442.8828450000005</v>
      </c>
      <c r="D39" s="184">
        <v>35592.246030000009</v>
      </c>
      <c r="E39" s="180">
        <f t="shared" si="0"/>
        <v>14569.771981840579</v>
      </c>
      <c r="F39" s="181">
        <f t="shared" si="3"/>
        <v>0.45683422668946588</v>
      </c>
      <c r="G39" s="185">
        <f>G38+F39</f>
        <v>81.420876087349228</v>
      </c>
    </row>
    <row r="40" spans="1:7" ht="12" customHeight="1" x14ac:dyDescent="0.2">
      <c r="A40" s="182" t="s">
        <v>152</v>
      </c>
      <c r="B40" s="179" t="s">
        <v>602</v>
      </c>
      <c r="C40" s="184">
        <v>8107.508773999999</v>
      </c>
      <c r="D40" s="184">
        <v>35554.046100000007</v>
      </c>
      <c r="E40" s="180">
        <f t="shared" si="0"/>
        <v>4385.3231727628117</v>
      </c>
      <c r="F40" s="181">
        <f t="shared" si="3"/>
        <v>0.45634392227129467</v>
      </c>
      <c r="G40" s="185">
        <f t="shared" ref="G40:G51" si="4">G39+F40</f>
        <v>81.87722000962053</v>
      </c>
    </row>
    <row r="41" spans="1:7" ht="12" customHeight="1" x14ac:dyDescent="0.2">
      <c r="A41" s="182" t="s">
        <v>318</v>
      </c>
      <c r="B41" s="179" t="s">
        <v>603</v>
      </c>
      <c r="C41" s="184">
        <v>28072.789882000041</v>
      </c>
      <c r="D41" s="184">
        <v>35237.763050000001</v>
      </c>
      <c r="E41" s="180">
        <f t="shared" si="0"/>
        <v>1255.2283972528878</v>
      </c>
      <c r="F41" s="181">
        <f t="shared" si="3"/>
        <v>0.4522843604656151</v>
      </c>
      <c r="G41" s="185">
        <f t="shared" si="4"/>
        <v>82.329504370086141</v>
      </c>
    </row>
    <row r="42" spans="1:7" ht="12" customHeight="1" x14ac:dyDescent="0.2">
      <c r="A42" s="182" t="s">
        <v>223</v>
      </c>
      <c r="B42" s="179" t="s">
        <v>604</v>
      </c>
      <c r="C42" s="184">
        <v>27358.593367999998</v>
      </c>
      <c r="D42" s="184">
        <v>32607.775519999985</v>
      </c>
      <c r="E42" s="180">
        <f t="shared" si="0"/>
        <v>1191.8659370163268</v>
      </c>
      <c r="F42" s="181">
        <f t="shared" si="3"/>
        <v>0.41852789793560785</v>
      </c>
      <c r="G42" s="185">
        <f t="shared" si="4"/>
        <v>82.748032268021745</v>
      </c>
    </row>
    <row r="43" spans="1:7" x14ac:dyDescent="0.2">
      <c r="A43" s="182" t="s">
        <v>214</v>
      </c>
      <c r="B43" s="179" t="s">
        <v>605</v>
      </c>
      <c r="C43" s="184">
        <v>18574.474736000004</v>
      </c>
      <c r="D43" s="184">
        <v>32065.893230000023</v>
      </c>
      <c r="E43" s="180">
        <f t="shared" si="0"/>
        <v>1726.3418581550363</v>
      </c>
      <c r="F43" s="181">
        <f t="shared" si="3"/>
        <v>0.4115727207686431</v>
      </c>
      <c r="G43" s="185">
        <f t="shared" si="4"/>
        <v>83.159604988790392</v>
      </c>
    </row>
    <row r="44" spans="1:7" ht="12" customHeight="1" x14ac:dyDescent="0.2">
      <c r="A44" s="182" t="s">
        <v>116</v>
      </c>
      <c r="B44" s="179" t="s">
        <v>606</v>
      </c>
      <c r="C44" s="184">
        <v>8976.5839990000004</v>
      </c>
      <c r="D44" s="184">
        <v>31017.340709999982</v>
      </c>
      <c r="E44" s="180">
        <f t="shared" si="0"/>
        <v>3455.3612725570601</v>
      </c>
      <c r="F44" s="181">
        <f t="shared" si="3"/>
        <v>0.39811432089093496</v>
      </c>
      <c r="G44" s="185">
        <f t="shared" si="4"/>
        <v>83.557719309681332</v>
      </c>
    </row>
    <row r="45" spans="1:7" ht="12" customHeight="1" x14ac:dyDescent="0.2">
      <c r="A45" s="182" t="s">
        <v>185</v>
      </c>
      <c r="B45" s="179" t="s">
        <v>607</v>
      </c>
      <c r="C45" s="184">
        <v>44813.772326999999</v>
      </c>
      <c r="D45" s="184">
        <v>30022.951139999976</v>
      </c>
      <c r="E45" s="180">
        <f t="shared" si="0"/>
        <v>669.9492049213485</v>
      </c>
      <c r="F45" s="181">
        <f t="shared" si="3"/>
        <v>0.3853511142684552</v>
      </c>
      <c r="G45" s="185">
        <f t="shared" si="4"/>
        <v>83.943070423949791</v>
      </c>
    </row>
    <row r="46" spans="1:7" ht="12" customHeight="1" x14ac:dyDescent="0.2">
      <c r="A46" s="182" t="s">
        <v>205</v>
      </c>
      <c r="B46" s="179" t="s">
        <v>608</v>
      </c>
      <c r="C46" s="184">
        <v>5574.972104999998</v>
      </c>
      <c r="D46" s="184">
        <v>29010.356849999996</v>
      </c>
      <c r="E46" s="180">
        <f t="shared" si="0"/>
        <v>5203.6774899701504</v>
      </c>
      <c r="F46" s="181">
        <f t="shared" si="3"/>
        <v>0.3723542461013718</v>
      </c>
      <c r="G46" s="185">
        <f t="shared" si="4"/>
        <v>84.315424670051158</v>
      </c>
    </row>
    <row r="47" spans="1:7" x14ac:dyDescent="0.2">
      <c r="A47" s="182" t="s">
        <v>213</v>
      </c>
      <c r="B47" s="179" t="s">
        <v>609</v>
      </c>
      <c r="C47" s="184">
        <v>539.522109</v>
      </c>
      <c r="D47" s="184">
        <v>27532.121190000009</v>
      </c>
      <c r="E47" s="180">
        <f t="shared" si="0"/>
        <v>51030.570815773572</v>
      </c>
      <c r="F47" s="181">
        <f>D47/$D$5*100</f>
        <v>0.35338076957416181</v>
      </c>
      <c r="G47" s="185">
        <f t="shared" si="4"/>
        <v>84.668805439625316</v>
      </c>
    </row>
    <row r="48" spans="1:7" ht="12" customHeight="1" x14ac:dyDescent="0.2">
      <c r="A48" s="182" t="s">
        <v>176</v>
      </c>
      <c r="B48" s="179" t="s">
        <v>610</v>
      </c>
      <c r="C48" s="184">
        <v>11893.829843999996</v>
      </c>
      <c r="D48" s="184">
        <v>26328.106359999991</v>
      </c>
      <c r="E48" s="180">
        <f t="shared" si="0"/>
        <v>2213.5936620349048</v>
      </c>
      <c r="F48" s="181">
        <f>D48/$D$5*100</f>
        <v>0.33792697710143921</v>
      </c>
      <c r="G48" s="185">
        <f t="shared" si="4"/>
        <v>85.006732416726749</v>
      </c>
    </row>
    <row r="49" spans="1:7" ht="12" customHeight="1" x14ac:dyDescent="0.2">
      <c r="A49" s="182" t="s">
        <v>317</v>
      </c>
      <c r="B49" s="179" t="s">
        <v>611</v>
      </c>
      <c r="C49" s="184">
        <v>9837.9188419999955</v>
      </c>
      <c r="D49" s="184">
        <v>25051.345659999992</v>
      </c>
      <c r="E49" s="180">
        <f t="shared" si="0"/>
        <v>2546.4070259505402</v>
      </c>
      <c r="F49" s="181">
        <f t="shared" ref="F49:F51" si="5">D49/$D$5*100</f>
        <v>0.32153947554954571</v>
      </c>
      <c r="G49" s="185">
        <f t="shared" si="4"/>
        <v>85.328271892276291</v>
      </c>
    </row>
    <row r="50" spans="1:7" ht="12" customHeight="1" x14ac:dyDescent="0.2">
      <c r="A50" s="182" t="s">
        <v>115</v>
      </c>
      <c r="B50" s="179" t="s">
        <v>612</v>
      </c>
      <c r="C50" s="184">
        <v>5613.4990409999982</v>
      </c>
      <c r="D50" s="184">
        <v>21631.167609999993</v>
      </c>
      <c r="E50" s="180">
        <f>D50/C50*1000</f>
        <v>3853.4196678417143</v>
      </c>
      <c r="F50" s="181">
        <f t="shared" si="5"/>
        <v>0.27764074566059538</v>
      </c>
      <c r="G50" s="185">
        <f t="shared" si="4"/>
        <v>85.605912637936882</v>
      </c>
    </row>
    <row r="51" spans="1:7" ht="25.5" x14ac:dyDescent="0.2">
      <c r="A51" s="253" t="s">
        <v>99</v>
      </c>
      <c r="B51" s="179" t="s">
        <v>613</v>
      </c>
      <c r="C51" s="254">
        <v>8129.0169889999988</v>
      </c>
      <c r="D51" s="254">
        <v>21076.689040000005</v>
      </c>
      <c r="E51" s="180">
        <f t="shared" si="0"/>
        <v>2592.7721726403702</v>
      </c>
      <c r="F51" s="181">
        <f t="shared" si="5"/>
        <v>0.2705238924974564</v>
      </c>
      <c r="G51" s="185">
        <f t="shared" si="4"/>
        <v>85.876436530434333</v>
      </c>
    </row>
    <row r="52" spans="1:7" x14ac:dyDescent="0.25">
      <c r="A52" s="261"/>
      <c r="B52" s="262"/>
      <c r="C52" s="262"/>
      <c r="D52" s="263"/>
      <c r="E52" s="262"/>
      <c r="F52" s="262"/>
      <c r="G52" s="263" t="s">
        <v>133</v>
      </c>
    </row>
    <row r="53" spans="1:7" x14ac:dyDescent="0.25">
      <c r="A53" s="62" t="s">
        <v>300</v>
      </c>
      <c r="B53" s="51"/>
      <c r="C53" s="51"/>
      <c r="D53" s="57"/>
      <c r="E53" s="69"/>
      <c r="F53" s="70"/>
      <c r="G53" s="70"/>
    </row>
    <row r="54" spans="1:7" ht="15.95" customHeight="1" x14ac:dyDescent="0.2">
      <c r="A54" s="373" t="s">
        <v>269</v>
      </c>
      <c r="B54" s="374" t="s">
        <v>399</v>
      </c>
      <c r="C54" s="375" t="s">
        <v>430</v>
      </c>
      <c r="D54" s="375" t="s">
        <v>315</v>
      </c>
      <c r="E54" s="375" t="s">
        <v>295</v>
      </c>
      <c r="F54" s="375" t="s">
        <v>263</v>
      </c>
      <c r="G54" s="372" t="s">
        <v>368</v>
      </c>
    </row>
    <row r="55" spans="1:7" ht="15.95" customHeight="1" x14ac:dyDescent="0.2">
      <c r="A55" s="373"/>
      <c r="B55" s="374"/>
      <c r="C55" s="375"/>
      <c r="D55" s="375"/>
      <c r="E55" s="375"/>
      <c r="F55" s="375"/>
      <c r="G55" s="372"/>
    </row>
    <row r="56" spans="1:7" ht="12" customHeight="1" x14ac:dyDescent="0.2">
      <c r="A56" s="255" t="s">
        <v>47</v>
      </c>
      <c r="B56" s="179" t="s">
        <v>614</v>
      </c>
      <c r="C56" s="256">
        <v>1786.4290980000005</v>
      </c>
      <c r="D56" s="256">
        <v>20827.798950000008</v>
      </c>
      <c r="E56" s="180">
        <f>D56/C56*1000</f>
        <v>11658.900413857904</v>
      </c>
      <c r="F56" s="181">
        <f t="shared" ref="F56:F98" si="6">D56/$D$5*100</f>
        <v>0.26732933400570003</v>
      </c>
      <c r="G56" s="185">
        <f>G51+F56</f>
        <v>86.143765864440027</v>
      </c>
    </row>
    <row r="57" spans="1:7" ht="12" customHeight="1" x14ac:dyDescent="0.2">
      <c r="A57" s="182" t="s">
        <v>225</v>
      </c>
      <c r="B57" s="179" t="s">
        <v>615</v>
      </c>
      <c r="C57" s="184">
        <v>10737.603664000002</v>
      </c>
      <c r="D57" s="184">
        <v>20607.322640000006</v>
      </c>
      <c r="E57" s="180">
        <f t="shared" ref="E57:E98" si="7">D57/C57*1000</f>
        <v>1919.1733355823369</v>
      </c>
      <c r="F57" s="181">
        <f t="shared" si="6"/>
        <v>0.26449947256629258</v>
      </c>
      <c r="G57" s="185">
        <f>G56+F57</f>
        <v>86.408265337006327</v>
      </c>
    </row>
    <row r="58" spans="1:7" ht="12" customHeight="1" x14ac:dyDescent="0.2">
      <c r="A58" s="182" t="s">
        <v>113</v>
      </c>
      <c r="B58" s="179" t="s">
        <v>616</v>
      </c>
      <c r="C58" s="184">
        <v>29468.557765999991</v>
      </c>
      <c r="D58" s="184">
        <v>19704.461569999996</v>
      </c>
      <c r="E58" s="180">
        <f t="shared" si="7"/>
        <v>668.66053393133689</v>
      </c>
      <c r="F58" s="181">
        <f t="shared" si="6"/>
        <v>0.25291105416825654</v>
      </c>
      <c r="G58" s="185">
        <f t="shared" ref="G58:G98" si="8">G57+F58</f>
        <v>86.661176391174578</v>
      </c>
    </row>
    <row r="59" spans="1:7" ht="12" customHeight="1" x14ac:dyDescent="0.2">
      <c r="A59" s="182" t="s">
        <v>164</v>
      </c>
      <c r="B59" s="179" t="s">
        <v>617</v>
      </c>
      <c r="C59" s="184">
        <v>3246.6573849999995</v>
      </c>
      <c r="D59" s="184">
        <v>19349.913460000014</v>
      </c>
      <c r="E59" s="180">
        <f t="shared" si="7"/>
        <v>5959.9493156867302</v>
      </c>
      <c r="F59" s="181">
        <f t="shared" si="6"/>
        <v>0.24836035198667655</v>
      </c>
      <c r="G59" s="185">
        <f t="shared" si="8"/>
        <v>86.909536743161254</v>
      </c>
    </row>
    <row r="60" spans="1:7" ht="12" customHeight="1" x14ac:dyDescent="0.2">
      <c r="A60" s="182" t="s">
        <v>46</v>
      </c>
      <c r="B60" s="179" t="s">
        <v>618</v>
      </c>
      <c r="C60" s="184">
        <v>22315.512639999994</v>
      </c>
      <c r="D60" s="184">
        <v>19273.120410000003</v>
      </c>
      <c r="E60" s="180">
        <f t="shared" si="7"/>
        <v>863.66469464176328</v>
      </c>
      <c r="F60" s="181">
        <f t="shared" si="6"/>
        <v>0.24737469647108162</v>
      </c>
      <c r="G60" s="185">
        <f t="shared" si="8"/>
        <v>87.156911439632339</v>
      </c>
    </row>
    <row r="61" spans="1:7" x14ac:dyDescent="0.2">
      <c r="A61" s="182" t="s">
        <v>163</v>
      </c>
      <c r="B61" s="179" t="s">
        <v>619</v>
      </c>
      <c r="C61" s="184">
        <v>9.3417159999999999</v>
      </c>
      <c r="D61" s="184">
        <v>18078.675980000004</v>
      </c>
      <c r="E61" s="180">
        <f t="shared" si="7"/>
        <v>1935262.8553469197</v>
      </c>
      <c r="F61" s="181">
        <f t="shared" si="6"/>
        <v>0.23204374216595963</v>
      </c>
      <c r="G61" s="185">
        <f t="shared" si="8"/>
        <v>87.388955181798295</v>
      </c>
    </row>
    <row r="62" spans="1:7" ht="12" customHeight="1" x14ac:dyDescent="0.2">
      <c r="A62" s="182" t="s">
        <v>161</v>
      </c>
      <c r="B62" s="179" t="s">
        <v>620</v>
      </c>
      <c r="C62" s="184">
        <v>3464.5766200000007</v>
      </c>
      <c r="D62" s="184">
        <v>17768.475260000017</v>
      </c>
      <c r="E62" s="180">
        <f t="shared" si="7"/>
        <v>5128.6137409771054</v>
      </c>
      <c r="F62" s="181">
        <f t="shared" si="6"/>
        <v>0.22806224839003261</v>
      </c>
      <c r="G62" s="185">
        <f t="shared" si="8"/>
        <v>87.617017430188326</v>
      </c>
    </row>
    <row r="63" spans="1:7" ht="12" customHeight="1" x14ac:dyDescent="0.2">
      <c r="A63" s="182" t="s">
        <v>174</v>
      </c>
      <c r="B63" s="179" t="s">
        <v>621</v>
      </c>
      <c r="C63" s="184">
        <v>6466.2072640000006</v>
      </c>
      <c r="D63" s="184">
        <v>17758.941080000015</v>
      </c>
      <c r="E63" s="180">
        <f t="shared" si="7"/>
        <v>2746.4231124899516</v>
      </c>
      <c r="F63" s="181">
        <f t="shared" si="6"/>
        <v>0.22793987511401767</v>
      </c>
      <c r="G63" s="185">
        <f t="shared" si="8"/>
        <v>87.844957305302344</v>
      </c>
    </row>
    <row r="64" spans="1:7" ht="12" customHeight="1" x14ac:dyDescent="0.2">
      <c r="A64" s="182" t="s">
        <v>346</v>
      </c>
      <c r="B64" s="179" t="s">
        <v>622</v>
      </c>
      <c r="C64" s="184">
        <v>5855.2575630000001</v>
      </c>
      <c r="D64" s="184">
        <v>17424.920100000003</v>
      </c>
      <c r="E64" s="180">
        <f t="shared" si="7"/>
        <v>2975.9442539487827</v>
      </c>
      <c r="F64" s="181">
        <f t="shared" si="6"/>
        <v>0.22365264311501021</v>
      </c>
      <c r="G64" s="185">
        <f t="shared" si="8"/>
        <v>88.068609948417361</v>
      </c>
    </row>
    <row r="65" spans="1:7" ht="12" customHeight="1" x14ac:dyDescent="0.2">
      <c r="A65" s="182" t="s">
        <v>180</v>
      </c>
      <c r="B65" s="179" t="s">
        <v>623</v>
      </c>
      <c r="C65" s="184">
        <v>2811.5710590000003</v>
      </c>
      <c r="D65" s="184">
        <v>16957.284169999995</v>
      </c>
      <c r="E65" s="180">
        <f t="shared" si="7"/>
        <v>6031.2486557004331</v>
      </c>
      <c r="F65" s="181">
        <f t="shared" si="6"/>
        <v>0.21765043414304208</v>
      </c>
      <c r="G65" s="185">
        <f t="shared" si="8"/>
        <v>88.2862603825604</v>
      </c>
    </row>
    <row r="66" spans="1:7" ht="12" customHeight="1" x14ac:dyDescent="0.2">
      <c r="A66" s="182" t="s">
        <v>97</v>
      </c>
      <c r="B66" s="179" t="s">
        <v>624</v>
      </c>
      <c r="C66" s="184">
        <v>82205.239499999996</v>
      </c>
      <c r="D66" s="184">
        <v>16514.164499999999</v>
      </c>
      <c r="E66" s="180">
        <f t="shared" si="7"/>
        <v>200.88943965670217</v>
      </c>
      <c r="F66" s="181">
        <f t="shared" si="6"/>
        <v>0.21196289670568244</v>
      </c>
      <c r="G66" s="185">
        <f t="shared" si="8"/>
        <v>88.498223279266085</v>
      </c>
    </row>
    <row r="67" spans="1:7" ht="25.5" x14ac:dyDescent="0.2">
      <c r="A67" s="182" t="s">
        <v>87</v>
      </c>
      <c r="B67" s="179" t="s">
        <v>625</v>
      </c>
      <c r="C67" s="184">
        <v>1935.6254360000003</v>
      </c>
      <c r="D67" s="184">
        <v>16434.233370000002</v>
      </c>
      <c r="E67" s="180">
        <f t="shared" si="7"/>
        <v>8490.3995702606589</v>
      </c>
      <c r="F67" s="181">
        <f t="shared" si="6"/>
        <v>0.21093696325008696</v>
      </c>
      <c r="G67" s="185">
        <f t="shared" si="8"/>
        <v>88.709160242516177</v>
      </c>
    </row>
    <row r="68" spans="1:7" x14ac:dyDescent="0.2">
      <c r="A68" s="182" t="s">
        <v>215</v>
      </c>
      <c r="B68" s="179" t="s">
        <v>626</v>
      </c>
      <c r="C68" s="184">
        <v>16917.398821000002</v>
      </c>
      <c r="D68" s="184">
        <v>16409.60814</v>
      </c>
      <c r="E68" s="180">
        <f t="shared" si="7"/>
        <v>969.98411597593429</v>
      </c>
      <c r="F68" s="181">
        <f t="shared" si="6"/>
        <v>0.2106208930618044</v>
      </c>
      <c r="G68" s="185">
        <f t="shared" si="8"/>
        <v>88.919781135577978</v>
      </c>
    </row>
    <row r="69" spans="1:7" x14ac:dyDescent="0.2">
      <c r="A69" s="182" t="s">
        <v>378</v>
      </c>
      <c r="B69" s="179" t="s">
        <v>627</v>
      </c>
      <c r="C69" s="184">
        <v>510.27153799999985</v>
      </c>
      <c r="D69" s="184">
        <v>16330.394479999997</v>
      </c>
      <c r="E69" s="180">
        <f t="shared" si="7"/>
        <v>32003.341875595659</v>
      </c>
      <c r="F69" s="181">
        <f t="shared" si="6"/>
        <v>0.20960416848986135</v>
      </c>
      <c r="G69" s="185">
        <f t="shared" si="8"/>
        <v>89.129385304067839</v>
      </c>
    </row>
    <row r="70" spans="1:7" ht="25.5" x14ac:dyDescent="0.2">
      <c r="A70" s="182" t="s">
        <v>304</v>
      </c>
      <c r="B70" s="179" t="s">
        <v>628</v>
      </c>
      <c r="C70" s="184">
        <v>18457.726040000001</v>
      </c>
      <c r="D70" s="184">
        <v>16184.562740000003</v>
      </c>
      <c r="E70" s="180">
        <f t="shared" si="7"/>
        <v>876.84488896011385</v>
      </c>
      <c r="F70" s="181">
        <f t="shared" si="6"/>
        <v>0.2077323863574968</v>
      </c>
      <c r="G70" s="185">
        <f t="shared" si="8"/>
        <v>89.33711769042533</v>
      </c>
    </row>
    <row r="71" spans="1:7" ht="12" customHeight="1" x14ac:dyDescent="0.2">
      <c r="A71" s="182" t="s">
        <v>377</v>
      </c>
      <c r="B71" s="179" t="s">
        <v>629</v>
      </c>
      <c r="C71" s="184">
        <v>2625.5466010000005</v>
      </c>
      <c r="D71" s="184">
        <v>16168.525369999998</v>
      </c>
      <c r="E71" s="180">
        <f t="shared" si="7"/>
        <v>6158.1559298326065</v>
      </c>
      <c r="F71" s="181">
        <f t="shared" si="6"/>
        <v>0.2075265432220029</v>
      </c>
      <c r="G71" s="185">
        <f t="shared" si="8"/>
        <v>89.544644233647332</v>
      </c>
    </row>
    <row r="72" spans="1:7" ht="12" customHeight="1" x14ac:dyDescent="0.2">
      <c r="A72" s="182" t="s">
        <v>348</v>
      </c>
      <c r="B72" s="179" t="s">
        <v>630</v>
      </c>
      <c r="C72" s="184">
        <v>6540.9194720000005</v>
      </c>
      <c r="D72" s="184">
        <v>15292.999219999974</v>
      </c>
      <c r="E72" s="180">
        <f t="shared" si="7"/>
        <v>2338.0503743342788</v>
      </c>
      <c r="F72" s="181">
        <f t="shared" si="6"/>
        <v>0.1962889744733339</v>
      </c>
      <c r="G72" s="185">
        <f t="shared" si="8"/>
        <v>89.740933208120666</v>
      </c>
    </row>
    <row r="73" spans="1:7" ht="12" customHeight="1" x14ac:dyDescent="0.2">
      <c r="A73" s="182" t="s">
        <v>151</v>
      </c>
      <c r="B73" s="179" t="s">
        <v>631</v>
      </c>
      <c r="C73" s="184">
        <v>15289.268593999996</v>
      </c>
      <c r="D73" s="184">
        <v>15269.573369999998</v>
      </c>
      <c r="E73" s="180">
        <f t="shared" si="7"/>
        <v>998.71182693410685</v>
      </c>
      <c r="F73" s="181">
        <f t="shared" si="6"/>
        <v>0.19598829858847233</v>
      </c>
      <c r="G73" s="185">
        <f t="shared" si="8"/>
        <v>89.93692150670914</v>
      </c>
    </row>
    <row r="74" spans="1:7" ht="12" customHeight="1" x14ac:dyDescent="0.2">
      <c r="A74" s="182" t="s">
        <v>114</v>
      </c>
      <c r="B74" s="179" t="s">
        <v>632</v>
      </c>
      <c r="C74" s="184">
        <v>921.83312400000011</v>
      </c>
      <c r="D74" s="184">
        <v>14977.677350000004</v>
      </c>
      <c r="E74" s="180">
        <f t="shared" si="7"/>
        <v>16247.710089879569</v>
      </c>
      <c r="F74" s="181">
        <f t="shared" si="6"/>
        <v>0.19224174962221618</v>
      </c>
      <c r="G74" s="185">
        <f t="shared" si="8"/>
        <v>90.129163256331353</v>
      </c>
    </row>
    <row r="75" spans="1:7" ht="12" customHeight="1" x14ac:dyDescent="0.2">
      <c r="A75" s="182" t="s">
        <v>347</v>
      </c>
      <c r="B75" s="179" t="s">
        <v>633</v>
      </c>
      <c r="C75" s="184">
        <v>49.359473000000023</v>
      </c>
      <c r="D75" s="184">
        <v>14897.884339999999</v>
      </c>
      <c r="E75" s="180">
        <f t="shared" si="7"/>
        <v>301824.21801788674</v>
      </c>
      <c r="F75" s="181">
        <f t="shared" si="6"/>
        <v>0.19121758896689106</v>
      </c>
      <c r="G75" s="185">
        <f t="shared" si="8"/>
        <v>90.320380845298246</v>
      </c>
    </row>
    <row r="76" spans="1:7" x14ac:dyDescent="0.2">
      <c r="A76" s="182" t="s">
        <v>179</v>
      </c>
      <c r="B76" s="179" t="s">
        <v>634</v>
      </c>
      <c r="C76" s="184">
        <v>9995.855948000004</v>
      </c>
      <c r="D76" s="184">
        <v>14133.702390000004</v>
      </c>
      <c r="E76" s="180">
        <f t="shared" si="7"/>
        <v>1413.9561897976241</v>
      </c>
      <c r="F76" s="181">
        <f t="shared" si="6"/>
        <v>0.18140914726630153</v>
      </c>
      <c r="G76" s="185">
        <f t="shared" si="8"/>
        <v>90.501789992564554</v>
      </c>
    </row>
    <row r="77" spans="1:7" ht="12" customHeight="1" x14ac:dyDescent="0.2">
      <c r="A77" s="182" t="s">
        <v>175</v>
      </c>
      <c r="B77" s="179" t="s">
        <v>635</v>
      </c>
      <c r="C77" s="184">
        <v>4251.4758639999982</v>
      </c>
      <c r="D77" s="184">
        <v>13892.101839999999</v>
      </c>
      <c r="E77" s="180">
        <f t="shared" si="7"/>
        <v>3267.5951327004886</v>
      </c>
      <c r="F77" s="181">
        <f t="shared" si="6"/>
        <v>0.17830815160747257</v>
      </c>
      <c r="G77" s="185">
        <f t="shared" si="8"/>
        <v>90.680098144172021</v>
      </c>
    </row>
    <row r="78" spans="1:7" ht="12" customHeight="1" x14ac:dyDescent="0.2">
      <c r="A78" s="182" t="s">
        <v>181</v>
      </c>
      <c r="B78" s="179" t="s">
        <v>636</v>
      </c>
      <c r="C78" s="184">
        <v>17652.479410999997</v>
      </c>
      <c r="D78" s="184">
        <v>13690.26073</v>
      </c>
      <c r="E78" s="180">
        <f t="shared" si="7"/>
        <v>775.54322037441534</v>
      </c>
      <c r="F78" s="181">
        <f t="shared" si="6"/>
        <v>0.17571747701719037</v>
      </c>
      <c r="G78" s="185">
        <f t="shared" si="8"/>
        <v>90.855815621189208</v>
      </c>
    </row>
    <row r="79" spans="1:7" x14ac:dyDescent="0.2">
      <c r="A79" s="182" t="s">
        <v>159</v>
      </c>
      <c r="B79" s="179" t="s">
        <v>637</v>
      </c>
      <c r="C79" s="184">
        <v>9176.9937629999986</v>
      </c>
      <c r="D79" s="184">
        <v>13447.699419999997</v>
      </c>
      <c r="E79" s="180">
        <f t="shared" si="7"/>
        <v>1465.37087931984</v>
      </c>
      <c r="F79" s="181">
        <f t="shared" si="6"/>
        <v>0.17260414979459152</v>
      </c>
      <c r="G79" s="185">
        <f t="shared" si="8"/>
        <v>91.028419770983803</v>
      </c>
    </row>
    <row r="80" spans="1:7" ht="12" customHeight="1" x14ac:dyDescent="0.2">
      <c r="A80" s="182" t="s">
        <v>472</v>
      </c>
      <c r="B80" s="179" t="s">
        <v>638</v>
      </c>
      <c r="C80" s="184">
        <v>3019.257826</v>
      </c>
      <c r="D80" s="184">
        <v>13220.326069999999</v>
      </c>
      <c r="E80" s="180">
        <f t="shared" si="7"/>
        <v>4378.6674844906065</v>
      </c>
      <c r="F80" s="181">
        <f t="shared" si="6"/>
        <v>0.16968576334520896</v>
      </c>
      <c r="G80" s="185">
        <f t="shared" si="8"/>
        <v>91.198105534329017</v>
      </c>
    </row>
    <row r="81" spans="1:11" ht="12" customHeight="1" x14ac:dyDescent="0.2">
      <c r="A81" s="182" t="s">
        <v>150</v>
      </c>
      <c r="B81" s="179" t="s">
        <v>639</v>
      </c>
      <c r="C81" s="184">
        <v>4253.7726559999992</v>
      </c>
      <c r="D81" s="184">
        <v>12936.847940000003</v>
      </c>
      <c r="E81" s="180">
        <f t="shared" si="7"/>
        <v>3041.2645400201204</v>
      </c>
      <c r="F81" s="181">
        <f t="shared" si="6"/>
        <v>0.16604725982978683</v>
      </c>
      <c r="G81" s="185">
        <f t="shared" si="8"/>
        <v>91.364152794158798</v>
      </c>
    </row>
    <row r="82" spans="1:11" ht="25.5" x14ac:dyDescent="0.2">
      <c r="A82" s="182" t="s">
        <v>165</v>
      </c>
      <c r="B82" s="179" t="s">
        <v>640</v>
      </c>
      <c r="C82" s="184">
        <v>591.24072599999977</v>
      </c>
      <c r="D82" s="184">
        <v>12909.020100000012</v>
      </c>
      <c r="E82" s="180">
        <f t="shared" si="7"/>
        <v>21833.780273113356</v>
      </c>
      <c r="F82" s="181">
        <f t="shared" si="6"/>
        <v>0.1656900834449046</v>
      </c>
      <c r="G82" s="185">
        <f t="shared" si="8"/>
        <v>91.529842877603699</v>
      </c>
    </row>
    <row r="83" spans="1:11" ht="12" customHeight="1" x14ac:dyDescent="0.2">
      <c r="A83" s="182" t="s">
        <v>387</v>
      </c>
      <c r="B83" s="179" t="s">
        <v>641</v>
      </c>
      <c r="C83" s="184">
        <v>27.043227000000005</v>
      </c>
      <c r="D83" s="184">
        <v>12737.311459999997</v>
      </c>
      <c r="E83" s="180">
        <f t="shared" si="7"/>
        <v>470998.20816502394</v>
      </c>
      <c r="F83" s="181">
        <f t="shared" si="6"/>
        <v>0.16348616566730245</v>
      </c>
      <c r="G83" s="185">
        <f t="shared" si="8"/>
        <v>91.693329043271007</v>
      </c>
    </row>
    <row r="84" spans="1:11" ht="12" customHeight="1" x14ac:dyDescent="0.2">
      <c r="A84" s="167" t="s">
        <v>82</v>
      </c>
      <c r="B84" s="179" t="s">
        <v>642</v>
      </c>
      <c r="C84" s="184">
        <v>17293.107584999991</v>
      </c>
      <c r="D84" s="184">
        <v>12267.48806</v>
      </c>
      <c r="E84" s="180">
        <f t="shared" si="7"/>
        <v>709.38597933900542</v>
      </c>
      <c r="F84" s="181">
        <f t="shared" si="6"/>
        <v>0.15745588004164385</v>
      </c>
      <c r="G84" s="185">
        <f t="shared" si="8"/>
        <v>91.850784923312645</v>
      </c>
    </row>
    <row r="85" spans="1:11" ht="25.5" x14ac:dyDescent="0.2">
      <c r="A85" s="167" t="s">
        <v>319</v>
      </c>
      <c r="B85" s="179" t="s">
        <v>643</v>
      </c>
      <c r="C85" s="184">
        <v>2210.8065910000014</v>
      </c>
      <c r="D85" s="184">
        <v>12197.641299999999</v>
      </c>
      <c r="E85" s="180">
        <f t="shared" si="7"/>
        <v>5517.2810455946355</v>
      </c>
      <c r="F85" s="181">
        <f t="shared" si="6"/>
        <v>0.15655938167049666</v>
      </c>
      <c r="G85" s="185">
        <f t="shared" si="8"/>
        <v>92.007344304983135</v>
      </c>
    </row>
    <row r="86" spans="1:11" ht="12" customHeight="1" x14ac:dyDescent="0.2">
      <c r="A86" s="167" t="s">
        <v>166</v>
      </c>
      <c r="B86" s="179" t="s">
        <v>644</v>
      </c>
      <c r="C86" s="184">
        <v>29322.511246999995</v>
      </c>
      <c r="D86" s="184">
        <v>12127.156570000001</v>
      </c>
      <c r="E86" s="180">
        <f t="shared" si="7"/>
        <v>413.57837559839754</v>
      </c>
      <c r="F86" s="181">
        <f t="shared" si="6"/>
        <v>0.15565469481550512</v>
      </c>
      <c r="G86" s="185">
        <f>G85+F86</f>
        <v>92.162998999798646</v>
      </c>
    </row>
    <row r="87" spans="1:11" ht="12" customHeight="1" x14ac:dyDescent="0.2">
      <c r="A87" s="167" t="s">
        <v>160</v>
      </c>
      <c r="B87" s="179" t="s">
        <v>645</v>
      </c>
      <c r="C87" s="184">
        <v>32242.720966000001</v>
      </c>
      <c r="D87" s="184">
        <v>12032.200170000009</v>
      </c>
      <c r="E87" s="180">
        <f t="shared" si="7"/>
        <v>373.17570631486041</v>
      </c>
      <c r="F87" s="181">
        <f t="shared" si="6"/>
        <v>0.15443590874826318</v>
      </c>
      <c r="G87" s="185">
        <f t="shared" si="8"/>
        <v>92.317434908546915</v>
      </c>
    </row>
    <row r="88" spans="1:11" ht="12" customHeight="1" x14ac:dyDescent="0.2">
      <c r="A88" s="167" t="s">
        <v>104</v>
      </c>
      <c r="B88" s="179" t="s">
        <v>646</v>
      </c>
      <c r="C88" s="184">
        <v>14734.110450000004</v>
      </c>
      <c r="D88" s="184">
        <v>11878.540289999999</v>
      </c>
      <c r="E88" s="180">
        <f t="shared" si="7"/>
        <v>806.19324324394461</v>
      </c>
      <c r="F88" s="181">
        <f t="shared" si="6"/>
        <v>0.15246365073471063</v>
      </c>
      <c r="G88" s="185">
        <f t="shared" si="8"/>
        <v>92.469898559281631</v>
      </c>
    </row>
    <row r="89" spans="1:11" ht="12" customHeight="1" x14ac:dyDescent="0.25">
      <c r="A89" s="167" t="s">
        <v>125</v>
      </c>
      <c r="B89" s="179" t="s">
        <v>647</v>
      </c>
      <c r="C89" s="184">
        <v>8667.6504999999997</v>
      </c>
      <c r="D89" s="184">
        <v>11638.939050000001</v>
      </c>
      <c r="E89" s="180">
        <f t="shared" si="7"/>
        <v>1342.8020719109525</v>
      </c>
      <c r="F89" s="181">
        <f t="shared" si="6"/>
        <v>0.14938831665500754</v>
      </c>
      <c r="G89" s="185">
        <f t="shared" si="8"/>
        <v>92.619286875936638</v>
      </c>
      <c r="I89" s="258"/>
      <c r="J89" s="259"/>
      <c r="K89" s="102"/>
    </row>
    <row r="90" spans="1:11" ht="12" customHeight="1" x14ac:dyDescent="0.2">
      <c r="A90" s="167" t="s">
        <v>349</v>
      </c>
      <c r="B90" s="179" t="s">
        <v>648</v>
      </c>
      <c r="C90" s="184">
        <v>13906.165671000002</v>
      </c>
      <c r="D90" s="184">
        <v>11630.244479999998</v>
      </c>
      <c r="E90" s="180">
        <f t="shared" si="7"/>
        <v>836.3372589651924</v>
      </c>
      <c r="F90" s="181">
        <f t="shared" si="6"/>
        <v>0.14927671995613664</v>
      </c>
      <c r="G90" s="185">
        <f t="shared" si="8"/>
        <v>92.768563595892772</v>
      </c>
      <c r="I90" s="260"/>
      <c r="J90" s="260"/>
      <c r="K90" s="102"/>
    </row>
    <row r="91" spans="1:11" ht="25.5" x14ac:dyDescent="0.2">
      <c r="A91" s="167" t="s">
        <v>244</v>
      </c>
      <c r="B91" s="179" t="s">
        <v>649</v>
      </c>
      <c r="C91" s="184">
        <v>4062.4444919999987</v>
      </c>
      <c r="D91" s="184">
        <v>11492.292180000006</v>
      </c>
      <c r="E91" s="180">
        <f t="shared" si="7"/>
        <v>2828.9105740721616</v>
      </c>
      <c r="F91" s="181">
        <f t="shared" si="6"/>
        <v>0.14750607215162859</v>
      </c>
      <c r="G91" s="185">
        <f t="shared" si="8"/>
        <v>92.9160696680444</v>
      </c>
      <c r="I91" s="376"/>
      <c r="J91" s="376"/>
      <c r="K91" s="102"/>
    </row>
    <row r="92" spans="1:11" ht="12" customHeight="1" x14ac:dyDescent="0.2">
      <c r="A92" s="167" t="s">
        <v>88</v>
      </c>
      <c r="B92" s="179" t="s">
        <v>650</v>
      </c>
      <c r="C92" s="184">
        <v>4259.5857500000011</v>
      </c>
      <c r="D92" s="184">
        <v>11373.363799999997</v>
      </c>
      <c r="E92" s="180">
        <f t="shared" si="7"/>
        <v>2670.0633506438962</v>
      </c>
      <c r="F92" s="181">
        <f t="shared" si="6"/>
        <v>0.14597960050207492</v>
      </c>
      <c r="G92" s="185">
        <f t="shared" si="8"/>
        <v>93.062049268546474</v>
      </c>
      <c r="I92" s="376"/>
      <c r="J92" s="376"/>
      <c r="K92" s="102"/>
    </row>
    <row r="93" spans="1:11" ht="12" customHeight="1" x14ac:dyDescent="0.2">
      <c r="A93" s="167" t="s">
        <v>162</v>
      </c>
      <c r="B93" s="179" t="s">
        <v>651</v>
      </c>
      <c r="C93" s="184">
        <v>16272.941000000012</v>
      </c>
      <c r="D93" s="184">
        <v>10995.365540000003</v>
      </c>
      <c r="E93" s="180">
        <f t="shared" si="7"/>
        <v>675.68397992716837</v>
      </c>
      <c r="F93" s="181">
        <f t="shared" si="6"/>
        <v>0.14112791053984242</v>
      </c>
      <c r="G93" s="185">
        <f t="shared" si="8"/>
        <v>93.20317717908631</v>
      </c>
      <c r="I93" s="102"/>
      <c r="J93" s="102"/>
      <c r="K93" s="102"/>
    </row>
    <row r="94" spans="1:11" ht="12" customHeight="1" x14ac:dyDescent="0.2">
      <c r="A94" s="167" t="s">
        <v>111</v>
      </c>
      <c r="B94" s="179" t="s">
        <v>652</v>
      </c>
      <c r="C94" s="184">
        <v>15601.810442</v>
      </c>
      <c r="D94" s="184">
        <v>10626.047800000004</v>
      </c>
      <c r="E94" s="180">
        <f t="shared" si="7"/>
        <v>681.07786846292743</v>
      </c>
      <c r="F94" s="181">
        <f t="shared" si="6"/>
        <v>0.13638763694167183</v>
      </c>
      <c r="G94" s="185">
        <f t="shared" si="8"/>
        <v>93.339564816027988</v>
      </c>
      <c r="I94" s="102"/>
      <c r="J94" s="102"/>
      <c r="K94" s="102"/>
    </row>
    <row r="95" spans="1:11" ht="25.5" x14ac:dyDescent="0.2">
      <c r="A95" s="167" t="s">
        <v>112</v>
      </c>
      <c r="B95" s="179" t="s">
        <v>653</v>
      </c>
      <c r="C95" s="184">
        <v>2913.1980150000009</v>
      </c>
      <c r="D95" s="184">
        <v>10274.462240000001</v>
      </c>
      <c r="E95" s="180">
        <f t="shared" si="7"/>
        <v>3526.8671017544948</v>
      </c>
      <c r="F95" s="181">
        <f t="shared" si="6"/>
        <v>0.13187495973432717</v>
      </c>
      <c r="G95" s="185">
        <f t="shared" si="8"/>
        <v>93.47143977576232</v>
      </c>
    </row>
    <row r="96" spans="1:11" ht="15.95" customHeight="1" x14ac:dyDescent="0.2">
      <c r="A96" s="167" t="s">
        <v>126</v>
      </c>
      <c r="B96" s="179" t="s">
        <v>654</v>
      </c>
      <c r="C96" s="184">
        <v>7874.7431879999995</v>
      </c>
      <c r="D96" s="184">
        <v>9925.3249299999934</v>
      </c>
      <c r="E96" s="180">
        <f t="shared" si="7"/>
        <v>1260.3998242285275</v>
      </c>
      <c r="F96" s="181">
        <f t="shared" si="6"/>
        <v>0.1273937063487483</v>
      </c>
      <c r="G96" s="185">
        <f t="shared" si="8"/>
        <v>93.598833482111075</v>
      </c>
    </row>
    <row r="97" spans="1:7" ht="12" customHeight="1" x14ac:dyDescent="0.2">
      <c r="A97" s="167" t="s">
        <v>3</v>
      </c>
      <c r="B97" s="179" t="s">
        <v>655</v>
      </c>
      <c r="C97" s="184">
        <v>10825.080312999997</v>
      </c>
      <c r="D97" s="184">
        <v>9923.9040499999937</v>
      </c>
      <c r="E97" s="180">
        <f t="shared" si="7"/>
        <v>916.75107833447044</v>
      </c>
      <c r="F97" s="181">
        <f t="shared" si="6"/>
        <v>0.12737546904460426</v>
      </c>
      <c r="G97" s="185">
        <f t="shared" si="8"/>
        <v>93.726208951155684</v>
      </c>
    </row>
    <row r="98" spans="1:7" ht="12" customHeight="1" x14ac:dyDescent="0.2">
      <c r="A98" s="167" t="s">
        <v>70</v>
      </c>
      <c r="B98" s="179" t="s">
        <v>656</v>
      </c>
      <c r="C98" s="184">
        <v>6004.1848359999985</v>
      </c>
      <c r="D98" s="184">
        <v>9886.8302700000004</v>
      </c>
      <c r="E98" s="180">
        <f t="shared" si="7"/>
        <v>1646.6565470670337</v>
      </c>
      <c r="F98" s="181">
        <f t="shared" si="6"/>
        <v>0.12689961900686075</v>
      </c>
      <c r="G98" s="185">
        <f t="shared" si="8"/>
        <v>93.853108570162547</v>
      </c>
    </row>
    <row r="99" spans="1:7" ht="12" customHeight="1" x14ac:dyDescent="0.25">
      <c r="A99" s="261"/>
      <c r="B99" s="262"/>
      <c r="C99" s="262"/>
      <c r="D99" s="263"/>
      <c r="E99" s="262"/>
      <c r="F99" s="262"/>
      <c r="G99" s="263" t="s">
        <v>133</v>
      </c>
    </row>
    <row r="100" spans="1:7" ht="12" customHeight="1" x14ac:dyDescent="0.25">
      <c r="A100" s="62" t="s">
        <v>300</v>
      </c>
      <c r="B100" s="51"/>
      <c r="C100" s="51"/>
      <c r="D100" s="57"/>
      <c r="E100" s="69"/>
      <c r="F100" s="70"/>
      <c r="G100" s="70"/>
    </row>
    <row r="101" spans="1:7" ht="15.95" customHeight="1" x14ac:dyDescent="0.2">
      <c r="A101" s="373" t="s">
        <v>269</v>
      </c>
      <c r="B101" s="374" t="s">
        <v>399</v>
      </c>
      <c r="C101" s="375" t="s">
        <v>430</v>
      </c>
      <c r="D101" s="375" t="s">
        <v>315</v>
      </c>
      <c r="E101" s="375" t="s">
        <v>295</v>
      </c>
      <c r="F101" s="375" t="s">
        <v>263</v>
      </c>
      <c r="G101" s="372" t="s">
        <v>368</v>
      </c>
    </row>
    <row r="102" spans="1:7" ht="15.95" customHeight="1" x14ac:dyDescent="0.2">
      <c r="A102" s="373"/>
      <c r="B102" s="374"/>
      <c r="C102" s="375"/>
      <c r="D102" s="375"/>
      <c r="E102" s="375"/>
      <c r="F102" s="375"/>
      <c r="G102" s="372"/>
    </row>
    <row r="103" spans="1:7" ht="12.95" customHeight="1" x14ac:dyDescent="0.2">
      <c r="A103" s="167" t="s">
        <v>68</v>
      </c>
      <c r="B103" s="179" t="s">
        <v>657</v>
      </c>
      <c r="C103" s="184">
        <v>255.80578399999999</v>
      </c>
      <c r="D103" s="184">
        <v>9097.5787500000006</v>
      </c>
      <c r="E103" s="180">
        <f t="shared" ref="E103:E114" si="9">D103/C103*1000</f>
        <v>35564.398145117782</v>
      </c>
      <c r="F103" s="181">
        <f t="shared" ref="F103:F115" si="10">D103/$D$5*100</f>
        <v>0.11676940391735</v>
      </c>
      <c r="G103" s="185">
        <f>G98+F103</f>
        <v>93.969877974079893</v>
      </c>
    </row>
    <row r="104" spans="1:7" x14ac:dyDescent="0.2">
      <c r="A104" s="167" t="s">
        <v>461</v>
      </c>
      <c r="B104" s="179" t="s">
        <v>658</v>
      </c>
      <c r="C104" s="184">
        <v>4260.466598</v>
      </c>
      <c r="D104" s="184">
        <v>8824.8955999999962</v>
      </c>
      <c r="E104" s="180">
        <f t="shared" si="9"/>
        <v>2071.3448625891556</v>
      </c>
      <c r="F104" s="181">
        <f t="shared" si="10"/>
        <v>0.11326945632043517</v>
      </c>
      <c r="G104" s="185">
        <f>G103+F104</f>
        <v>94.083147430400331</v>
      </c>
    </row>
    <row r="105" spans="1:7" ht="25.5" x14ac:dyDescent="0.2">
      <c r="A105" s="167" t="s">
        <v>74</v>
      </c>
      <c r="B105" s="179" t="s">
        <v>659</v>
      </c>
      <c r="C105" s="184">
        <v>4475.9943199999989</v>
      </c>
      <c r="D105" s="184">
        <v>8680.193220000001</v>
      </c>
      <c r="E105" s="180">
        <f t="shared" si="9"/>
        <v>1939.2770855884382</v>
      </c>
      <c r="F105" s="181">
        <f t="shared" si="10"/>
        <v>0.11141216976954696</v>
      </c>
      <c r="G105" s="185">
        <f t="shared" ref="G105:G115" si="11">G104+F105</f>
        <v>94.194559600169882</v>
      </c>
    </row>
    <row r="106" spans="1:7" ht="12" customHeight="1" x14ac:dyDescent="0.2">
      <c r="A106" s="167" t="s">
        <v>434</v>
      </c>
      <c r="B106" s="179" t="s">
        <v>660</v>
      </c>
      <c r="C106" s="184">
        <v>3648.5851839999996</v>
      </c>
      <c r="D106" s="184">
        <v>8553.6832400000003</v>
      </c>
      <c r="E106" s="180">
        <f t="shared" si="9"/>
        <v>2344.3835921688601</v>
      </c>
      <c r="F106" s="181">
        <f t="shared" si="10"/>
        <v>0.10978838663338054</v>
      </c>
      <c r="G106" s="185">
        <f t="shared" si="11"/>
        <v>94.304347986803265</v>
      </c>
    </row>
    <row r="107" spans="1:7" ht="12" customHeight="1" x14ac:dyDescent="0.2">
      <c r="A107" s="167" t="s">
        <v>466</v>
      </c>
      <c r="B107" s="179" t="s">
        <v>661</v>
      </c>
      <c r="C107" s="184">
        <v>4102.1008810000003</v>
      </c>
      <c r="D107" s="184">
        <v>8478.4894000000004</v>
      </c>
      <c r="E107" s="180">
        <f t="shared" si="9"/>
        <v>2066.8651615250219</v>
      </c>
      <c r="F107" s="181">
        <f t="shared" si="10"/>
        <v>0.10882325732630457</v>
      </c>
      <c r="G107" s="185">
        <f t="shared" si="11"/>
        <v>94.413171244129572</v>
      </c>
    </row>
    <row r="108" spans="1:7" ht="12" customHeight="1" x14ac:dyDescent="0.2">
      <c r="A108" s="167" t="s">
        <v>303</v>
      </c>
      <c r="B108" s="179" t="s">
        <v>662</v>
      </c>
      <c r="C108" s="184">
        <v>6030.0910269999986</v>
      </c>
      <c r="D108" s="184">
        <v>8478.2841299999945</v>
      </c>
      <c r="E108" s="180">
        <f t="shared" si="9"/>
        <v>1405.9960441787866</v>
      </c>
      <c r="F108" s="181">
        <f t="shared" si="10"/>
        <v>0.10882062264116454</v>
      </c>
      <c r="G108" s="185">
        <f t="shared" si="11"/>
        <v>94.521991866770733</v>
      </c>
    </row>
    <row r="109" spans="1:7" ht="12" customHeight="1" x14ac:dyDescent="0.2">
      <c r="A109" s="167" t="s">
        <v>110</v>
      </c>
      <c r="B109" s="179" t="s">
        <v>663</v>
      </c>
      <c r="C109" s="184">
        <v>1733.3306409999996</v>
      </c>
      <c r="D109" s="184">
        <v>7973.9981099999986</v>
      </c>
      <c r="E109" s="180">
        <f t="shared" si="9"/>
        <v>4600.390670645279</v>
      </c>
      <c r="F109" s="181">
        <f t="shared" si="10"/>
        <v>0.10234800178484579</v>
      </c>
      <c r="G109" s="185">
        <f t="shared" si="11"/>
        <v>94.62433986855558</v>
      </c>
    </row>
    <row r="110" spans="1:7" ht="12" customHeight="1" x14ac:dyDescent="0.2">
      <c r="A110" s="167" t="s">
        <v>470</v>
      </c>
      <c r="B110" s="179" t="s">
        <v>664</v>
      </c>
      <c r="C110" s="184">
        <v>693.59162700000047</v>
      </c>
      <c r="D110" s="184">
        <v>7944.4375399999981</v>
      </c>
      <c r="E110" s="180">
        <f t="shared" si="9"/>
        <v>11454.056292983469</v>
      </c>
      <c r="F110" s="181">
        <f t="shared" si="10"/>
        <v>0.10196858543317562</v>
      </c>
      <c r="G110" s="185">
        <f t="shared" si="11"/>
        <v>94.72630845398875</v>
      </c>
    </row>
    <row r="111" spans="1:7" ht="12" customHeight="1" x14ac:dyDescent="0.2">
      <c r="A111" s="167" t="s">
        <v>45</v>
      </c>
      <c r="B111" s="179" t="s">
        <v>665</v>
      </c>
      <c r="C111" s="184">
        <v>9338.4677850000007</v>
      </c>
      <c r="D111" s="184">
        <v>7939.8683900000033</v>
      </c>
      <c r="E111" s="180">
        <f t="shared" si="9"/>
        <v>850.23245491658599</v>
      </c>
      <c r="F111" s="181">
        <f t="shared" si="10"/>
        <v>0.10190993939816234</v>
      </c>
      <c r="G111" s="185">
        <f t="shared" si="11"/>
        <v>94.828218393386919</v>
      </c>
    </row>
    <row r="112" spans="1:7" ht="12" customHeight="1" x14ac:dyDescent="0.2">
      <c r="A112" s="167" t="s">
        <v>383</v>
      </c>
      <c r="B112" s="179" t="s">
        <v>666</v>
      </c>
      <c r="C112" s="184">
        <v>5357.0332690000023</v>
      </c>
      <c r="D112" s="184">
        <v>7836.6563899999937</v>
      </c>
      <c r="E112" s="180">
        <f t="shared" si="9"/>
        <v>1462.8724513153645</v>
      </c>
      <c r="F112" s="181">
        <f t="shared" si="10"/>
        <v>0.10058519090756879</v>
      </c>
      <c r="G112" s="185">
        <f t="shared" si="11"/>
        <v>94.928803584294485</v>
      </c>
    </row>
    <row r="113" spans="1:7" ht="25.5" x14ac:dyDescent="0.2">
      <c r="A113" s="167" t="s">
        <v>224</v>
      </c>
      <c r="B113" s="179" t="s">
        <v>667</v>
      </c>
      <c r="C113" s="184">
        <v>9800.6431800000009</v>
      </c>
      <c r="D113" s="184">
        <v>7771.0201699999998</v>
      </c>
      <c r="E113" s="180">
        <f t="shared" si="9"/>
        <v>792.90920272030542</v>
      </c>
      <c r="F113" s="181">
        <f t="shared" si="10"/>
        <v>9.9742735734010948E-2</v>
      </c>
      <c r="G113" s="185">
        <f t="shared" si="11"/>
        <v>95.028546320028497</v>
      </c>
    </row>
    <row r="114" spans="1:7" ht="25.5" x14ac:dyDescent="0.2">
      <c r="A114" s="167" t="s">
        <v>81</v>
      </c>
      <c r="B114" s="179" t="s">
        <v>668</v>
      </c>
      <c r="C114" s="184">
        <v>2428.2817460000028</v>
      </c>
      <c r="D114" s="184">
        <v>7662.7363300000015</v>
      </c>
      <c r="E114" s="180">
        <f t="shared" si="9"/>
        <v>3155.6207769639896</v>
      </c>
      <c r="F114" s="181">
        <f t="shared" si="10"/>
        <v>9.8352889072812061E-2</v>
      </c>
      <c r="G114" s="185">
        <f t="shared" si="11"/>
        <v>95.12689920910131</v>
      </c>
    </row>
    <row r="115" spans="1:7" ht="12" customHeight="1" x14ac:dyDescent="0.2">
      <c r="A115" s="174"/>
      <c r="B115" s="186" t="s">
        <v>220</v>
      </c>
      <c r="C115" s="187">
        <v>310844.27711700037</v>
      </c>
      <c r="D115" s="187">
        <v>379666.39132000087</v>
      </c>
      <c r="E115" s="188"/>
      <c r="F115" s="181">
        <f t="shared" si="10"/>
        <v>4.8731007908986594</v>
      </c>
      <c r="G115" s="185">
        <f t="shared" si="11"/>
        <v>99.999999999999972</v>
      </c>
    </row>
    <row r="116" spans="1:7" ht="9" customHeight="1" x14ac:dyDescent="0.2">
      <c r="A116" s="35" t="s">
        <v>392</v>
      </c>
      <c r="B116" s="67"/>
      <c r="C116" s="1"/>
      <c r="D116" s="1"/>
    </row>
    <row r="117" spans="1:7" ht="9" customHeight="1" x14ac:dyDescent="0.2">
      <c r="A117" s="36" t="s">
        <v>260</v>
      </c>
      <c r="B117" s="67"/>
      <c r="C117" s="1"/>
      <c r="D117" s="1"/>
    </row>
    <row r="118" spans="1:7" ht="9" customHeight="1" x14ac:dyDescent="0.2">
      <c r="A118" s="68" t="s">
        <v>566</v>
      </c>
      <c r="B118" s="21"/>
      <c r="C118" s="1"/>
      <c r="D118" s="1"/>
    </row>
    <row r="119" spans="1:7" x14ac:dyDescent="0.2">
      <c r="B119" s="21"/>
      <c r="C119" s="1"/>
      <c r="D119" s="1"/>
    </row>
    <row r="121" spans="1:7" x14ac:dyDescent="0.2">
      <c r="B121" s="21"/>
      <c r="C121" s="1"/>
      <c r="D121" s="1"/>
    </row>
    <row r="122" spans="1:7" x14ac:dyDescent="0.2">
      <c r="B122" s="21"/>
      <c r="C122" s="1"/>
      <c r="D122" s="1"/>
    </row>
    <row r="123" spans="1:7" x14ac:dyDescent="0.2">
      <c r="B123" s="21"/>
      <c r="C123" s="1"/>
      <c r="D123" s="1"/>
    </row>
    <row r="124" spans="1:7" x14ac:dyDescent="0.2">
      <c r="B124" s="21"/>
      <c r="C124" s="1"/>
      <c r="D124" s="1"/>
    </row>
    <row r="125" spans="1:7" x14ac:dyDescent="0.2">
      <c r="B125" s="21"/>
      <c r="C125" s="1"/>
      <c r="D125" s="1"/>
    </row>
    <row r="126" spans="1:7" x14ac:dyDescent="0.2">
      <c r="B126" s="21"/>
      <c r="C126" s="1"/>
      <c r="D126" s="1"/>
    </row>
    <row r="127" spans="1:7" x14ac:dyDescent="0.2">
      <c r="B127" s="21"/>
      <c r="C127" s="1"/>
      <c r="D127" s="1"/>
    </row>
    <row r="128" spans="1:7" x14ac:dyDescent="0.2">
      <c r="B128" s="21"/>
      <c r="C128" s="1"/>
      <c r="D128" s="1"/>
    </row>
    <row r="129" spans="2:4" x14ac:dyDescent="0.2">
      <c r="B129" s="21"/>
      <c r="C129" s="1"/>
      <c r="D129" s="1"/>
    </row>
    <row r="130" spans="2:4" x14ac:dyDescent="0.2">
      <c r="B130" s="21"/>
      <c r="C130" s="1"/>
      <c r="D130" s="1"/>
    </row>
    <row r="131" spans="2:4" x14ac:dyDescent="0.2">
      <c r="B131" s="21"/>
      <c r="C131" s="1"/>
      <c r="D131" s="1"/>
    </row>
    <row r="132" spans="2:4" x14ac:dyDescent="0.2">
      <c r="B132" s="21"/>
      <c r="C132" s="1"/>
      <c r="D132" s="1"/>
    </row>
    <row r="133" spans="2:4" x14ac:dyDescent="0.2">
      <c r="B133" s="21"/>
      <c r="C133" s="1"/>
      <c r="D133" s="1"/>
    </row>
    <row r="134" spans="2:4" x14ac:dyDescent="0.2">
      <c r="B134" s="21"/>
      <c r="C134" s="1"/>
      <c r="D134" s="1"/>
    </row>
    <row r="135" spans="2:4" x14ac:dyDescent="0.2">
      <c r="B135" s="21"/>
      <c r="C135" s="1"/>
      <c r="D135" s="1"/>
    </row>
    <row r="136" spans="2:4" x14ac:dyDescent="0.2">
      <c r="B136" s="21"/>
      <c r="C136" s="1"/>
      <c r="D136" s="1"/>
    </row>
    <row r="137" spans="2:4" x14ac:dyDescent="0.2">
      <c r="B137" s="21"/>
      <c r="C137" s="1"/>
      <c r="D137" s="1"/>
    </row>
    <row r="138" spans="2:4" x14ac:dyDescent="0.2">
      <c r="B138" s="21"/>
      <c r="C138" s="1"/>
      <c r="D138" s="1"/>
    </row>
    <row r="139" spans="2:4" x14ac:dyDescent="0.2">
      <c r="B139" s="21"/>
      <c r="C139" s="1"/>
      <c r="D139" s="1"/>
    </row>
    <row r="140" spans="2:4" x14ac:dyDescent="0.2">
      <c r="B140" s="21"/>
      <c r="C140" s="1"/>
      <c r="D140" s="1"/>
    </row>
    <row r="141" spans="2:4" x14ac:dyDescent="0.2">
      <c r="B141" s="21"/>
      <c r="C141" s="1"/>
      <c r="D141" s="1"/>
    </row>
    <row r="142" spans="2:4" x14ac:dyDescent="0.2">
      <c r="B142" s="21"/>
      <c r="C142" s="1"/>
      <c r="D142" s="1"/>
    </row>
    <row r="143" spans="2:4" x14ac:dyDescent="0.2">
      <c r="B143" s="21"/>
      <c r="C143" s="1"/>
      <c r="D143" s="1"/>
    </row>
    <row r="144" spans="2:4" x14ac:dyDescent="0.2">
      <c r="B144" s="21"/>
      <c r="C144" s="1"/>
      <c r="D144" s="1"/>
    </row>
    <row r="145" spans="2:4" x14ac:dyDescent="0.2">
      <c r="B145" s="21"/>
      <c r="C145" s="1"/>
      <c r="D145" s="1"/>
    </row>
    <row r="146" spans="2:4" x14ac:dyDescent="0.2">
      <c r="B146" s="21"/>
      <c r="C146" s="1"/>
      <c r="D146" s="1"/>
    </row>
    <row r="147" spans="2:4" x14ac:dyDescent="0.2">
      <c r="B147" s="21"/>
      <c r="C147" s="1"/>
      <c r="D147" s="1"/>
    </row>
    <row r="148" spans="2:4" x14ac:dyDescent="0.2">
      <c r="B148" s="21"/>
      <c r="C148" s="1"/>
      <c r="D148" s="1"/>
    </row>
    <row r="149" spans="2:4" x14ac:dyDescent="0.2">
      <c r="B149" s="21"/>
      <c r="C149" s="1"/>
      <c r="D149" s="1"/>
    </row>
    <row r="150" spans="2:4" x14ac:dyDescent="0.2">
      <c r="C150" s="1"/>
      <c r="D150" s="1"/>
    </row>
    <row r="151" spans="2:4" x14ac:dyDescent="0.2">
      <c r="C151" s="1"/>
      <c r="D151" s="1"/>
    </row>
    <row r="152" spans="2:4" x14ac:dyDescent="0.2">
      <c r="C152" s="1"/>
      <c r="D152" s="1"/>
    </row>
    <row r="153" spans="2:4" x14ac:dyDescent="0.2">
      <c r="C153" s="1"/>
      <c r="D153" s="1"/>
    </row>
    <row r="154" spans="2:4" x14ac:dyDescent="0.2">
      <c r="C154" s="1"/>
      <c r="D154" s="1"/>
    </row>
    <row r="155" spans="2:4" x14ac:dyDescent="0.2">
      <c r="C155" s="1"/>
      <c r="D155" s="1"/>
    </row>
    <row r="156" spans="2:4" x14ac:dyDescent="0.2">
      <c r="C156" s="1"/>
      <c r="D156" s="1"/>
    </row>
    <row r="157" spans="2:4" x14ac:dyDescent="0.2">
      <c r="C157" s="1"/>
      <c r="D157" s="1"/>
    </row>
    <row r="158" spans="2:4" x14ac:dyDescent="0.2">
      <c r="C158" s="1"/>
      <c r="D158" s="1"/>
    </row>
    <row r="159" spans="2:4" x14ac:dyDescent="0.2">
      <c r="C159" s="1"/>
      <c r="D159" s="1"/>
    </row>
    <row r="160" spans="2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</sheetData>
  <mergeCells count="24">
    <mergeCell ref="A1:G1"/>
    <mergeCell ref="E3:E4"/>
    <mergeCell ref="F3:F4"/>
    <mergeCell ref="G3:G4"/>
    <mergeCell ref="A3:A4"/>
    <mergeCell ref="B3:B4"/>
    <mergeCell ref="C3:C4"/>
    <mergeCell ref="D3:D4"/>
    <mergeCell ref="I91:I92"/>
    <mergeCell ref="J91:J92"/>
    <mergeCell ref="F54:F55"/>
    <mergeCell ref="G54:G55"/>
    <mergeCell ref="A54:A55"/>
    <mergeCell ref="B54:B55"/>
    <mergeCell ref="C54:C55"/>
    <mergeCell ref="D54:D55"/>
    <mergeCell ref="E54:E55"/>
    <mergeCell ref="G101:G102"/>
    <mergeCell ref="A101:A102"/>
    <mergeCell ref="B101:B102"/>
    <mergeCell ref="C101:C102"/>
    <mergeCell ref="D101:D102"/>
    <mergeCell ref="E101:E102"/>
    <mergeCell ref="F101:F102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52" max="6" man="1"/>
  </rowBreaks>
  <ignoredErrors>
    <ignoredError sqref="D5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rgb="FFD9EFFF"/>
    <pageSetUpPr autoPageBreaks="0"/>
  </sheetPr>
  <dimension ref="A1:Q640"/>
  <sheetViews>
    <sheetView showGridLines="0" defaultGridColor="0" colorId="8" zoomScale="150" zoomScaleNormal="150" zoomScaleSheetLayoutView="100" workbookViewId="0">
      <selection activeCell="R12" sqref="R12"/>
    </sheetView>
  </sheetViews>
  <sheetFormatPr baseColWidth="10" defaultColWidth="11.28515625" defaultRowHeight="14.1" customHeight="1" x14ac:dyDescent="0.25"/>
  <cols>
    <col min="1" max="1" width="7.140625" style="25" customWidth="1"/>
    <col min="2" max="2" width="28.7109375" style="25" customWidth="1"/>
    <col min="3" max="3" width="7.85546875" style="25" customWidth="1"/>
    <col min="4" max="4" width="5.7109375" style="25" bestFit="1" customWidth="1"/>
    <col min="5" max="5" width="6.140625" style="25" bestFit="1" customWidth="1"/>
    <col min="6" max="9" width="5.7109375" style="25" bestFit="1" customWidth="1"/>
    <col min="10" max="10" width="5.7109375" style="25" customWidth="1"/>
    <col min="11" max="11" width="28.7109375" style="25" customWidth="1"/>
    <col min="12" max="13" width="5.7109375" style="25" bestFit="1" customWidth="1"/>
    <col min="14" max="14" width="7.7109375" style="25" bestFit="1" customWidth="1"/>
    <col min="15" max="15" width="6.140625" style="25" customWidth="1"/>
    <col min="16" max="16" width="6.28515625" style="25" customWidth="1"/>
    <col min="17" max="17" width="6.140625" style="25" customWidth="1"/>
    <col min="18" max="16384" width="11.28515625" style="25"/>
  </cols>
  <sheetData>
    <row r="1" spans="1:17" ht="15.95" customHeight="1" x14ac:dyDescent="0.25">
      <c r="A1" s="72" t="s">
        <v>480</v>
      </c>
    </row>
    <row r="2" spans="1:17" ht="12" customHeight="1" x14ac:dyDescent="0.25">
      <c r="A2" s="163" t="s">
        <v>391</v>
      </c>
      <c r="B2" s="163"/>
      <c r="C2" s="163"/>
      <c r="D2" s="163"/>
      <c r="E2" s="163"/>
      <c r="F2" s="163"/>
      <c r="G2" s="163"/>
      <c r="H2" s="72"/>
      <c r="I2" s="72"/>
      <c r="J2" s="62" t="s">
        <v>301</v>
      </c>
    </row>
    <row r="3" spans="1:17" ht="3" customHeight="1" x14ac:dyDescent="0.25">
      <c r="A3" s="5"/>
      <c r="B3" s="5"/>
      <c r="C3" s="17"/>
      <c r="J3" s="62"/>
    </row>
    <row r="4" spans="1:17" ht="21.95" customHeight="1" x14ac:dyDescent="0.25">
      <c r="A4" s="362" t="s">
        <v>362</v>
      </c>
      <c r="B4" s="85" t="s">
        <v>399</v>
      </c>
      <c r="C4" s="138" t="s">
        <v>266</v>
      </c>
      <c r="D4" s="85" t="s">
        <v>305</v>
      </c>
      <c r="E4" s="85" t="s">
        <v>306</v>
      </c>
      <c r="F4" s="85" t="s">
        <v>281</v>
      </c>
      <c r="G4" s="85" t="s">
        <v>282</v>
      </c>
      <c r="H4" s="85" t="s">
        <v>283</v>
      </c>
      <c r="I4" s="86" t="s">
        <v>284</v>
      </c>
      <c r="J4" s="362" t="s">
        <v>362</v>
      </c>
      <c r="K4" s="85" t="s">
        <v>399</v>
      </c>
      <c r="L4" s="85" t="s">
        <v>285</v>
      </c>
      <c r="M4" s="85" t="s">
        <v>286</v>
      </c>
      <c r="N4" s="85" t="s">
        <v>252</v>
      </c>
      <c r="O4" s="85" t="s">
        <v>288</v>
      </c>
      <c r="P4" s="85" t="s">
        <v>289</v>
      </c>
      <c r="Q4" s="86" t="s">
        <v>290</v>
      </c>
    </row>
    <row r="5" spans="1:17" ht="14.1" customHeight="1" thickBot="1" x14ac:dyDescent="0.3">
      <c r="A5" s="363"/>
      <c r="B5" s="161" t="s">
        <v>400</v>
      </c>
      <c r="C5" s="162">
        <f t="shared" ref="C5:I5" si="0">+SUM(C7:C40)</f>
        <v>7791063.7930800002</v>
      </c>
      <c r="D5" s="162">
        <f t="shared" si="0"/>
        <v>665373.99679</v>
      </c>
      <c r="E5" s="162">
        <f t="shared" si="0"/>
        <v>513890.86834999989</v>
      </c>
      <c r="F5" s="162">
        <f t="shared" si="0"/>
        <v>422587.31208000041</v>
      </c>
      <c r="G5" s="162">
        <f t="shared" si="0"/>
        <v>350404.52167000022</v>
      </c>
      <c r="H5" s="162">
        <f t="shared" si="0"/>
        <v>453336.20040000003</v>
      </c>
      <c r="I5" s="162">
        <f t="shared" si="0"/>
        <v>494024.72735000006</v>
      </c>
      <c r="J5" s="363"/>
      <c r="K5" s="161" t="s">
        <v>400</v>
      </c>
      <c r="L5" s="162">
        <f t="shared" ref="L5:Q5" si="1">+SUM(L7:L40)</f>
        <v>625822.71738999989</v>
      </c>
      <c r="M5" s="162">
        <f t="shared" si="1"/>
        <v>719176.28512000002</v>
      </c>
      <c r="N5" s="162">
        <f t="shared" si="1"/>
        <v>791405.19018999953</v>
      </c>
      <c r="O5" s="162">
        <f t="shared" si="1"/>
        <v>934952.40711999987</v>
      </c>
      <c r="P5" s="162">
        <f t="shared" si="1"/>
        <v>881657.73189999966</v>
      </c>
      <c r="Q5" s="162">
        <f t="shared" si="1"/>
        <v>938431.83472000016</v>
      </c>
    </row>
    <row r="6" spans="1:17" ht="5.0999999999999996" customHeight="1" thickTop="1" x14ac:dyDescent="0.25">
      <c r="A6" s="250"/>
      <c r="B6" s="301"/>
      <c r="C6" s="300"/>
      <c r="D6" s="295"/>
      <c r="E6" s="295"/>
      <c r="F6" s="295"/>
      <c r="G6" s="295"/>
      <c r="H6" s="295"/>
      <c r="I6" s="295"/>
      <c r="J6" s="250"/>
      <c r="K6" s="301"/>
      <c r="L6" s="295"/>
      <c r="M6" s="295"/>
      <c r="N6" s="295"/>
      <c r="O6" s="295"/>
      <c r="P6" s="295"/>
      <c r="Q6" s="295"/>
    </row>
    <row r="7" spans="1:17" ht="12.75" x14ac:dyDescent="0.25">
      <c r="A7" s="164">
        <v>1</v>
      </c>
      <c r="B7" s="165" t="s">
        <v>481</v>
      </c>
      <c r="C7" s="264">
        <v>3472.5692699999995</v>
      </c>
      <c r="D7" s="166">
        <v>520.03196000000003</v>
      </c>
      <c r="E7" s="166">
        <v>273.59806000000003</v>
      </c>
      <c r="F7" s="166">
        <v>225.30587000000003</v>
      </c>
      <c r="G7" s="166">
        <v>259.07326</v>
      </c>
      <c r="H7" s="166">
        <v>314.01988000000006</v>
      </c>
      <c r="I7" s="166">
        <v>197.4171</v>
      </c>
      <c r="J7" s="164">
        <v>1</v>
      </c>
      <c r="K7" s="165" t="s">
        <v>291</v>
      </c>
      <c r="L7" s="166">
        <v>209.52621999999997</v>
      </c>
      <c r="M7" s="166">
        <v>201.30321000000001</v>
      </c>
      <c r="N7" s="166">
        <v>335.28006999999997</v>
      </c>
      <c r="O7" s="166">
        <v>118.24927</v>
      </c>
      <c r="P7" s="166">
        <v>307.60485999999997</v>
      </c>
      <c r="Q7" s="166">
        <v>511.15951000000001</v>
      </c>
    </row>
    <row r="8" spans="1:17" ht="12.75" x14ac:dyDescent="0.25">
      <c r="A8" s="167">
        <v>2</v>
      </c>
      <c r="B8" s="168" t="s">
        <v>482</v>
      </c>
      <c r="C8" s="265">
        <v>1934.4480500000002</v>
      </c>
      <c r="D8" s="169">
        <v>417.82134000000002</v>
      </c>
      <c r="E8" s="169">
        <v>32.788260000000001</v>
      </c>
      <c r="F8" s="169">
        <v>10.419599999999999</v>
      </c>
      <c r="G8" s="169">
        <v>114.54309000000001</v>
      </c>
      <c r="H8" s="169">
        <v>241.98918999999998</v>
      </c>
      <c r="I8" s="169">
        <v>10.055999999999999</v>
      </c>
      <c r="J8" s="167">
        <v>2</v>
      </c>
      <c r="K8" s="168" t="s">
        <v>292</v>
      </c>
      <c r="L8" s="169">
        <v>25.650600000000001</v>
      </c>
      <c r="M8" s="169">
        <v>135.55709999999999</v>
      </c>
      <c r="N8" s="169">
        <v>28.991</v>
      </c>
      <c r="O8" s="169">
        <v>258.00984</v>
      </c>
      <c r="P8" s="169">
        <v>357.79845999999998</v>
      </c>
      <c r="Q8" s="169">
        <v>300.82357000000002</v>
      </c>
    </row>
    <row r="9" spans="1:17" ht="51" x14ac:dyDescent="0.25">
      <c r="A9" s="167">
        <v>4</v>
      </c>
      <c r="B9" s="170" t="s">
        <v>483</v>
      </c>
      <c r="C9" s="265">
        <v>80186.413360000006</v>
      </c>
      <c r="D9" s="169">
        <v>5167.2957199999992</v>
      </c>
      <c r="E9" s="169">
        <v>8716.1676299999999</v>
      </c>
      <c r="F9" s="169">
        <v>7107.1467400000029</v>
      </c>
      <c r="G9" s="169">
        <v>2287.1323299999999</v>
      </c>
      <c r="H9" s="169">
        <v>2808.9438499999997</v>
      </c>
      <c r="I9" s="169">
        <v>2990.6617000000015</v>
      </c>
      <c r="J9" s="167">
        <v>4</v>
      </c>
      <c r="K9" s="170" t="s">
        <v>208</v>
      </c>
      <c r="L9" s="169">
        <v>5958.60592</v>
      </c>
      <c r="M9" s="169">
        <v>5797.5805700000019</v>
      </c>
      <c r="N9" s="169">
        <v>9748.2769199999984</v>
      </c>
      <c r="O9" s="169">
        <v>9522.7592800000002</v>
      </c>
      <c r="P9" s="169">
        <v>9684.8602199999932</v>
      </c>
      <c r="Q9" s="169">
        <v>10396.982480000001</v>
      </c>
    </row>
    <row r="10" spans="1:17" ht="25.5" x14ac:dyDescent="0.25">
      <c r="A10" s="167">
        <v>5</v>
      </c>
      <c r="B10" s="168" t="s">
        <v>484</v>
      </c>
      <c r="C10" s="265">
        <v>4851.7600199999997</v>
      </c>
      <c r="D10" s="169">
        <v>385.24691999999999</v>
      </c>
      <c r="E10" s="169">
        <v>546.85807</v>
      </c>
      <c r="F10" s="169">
        <v>106.0437</v>
      </c>
      <c r="G10" s="169">
        <v>333.48887000000002</v>
      </c>
      <c r="H10" s="169">
        <v>631.40129999999999</v>
      </c>
      <c r="I10" s="169">
        <v>86.55</v>
      </c>
      <c r="J10" s="167">
        <v>5</v>
      </c>
      <c r="K10" s="168" t="s">
        <v>407</v>
      </c>
      <c r="L10" s="169">
        <v>738.90254000000004</v>
      </c>
      <c r="M10" s="169">
        <v>300.05538999999999</v>
      </c>
      <c r="N10" s="169">
        <v>9.3645999999999994</v>
      </c>
      <c r="O10" s="169">
        <v>340.90287999999998</v>
      </c>
      <c r="P10" s="169">
        <v>428.44402000000002</v>
      </c>
      <c r="Q10" s="169">
        <v>944.50172999999995</v>
      </c>
    </row>
    <row r="11" spans="1:17" ht="12.75" x14ac:dyDescent="0.25">
      <c r="A11" s="167">
        <v>6</v>
      </c>
      <c r="B11" s="168" t="s">
        <v>485</v>
      </c>
      <c r="C11" s="265">
        <v>20890.464539999997</v>
      </c>
      <c r="D11" s="169">
        <v>608.44223999999974</v>
      </c>
      <c r="E11" s="169">
        <v>541.49608999999987</v>
      </c>
      <c r="F11" s="169">
        <v>365.87529000000006</v>
      </c>
      <c r="G11" s="169">
        <v>306.98900000000003</v>
      </c>
      <c r="H11" s="169">
        <v>1038.4687700000002</v>
      </c>
      <c r="I11" s="169">
        <v>2633.4733200000001</v>
      </c>
      <c r="J11" s="167">
        <v>6</v>
      </c>
      <c r="K11" s="168" t="s">
        <v>218</v>
      </c>
      <c r="L11" s="169">
        <v>4964.8196300000009</v>
      </c>
      <c r="M11" s="169">
        <v>5406.5706399999981</v>
      </c>
      <c r="N11" s="169">
        <v>2363.1141500000003</v>
      </c>
      <c r="O11" s="169">
        <v>1420.6257999999998</v>
      </c>
      <c r="P11" s="169">
        <v>875.63950999999975</v>
      </c>
      <c r="Q11" s="169">
        <v>364.95009999999996</v>
      </c>
    </row>
    <row r="12" spans="1:17" ht="25.5" x14ac:dyDescent="0.25">
      <c r="A12" s="167">
        <v>7</v>
      </c>
      <c r="B12" s="168" t="s">
        <v>486</v>
      </c>
      <c r="C12" s="265">
        <v>676927.18252999976</v>
      </c>
      <c r="D12" s="169">
        <v>54839.604339999947</v>
      </c>
      <c r="E12" s="169">
        <v>24568.272670000024</v>
      </c>
      <c r="F12" s="169">
        <v>18471.477620000001</v>
      </c>
      <c r="G12" s="169">
        <v>20330.492890000009</v>
      </c>
      <c r="H12" s="169">
        <v>36134.477229999997</v>
      </c>
      <c r="I12" s="169">
        <v>43588.357300000025</v>
      </c>
      <c r="J12" s="167">
        <v>7</v>
      </c>
      <c r="K12" s="168" t="s">
        <v>389</v>
      </c>
      <c r="L12" s="169">
        <v>61893.709819999902</v>
      </c>
      <c r="M12" s="169">
        <v>68649.014159999933</v>
      </c>
      <c r="N12" s="169">
        <v>76153.717229999966</v>
      </c>
      <c r="O12" s="169">
        <v>95942.590599999865</v>
      </c>
      <c r="P12" s="169">
        <v>89583.347169999994</v>
      </c>
      <c r="Q12" s="169">
        <v>86772.121500000081</v>
      </c>
    </row>
    <row r="13" spans="1:17" ht="25.5" x14ac:dyDescent="0.25">
      <c r="A13" s="167">
        <v>8</v>
      </c>
      <c r="B13" s="168" t="s">
        <v>487</v>
      </c>
      <c r="C13" s="265">
        <v>3901780.6631200006</v>
      </c>
      <c r="D13" s="169">
        <v>424798.08463000023</v>
      </c>
      <c r="E13" s="169">
        <v>263241.34008999978</v>
      </c>
      <c r="F13" s="169">
        <v>195612.05952000033</v>
      </c>
      <c r="G13" s="169">
        <v>174338.01304000017</v>
      </c>
      <c r="H13" s="169">
        <v>226710.64431999999</v>
      </c>
      <c r="I13" s="169">
        <v>239726.76339000004</v>
      </c>
      <c r="J13" s="167">
        <v>8</v>
      </c>
      <c r="K13" s="168" t="s">
        <v>390</v>
      </c>
      <c r="L13" s="169">
        <v>299670.72459000011</v>
      </c>
      <c r="M13" s="169">
        <v>337507.04113000043</v>
      </c>
      <c r="N13" s="169">
        <v>332517.57786999975</v>
      </c>
      <c r="O13" s="169">
        <v>446269.30086000019</v>
      </c>
      <c r="P13" s="169">
        <v>441277.96646999981</v>
      </c>
      <c r="Q13" s="169">
        <v>520111.1472100002</v>
      </c>
    </row>
    <row r="14" spans="1:17" ht="12.75" x14ac:dyDescent="0.25">
      <c r="A14" s="167">
        <v>9</v>
      </c>
      <c r="B14" s="168" t="s">
        <v>488</v>
      </c>
      <c r="C14" s="265">
        <v>849286.13870999985</v>
      </c>
      <c r="D14" s="169">
        <v>30668.209140000035</v>
      </c>
      <c r="E14" s="169">
        <v>28258.560120000024</v>
      </c>
      <c r="F14" s="169">
        <v>21696.311119999984</v>
      </c>
      <c r="G14" s="169">
        <v>17909.691250000003</v>
      </c>
      <c r="H14" s="169">
        <v>30907.114850000002</v>
      </c>
      <c r="I14" s="169">
        <v>41055.045750000034</v>
      </c>
      <c r="J14" s="167">
        <v>9</v>
      </c>
      <c r="K14" s="168" t="s">
        <v>396</v>
      </c>
      <c r="L14" s="169">
        <v>73170.49228000002</v>
      </c>
      <c r="M14" s="169">
        <v>105803.85557999993</v>
      </c>
      <c r="N14" s="169">
        <v>138686.66077999992</v>
      </c>
      <c r="O14" s="169">
        <v>141954.88374999998</v>
      </c>
      <c r="P14" s="169">
        <v>121954.73774999996</v>
      </c>
      <c r="Q14" s="169">
        <v>97220.576340000029</v>
      </c>
    </row>
    <row r="15" spans="1:17" ht="12.75" x14ac:dyDescent="0.25">
      <c r="A15" s="167">
        <v>10</v>
      </c>
      <c r="B15" s="168" t="s">
        <v>489</v>
      </c>
      <c r="C15" s="265">
        <v>180983.11200999995</v>
      </c>
      <c r="D15" s="169">
        <v>13458.521529999998</v>
      </c>
      <c r="E15" s="169">
        <v>24870.625690000004</v>
      </c>
      <c r="F15" s="169">
        <v>17682.656689999985</v>
      </c>
      <c r="G15" s="169">
        <v>13128.713219999992</v>
      </c>
      <c r="H15" s="169">
        <v>12676.523489999994</v>
      </c>
      <c r="I15" s="169">
        <v>16240.742260000005</v>
      </c>
      <c r="J15" s="167">
        <v>10</v>
      </c>
      <c r="K15" s="168" t="s">
        <v>397</v>
      </c>
      <c r="L15" s="169">
        <v>15837.153659999994</v>
      </c>
      <c r="M15" s="169">
        <v>12431.786530000001</v>
      </c>
      <c r="N15" s="169">
        <v>14621.427719999994</v>
      </c>
      <c r="O15" s="169">
        <v>13179.449089999995</v>
      </c>
      <c r="P15" s="169">
        <v>12151.720049999998</v>
      </c>
      <c r="Q15" s="169">
        <v>14703.792080000003</v>
      </c>
    </row>
    <row r="16" spans="1:17" ht="25.5" x14ac:dyDescent="0.25">
      <c r="A16" s="167">
        <v>11</v>
      </c>
      <c r="B16" s="168" t="s">
        <v>490</v>
      </c>
      <c r="C16" s="265">
        <v>36176.475319999998</v>
      </c>
      <c r="D16" s="169">
        <v>1835.0185299999996</v>
      </c>
      <c r="E16" s="169">
        <v>2262.1535500000014</v>
      </c>
      <c r="F16" s="169">
        <v>2370.6219800000008</v>
      </c>
      <c r="G16" s="169">
        <v>2091.2452700000013</v>
      </c>
      <c r="H16" s="169">
        <v>3214.10428</v>
      </c>
      <c r="I16" s="169">
        <v>3081.6025299999983</v>
      </c>
      <c r="J16" s="167">
        <v>11</v>
      </c>
      <c r="K16" s="168" t="s">
        <v>408</v>
      </c>
      <c r="L16" s="169">
        <v>3289.40789</v>
      </c>
      <c r="M16" s="169">
        <v>3706.8979299999996</v>
      </c>
      <c r="N16" s="169">
        <v>3328.1321799999992</v>
      </c>
      <c r="O16" s="169">
        <v>4015.682569999999</v>
      </c>
      <c r="P16" s="169">
        <v>3051.8050499999995</v>
      </c>
      <c r="Q16" s="169">
        <v>3929.8035599999985</v>
      </c>
    </row>
    <row r="17" spans="1:17" ht="38.25" x14ac:dyDescent="0.25">
      <c r="A17" s="167">
        <v>12</v>
      </c>
      <c r="B17" s="168" t="s">
        <v>491</v>
      </c>
      <c r="C17" s="265">
        <v>124037.08929000002</v>
      </c>
      <c r="D17" s="169">
        <v>9230.7048300000006</v>
      </c>
      <c r="E17" s="169">
        <v>11777.408430000003</v>
      </c>
      <c r="F17" s="169">
        <v>8714.6769000000004</v>
      </c>
      <c r="G17" s="169">
        <v>10943.023569999998</v>
      </c>
      <c r="H17" s="169">
        <v>13529.504979999992</v>
      </c>
      <c r="I17" s="169">
        <v>10436.975660000007</v>
      </c>
      <c r="J17" s="167">
        <v>12</v>
      </c>
      <c r="K17" s="168" t="s">
        <v>211</v>
      </c>
      <c r="L17" s="169">
        <v>7867.9036000000006</v>
      </c>
      <c r="M17" s="169">
        <v>8560.1104400000022</v>
      </c>
      <c r="N17" s="169">
        <v>8519.2528000000075</v>
      </c>
      <c r="O17" s="169">
        <v>10752.226199999999</v>
      </c>
      <c r="P17" s="169">
        <v>13272.381869999999</v>
      </c>
      <c r="Q17" s="169">
        <v>10432.920010000002</v>
      </c>
    </row>
    <row r="18" spans="1:17" ht="25.5" x14ac:dyDescent="0.25">
      <c r="A18" s="167">
        <v>13</v>
      </c>
      <c r="B18" s="168" t="s">
        <v>492</v>
      </c>
      <c r="C18" s="265">
        <v>26117.735809999995</v>
      </c>
      <c r="D18" s="169">
        <v>1105.6341599999998</v>
      </c>
      <c r="E18" s="169">
        <v>1311.77367</v>
      </c>
      <c r="F18" s="169">
        <v>1796.19236</v>
      </c>
      <c r="G18" s="169">
        <v>1062.2316500000002</v>
      </c>
      <c r="H18" s="169">
        <v>1620.6865500000001</v>
      </c>
      <c r="I18" s="169">
        <v>1536.1885499999999</v>
      </c>
      <c r="J18" s="167">
        <v>13</v>
      </c>
      <c r="K18" s="168" t="s">
        <v>293</v>
      </c>
      <c r="L18" s="169">
        <v>2698.1869799999995</v>
      </c>
      <c r="M18" s="169">
        <v>2560.1792100000002</v>
      </c>
      <c r="N18" s="169">
        <v>2621.3605899999998</v>
      </c>
      <c r="O18" s="169">
        <v>2932.1494499999994</v>
      </c>
      <c r="P18" s="169">
        <v>2990.8690200000001</v>
      </c>
      <c r="Q18" s="169">
        <v>3882.2836199999992</v>
      </c>
    </row>
    <row r="19" spans="1:17" ht="38.25" x14ac:dyDescent="0.25">
      <c r="A19" s="167">
        <v>14</v>
      </c>
      <c r="B19" s="168" t="s">
        <v>493</v>
      </c>
      <c r="C19" s="265">
        <v>33718.050179999998</v>
      </c>
      <c r="D19" s="169">
        <v>2153.6688199999999</v>
      </c>
      <c r="E19" s="169">
        <v>1934.34503</v>
      </c>
      <c r="F19" s="169">
        <v>1954.7938800000002</v>
      </c>
      <c r="G19" s="169">
        <v>2075.46396</v>
      </c>
      <c r="H19" s="169">
        <v>2263.9450699999998</v>
      </c>
      <c r="I19" s="169">
        <v>1817.2595900000006</v>
      </c>
      <c r="J19" s="167">
        <v>14</v>
      </c>
      <c r="K19" s="168" t="s">
        <v>219</v>
      </c>
      <c r="L19" s="169">
        <v>2540.6719899999998</v>
      </c>
      <c r="M19" s="169">
        <v>2650.9459699999993</v>
      </c>
      <c r="N19" s="169">
        <v>3351.0464699999989</v>
      </c>
      <c r="O19" s="169">
        <v>5061.9070699999984</v>
      </c>
      <c r="P19" s="169">
        <v>4282.2702400000016</v>
      </c>
      <c r="Q19" s="169">
        <v>3631.73209</v>
      </c>
    </row>
    <row r="20" spans="1:17" ht="51" x14ac:dyDescent="0.25">
      <c r="A20" s="167">
        <v>15</v>
      </c>
      <c r="B20" s="168" t="s">
        <v>494</v>
      </c>
      <c r="C20" s="265">
        <v>97673.531149999995</v>
      </c>
      <c r="D20" s="169">
        <v>11531.347110000002</v>
      </c>
      <c r="E20" s="169">
        <v>9483.2966099999994</v>
      </c>
      <c r="F20" s="169">
        <v>4321.0076999999992</v>
      </c>
      <c r="G20" s="169">
        <v>3938.2172300000002</v>
      </c>
      <c r="H20" s="169">
        <v>6985.9040399999976</v>
      </c>
      <c r="I20" s="169">
        <v>3030.6602199999984</v>
      </c>
      <c r="J20" s="167">
        <v>15</v>
      </c>
      <c r="K20" s="168" t="s">
        <v>364</v>
      </c>
      <c r="L20" s="169">
        <v>4142.3310299999994</v>
      </c>
      <c r="M20" s="169">
        <v>9581.7234199999966</v>
      </c>
      <c r="N20" s="169">
        <v>10376.364239999999</v>
      </c>
      <c r="O20" s="169">
        <v>16317.223240000005</v>
      </c>
      <c r="P20" s="169">
        <v>9398.7669800000003</v>
      </c>
      <c r="Q20" s="169">
        <v>8566.6893300000011</v>
      </c>
    </row>
    <row r="21" spans="1:17" ht="38.25" x14ac:dyDescent="0.25">
      <c r="A21" s="167">
        <v>16</v>
      </c>
      <c r="B21" s="168" t="s">
        <v>495</v>
      </c>
      <c r="C21" s="265">
        <v>31.383009999999999</v>
      </c>
      <c r="D21" s="169"/>
      <c r="E21" s="169">
        <v>24.92109</v>
      </c>
      <c r="F21" s="169"/>
      <c r="G21" s="169"/>
      <c r="H21" s="169"/>
      <c r="I21" s="169"/>
      <c r="J21" s="167">
        <v>16</v>
      </c>
      <c r="K21" s="168" t="s">
        <v>320</v>
      </c>
      <c r="L21" s="169"/>
      <c r="M21" s="169"/>
      <c r="N21" s="169">
        <v>4.3950000000000005</v>
      </c>
      <c r="O21" s="169"/>
      <c r="P21" s="169">
        <v>0.17974999999999999</v>
      </c>
      <c r="Q21" s="169">
        <v>1.88717</v>
      </c>
    </row>
    <row r="22" spans="1:17" ht="12.75" x14ac:dyDescent="0.25">
      <c r="A22" s="167">
        <v>17</v>
      </c>
      <c r="B22" s="168" t="s">
        <v>496</v>
      </c>
      <c r="C22" s="265">
        <v>77457.816719999988</v>
      </c>
      <c r="D22" s="169">
        <v>5364.8160599999992</v>
      </c>
      <c r="E22" s="169">
        <v>3990.91302</v>
      </c>
      <c r="F22" s="169">
        <v>2939.7801200000004</v>
      </c>
      <c r="G22" s="169">
        <v>2576.02277</v>
      </c>
      <c r="H22" s="169">
        <v>2511.7535199999998</v>
      </c>
      <c r="I22" s="169">
        <v>2816.7630299999996</v>
      </c>
      <c r="J22" s="167">
        <v>17</v>
      </c>
      <c r="K22" s="168" t="s">
        <v>321</v>
      </c>
      <c r="L22" s="169">
        <v>3577.9286799999991</v>
      </c>
      <c r="M22" s="169">
        <v>11060.786580000002</v>
      </c>
      <c r="N22" s="169">
        <v>11847.826529999998</v>
      </c>
      <c r="O22" s="169">
        <v>3881.0929599999995</v>
      </c>
      <c r="P22" s="169">
        <v>20230.14801999999</v>
      </c>
      <c r="Q22" s="169">
        <v>6659.9854299999997</v>
      </c>
    </row>
    <row r="23" spans="1:17" ht="12.75" x14ac:dyDescent="0.25">
      <c r="A23" s="167">
        <v>18</v>
      </c>
      <c r="B23" s="168" t="s">
        <v>497</v>
      </c>
      <c r="C23" s="265">
        <v>273436.68231</v>
      </c>
      <c r="D23" s="169">
        <v>13591.53808</v>
      </c>
      <c r="E23" s="169">
        <v>18293.898779999981</v>
      </c>
      <c r="F23" s="169">
        <v>19026.483660000002</v>
      </c>
      <c r="G23" s="169">
        <v>10673.96573</v>
      </c>
      <c r="H23" s="169">
        <v>17126.529319999994</v>
      </c>
      <c r="I23" s="169">
        <v>21015.836440000006</v>
      </c>
      <c r="J23" s="167">
        <v>18</v>
      </c>
      <c r="K23" s="168" t="s">
        <v>365</v>
      </c>
      <c r="L23" s="169">
        <v>34029.954520000007</v>
      </c>
      <c r="M23" s="169">
        <v>31586.680029999996</v>
      </c>
      <c r="N23" s="169">
        <v>34452.225800000007</v>
      </c>
      <c r="O23" s="169">
        <v>27883.098889999997</v>
      </c>
      <c r="P23" s="169">
        <v>20966.271660000002</v>
      </c>
      <c r="Q23" s="169">
        <v>24790.199399999987</v>
      </c>
    </row>
    <row r="24" spans="1:17" ht="38.25" x14ac:dyDescent="0.25">
      <c r="A24" s="167">
        <v>19</v>
      </c>
      <c r="B24" s="168" t="s">
        <v>498</v>
      </c>
      <c r="C24" s="265">
        <v>169819.64668000001</v>
      </c>
      <c r="D24" s="169">
        <v>11760.258160000001</v>
      </c>
      <c r="E24" s="169">
        <v>13801.068060000001</v>
      </c>
      <c r="F24" s="169">
        <v>12777.758330000001</v>
      </c>
      <c r="G24" s="169">
        <v>10203.680660000004</v>
      </c>
      <c r="H24" s="169">
        <v>9374.1346799999992</v>
      </c>
      <c r="I24" s="169">
        <v>15000.031199999999</v>
      </c>
      <c r="J24" s="167">
        <v>19</v>
      </c>
      <c r="K24" s="168" t="s">
        <v>270</v>
      </c>
      <c r="L24" s="169">
        <v>12963.621530000004</v>
      </c>
      <c r="M24" s="169">
        <v>16341.581560000004</v>
      </c>
      <c r="N24" s="169">
        <v>18089.489780000004</v>
      </c>
      <c r="O24" s="169">
        <v>19413.608700000004</v>
      </c>
      <c r="P24" s="169">
        <v>15255.180209999995</v>
      </c>
      <c r="Q24" s="169">
        <v>14839.233810000003</v>
      </c>
    </row>
    <row r="25" spans="1:17" ht="25.5" x14ac:dyDescent="0.25">
      <c r="A25" s="167">
        <v>20</v>
      </c>
      <c r="B25" s="168" t="s">
        <v>499</v>
      </c>
      <c r="C25" s="265">
        <v>614666.10879999993</v>
      </c>
      <c r="D25" s="169">
        <v>30472.506420000016</v>
      </c>
      <c r="E25" s="169">
        <v>44713.954630000022</v>
      </c>
      <c r="F25" s="169">
        <v>51964.053769999999</v>
      </c>
      <c r="G25" s="169">
        <v>39071.088069999976</v>
      </c>
      <c r="H25" s="169">
        <v>41764.970959999991</v>
      </c>
      <c r="I25" s="169">
        <v>41302.636809999989</v>
      </c>
      <c r="J25" s="167">
        <v>20</v>
      </c>
      <c r="K25" s="168" t="s">
        <v>170</v>
      </c>
      <c r="L25" s="169">
        <v>45430.542589999968</v>
      </c>
      <c r="M25" s="169">
        <v>49403.952700000023</v>
      </c>
      <c r="N25" s="169">
        <v>67649.082389999981</v>
      </c>
      <c r="O25" s="169">
        <v>73450.079630000007</v>
      </c>
      <c r="P25" s="169">
        <v>63753.145469999989</v>
      </c>
      <c r="Q25" s="169">
        <v>65690.095360000007</v>
      </c>
    </row>
    <row r="26" spans="1:17" ht="12.75" x14ac:dyDescent="0.25">
      <c r="A26" s="167">
        <v>21</v>
      </c>
      <c r="B26" s="168" t="s">
        <v>500</v>
      </c>
      <c r="C26" s="265">
        <v>89533.237060000014</v>
      </c>
      <c r="D26" s="169">
        <v>6598.8945299999959</v>
      </c>
      <c r="E26" s="169">
        <v>5961.6937399999997</v>
      </c>
      <c r="F26" s="169">
        <v>4934.6681599999984</v>
      </c>
      <c r="G26" s="169">
        <v>4310.410600000002</v>
      </c>
      <c r="H26" s="169">
        <v>5295.150520000002</v>
      </c>
      <c r="I26" s="169">
        <v>7095.3041800000037</v>
      </c>
      <c r="J26" s="167">
        <v>21</v>
      </c>
      <c r="K26" s="168" t="s">
        <v>352</v>
      </c>
      <c r="L26" s="169">
        <v>8918.86204</v>
      </c>
      <c r="M26" s="169">
        <v>7304.9274600000017</v>
      </c>
      <c r="N26" s="169">
        <v>11299.205940000016</v>
      </c>
      <c r="O26" s="169">
        <v>9086.5456499999964</v>
      </c>
      <c r="P26" s="169">
        <v>9895.2494299999944</v>
      </c>
      <c r="Q26" s="169">
        <v>8832.3248099999983</v>
      </c>
    </row>
    <row r="27" spans="1:17" ht="12.75" x14ac:dyDescent="0.25">
      <c r="A27" s="167">
        <v>22</v>
      </c>
      <c r="B27" s="168" t="s">
        <v>501</v>
      </c>
      <c r="C27" s="265">
        <v>137606.57833000002</v>
      </c>
      <c r="D27" s="169">
        <v>15950.312320000003</v>
      </c>
      <c r="E27" s="169">
        <v>14713.792390000008</v>
      </c>
      <c r="F27" s="169">
        <v>9436.857629999995</v>
      </c>
      <c r="G27" s="169">
        <v>2595.48767</v>
      </c>
      <c r="H27" s="169">
        <v>7516.773439999999</v>
      </c>
      <c r="I27" s="169">
        <v>6515.3758000000007</v>
      </c>
      <c r="J27" s="167">
        <v>22</v>
      </c>
      <c r="K27" s="168" t="s">
        <v>374</v>
      </c>
      <c r="L27" s="169">
        <v>5762.8580900000015</v>
      </c>
      <c r="M27" s="169">
        <v>7454.0161399999997</v>
      </c>
      <c r="N27" s="169">
        <v>13842.260650000006</v>
      </c>
      <c r="O27" s="169">
        <v>22251.657939999994</v>
      </c>
      <c r="P27" s="169">
        <v>8862.1658700000044</v>
      </c>
      <c r="Q27" s="169">
        <v>22705.020389999994</v>
      </c>
    </row>
    <row r="28" spans="1:17" ht="38.25" x14ac:dyDescent="0.25">
      <c r="A28" s="167">
        <v>23</v>
      </c>
      <c r="B28" s="168" t="s">
        <v>502</v>
      </c>
      <c r="C28" s="265">
        <v>167477.31503000003</v>
      </c>
      <c r="D28" s="169">
        <v>8156.7040200000001</v>
      </c>
      <c r="E28" s="169">
        <v>13440.220299999997</v>
      </c>
      <c r="F28" s="169">
        <v>20317.160639999998</v>
      </c>
      <c r="G28" s="169">
        <v>20360.282499999998</v>
      </c>
      <c r="H28" s="169">
        <v>18524.810320000001</v>
      </c>
      <c r="I28" s="169">
        <v>13983.270660000002</v>
      </c>
      <c r="J28" s="167">
        <v>23</v>
      </c>
      <c r="K28" s="168" t="s">
        <v>357</v>
      </c>
      <c r="L28" s="169">
        <v>11256.616589999998</v>
      </c>
      <c r="M28" s="169">
        <v>14008.82883</v>
      </c>
      <c r="N28" s="169">
        <v>12456.337999999996</v>
      </c>
      <c r="O28" s="169">
        <v>11771.532330000004</v>
      </c>
      <c r="P28" s="169">
        <v>12650.277959999999</v>
      </c>
      <c r="Q28" s="169">
        <v>10551.272880000002</v>
      </c>
    </row>
    <row r="29" spans="1:17" ht="12.75" x14ac:dyDescent="0.25">
      <c r="A29" s="167">
        <v>24</v>
      </c>
      <c r="B29" s="168" t="s">
        <v>503</v>
      </c>
      <c r="C29" s="265">
        <v>2032.7585200000001</v>
      </c>
      <c r="D29" s="169"/>
      <c r="E29" s="169"/>
      <c r="F29" s="169">
        <v>35.091500000000003</v>
      </c>
      <c r="G29" s="169">
        <v>10.015000000000001</v>
      </c>
      <c r="H29" s="169">
        <v>717.46559999999999</v>
      </c>
      <c r="I29" s="169"/>
      <c r="J29" s="167">
        <v>24</v>
      </c>
      <c r="K29" s="168" t="s">
        <v>426</v>
      </c>
      <c r="L29" s="169">
        <v>53.8977</v>
      </c>
      <c r="M29" s="169">
        <v>39.167999999999999</v>
      </c>
      <c r="N29" s="169">
        <v>193.19629999999998</v>
      </c>
      <c r="O29" s="169">
        <v>324.01529999999997</v>
      </c>
      <c r="P29" s="169">
        <v>225.14020000000002</v>
      </c>
      <c r="Q29" s="169">
        <v>434.76891999999998</v>
      </c>
    </row>
    <row r="30" spans="1:17" ht="12.75" x14ac:dyDescent="0.25">
      <c r="A30" s="167">
        <v>29</v>
      </c>
      <c r="B30" s="168" t="s">
        <v>504</v>
      </c>
      <c r="C30" s="265">
        <v>8.0929300000000008</v>
      </c>
      <c r="D30" s="169"/>
      <c r="E30" s="169">
        <v>0.10824</v>
      </c>
      <c r="F30" s="169">
        <v>6.8250000000000002</v>
      </c>
      <c r="G30" s="169"/>
      <c r="H30" s="169">
        <v>1.1596900000000001</v>
      </c>
      <c r="I30" s="169"/>
      <c r="J30" s="167">
        <v>29</v>
      </c>
      <c r="K30" s="168" t="s">
        <v>323</v>
      </c>
      <c r="L30" s="169"/>
      <c r="M30" s="169"/>
      <c r="N30" s="169"/>
      <c r="O30" s="169"/>
      <c r="P30" s="169"/>
      <c r="Q30" s="169"/>
    </row>
    <row r="31" spans="1:17" ht="12.75" x14ac:dyDescent="0.25">
      <c r="A31" s="167">
        <v>31</v>
      </c>
      <c r="B31" s="168" t="s">
        <v>505</v>
      </c>
      <c r="C31" s="265">
        <v>5733.1673900000005</v>
      </c>
      <c r="D31" s="169">
        <v>1079.18796</v>
      </c>
      <c r="E31" s="169">
        <v>402.54372000000001</v>
      </c>
      <c r="F31" s="169">
        <v>822.47839999999997</v>
      </c>
      <c r="G31" s="169">
        <v>490.37266</v>
      </c>
      <c r="H31" s="169">
        <v>1137.0061800000003</v>
      </c>
      <c r="I31" s="169">
        <v>511.83546999999999</v>
      </c>
      <c r="J31" s="167">
        <v>31</v>
      </c>
      <c r="K31" s="168" t="s">
        <v>57</v>
      </c>
      <c r="L31" s="169">
        <v>217.00636</v>
      </c>
      <c r="M31" s="169">
        <v>194.12229000000002</v>
      </c>
      <c r="N31" s="169">
        <v>264.10318000000001</v>
      </c>
      <c r="O31" s="169">
        <v>159.35955999999999</v>
      </c>
      <c r="P31" s="169">
        <v>244.51160999999999</v>
      </c>
      <c r="Q31" s="169">
        <v>210.64</v>
      </c>
    </row>
    <row r="32" spans="1:17" ht="51" x14ac:dyDescent="0.25">
      <c r="A32" s="171">
        <v>32</v>
      </c>
      <c r="B32" s="172" t="s">
        <v>506</v>
      </c>
      <c r="C32" s="265">
        <v>61935.900459999997</v>
      </c>
      <c r="D32" s="169">
        <v>4476.7000499999986</v>
      </c>
      <c r="E32" s="169">
        <v>4434.3988500000005</v>
      </c>
      <c r="F32" s="169">
        <v>3748.0803399999991</v>
      </c>
      <c r="G32" s="169">
        <v>6265.5498099999986</v>
      </c>
      <c r="H32" s="169">
        <v>4968.1922300000024</v>
      </c>
      <c r="I32" s="169">
        <v>4728.9929700000021</v>
      </c>
      <c r="J32" s="171">
        <v>32</v>
      </c>
      <c r="K32" s="172" t="s">
        <v>367</v>
      </c>
      <c r="L32" s="169">
        <v>6622.7866300000014</v>
      </c>
      <c r="M32" s="169">
        <v>5809.3188900000005</v>
      </c>
      <c r="N32" s="169">
        <v>4517.5948199999993</v>
      </c>
      <c r="O32" s="169">
        <v>4809.4151500000007</v>
      </c>
      <c r="P32" s="169">
        <v>5023.4339799999989</v>
      </c>
      <c r="Q32" s="169">
        <v>6531.4367399999965</v>
      </c>
    </row>
    <row r="33" spans="1:17" ht="38.25" x14ac:dyDescent="0.25">
      <c r="A33" s="171">
        <v>33</v>
      </c>
      <c r="B33" s="172" t="s">
        <v>322</v>
      </c>
      <c r="C33" s="265">
        <v>21946.481670000001</v>
      </c>
      <c r="D33" s="169">
        <v>821.68603000000007</v>
      </c>
      <c r="E33" s="169">
        <v>1224.4174299999995</v>
      </c>
      <c r="F33" s="169">
        <v>3756.7043099999996</v>
      </c>
      <c r="G33" s="169">
        <v>1733.6960700000002</v>
      </c>
      <c r="H33" s="169">
        <v>1756.2568799999999</v>
      </c>
      <c r="I33" s="169">
        <v>3372.6979699999997</v>
      </c>
      <c r="J33" s="171">
        <v>33</v>
      </c>
      <c r="K33" s="172" t="s">
        <v>322</v>
      </c>
      <c r="L33" s="169">
        <v>2213.2205399999998</v>
      </c>
      <c r="M33" s="169">
        <v>2318.4211700000001</v>
      </c>
      <c r="N33" s="169">
        <v>1771.4255200000002</v>
      </c>
      <c r="O33" s="169">
        <v>1084.0511100000001</v>
      </c>
      <c r="P33" s="169">
        <v>495.20561999999995</v>
      </c>
      <c r="Q33" s="169">
        <v>1398.6990199999998</v>
      </c>
    </row>
    <row r="34" spans="1:17" ht="38.25" x14ac:dyDescent="0.25">
      <c r="A34" s="171">
        <v>35</v>
      </c>
      <c r="B34" s="172" t="s">
        <v>370</v>
      </c>
      <c r="C34" s="265">
        <v>2293.8082500000005</v>
      </c>
      <c r="D34" s="169">
        <v>225.18847999999997</v>
      </c>
      <c r="E34" s="169">
        <v>116.40839</v>
      </c>
      <c r="F34" s="169">
        <v>4.0800000000000003E-2</v>
      </c>
      <c r="G34" s="169">
        <v>245.09199999999998</v>
      </c>
      <c r="H34" s="169">
        <v>159.28979000000001</v>
      </c>
      <c r="I34" s="169">
        <v>342.59300000000002</v>
      </c>
      <c r="J34" s="171">
        <v>35</v>
      </c>
      <c r="K34" s="172" t="s">
        <v>370</v>
      </c>
      <c r="L34" s="169">
        <v>142.51200000000003</v>
      </c>
      <c r="M34" s="169">
        <v>440.82418000000001</v>
      </c>
      <c r="N34" s="169">
        <v>342.05770999999999</v>
      </c>
      <c r="O34" s="169">
        <v>67.174500000000009</v>
      </c>
      <c r="P34" s="169">
        <v>191.03650000000005</v>
      </c>
      <c r="Q34" s="169">
        <v>21.590900000000001</v>
      </c>
    </row>
    <row r="35" spans="1:17" ht="12.75" x14ac:dyDescent="0.25">
      <c r="A35" s="171">
        <v>38</v>
      </c>
      <c r="B35" s="172" t="s">
        <v>507</v>
      </c>
      <c r="C35" s="265">
        <v>42.083240000000004</v>
      </c>
      <c r="D35" s="169"/>
      <c r="E35" s="169">
        <v>16.78443</v>
      </c>
      <c r="F35" s="169"/>
      <c r="G35" s="169">
        <v>7.2372300000000003</v>
      </c>
      <c r="H35" s="169">
        <v>0.45251000000000002</v>
      </c>
      <c r="I35" s="169"/>
      <c r="J35" s="171">
        <v>38</v>
      </c>
      <c r="K35" s="172" t="s">
        <v>371</v>
      </c>
      <c r="L35" s="169"/>
      <c r="M35" s="169"/>
      <c r="N35" s="169">
        <v>1.33443</v>
      </c>
      <c r="O35" s="169">
        <v>16.274640000000002</v>
      </c>
      <c r="P35" s="169"/>
      <c r="Q35" s="169"/>
    </row>
    <row r="36" spans="1:17" ht="12.75" x14ac:dyDescent="0.25">
      <c r="A36" s="171">
        <v>40</v>
      </c>
      <c r="B36" s="172" t="s">
        <v>508</v>
      </c>
      <c r="C36" s="265">
        <v>123.57160000000002</v>
      </c>
      <c r="D36" s="169">
        <v>10.32971</v>
      </c>
      <c r="E36" s="169">
        <v>0.26679999999999998</v>
      </c>
      <c r="F36" s="169"/>
      <c r="G36" s="169"/>
      <c r="H36" s="169"/>
      <c r="I36" s="169">
        <v>32.637180000000001</v>
      </c>
      <c r="J36" s="171">
        <v>40</v>
      </c>
      <c r="K36" s="172" t="s">
        <v>372</v>
      </c>
      <c r="L36" s="169">
        <v>8.1121499999999997</v>
      </c>
      <c r="M36" s="169">
        <v>6.4349299999999996</v>
      </c>
      <c r="N36" s="169">
        <v>19.01923</v>
      </c>
      <c r="O36" s="169">
        <v>28.97664</v>
      </c>
      <c r="P36" s="169">
        <v>17.79496</v>
      </c>
      <c r="Q36" s="169"/>
    </row>
    <row r="37" spans="1:17" ht="12.75" x14ac:dyDescent="0.25">
      <c r="A37" s="171">
        <v>41</v>
      </c>
      <c r="B37" s="172" t="s">
        <v>509</v>
      </c>
      <c r="C37" s="265">
        <v>1612.41048</v>
      </c>
      <c r="D37" s="169">
        <v>161.36633</v>
      </c>
      <c r="E37" s="169">
        <v>302.99799999999999</v>
      </c>
      <c r="F37" s="169">
        <v>115.2</v>
      </c>
      <c r="G37" s="169">
        <v>91.8</v>
      </c>
      <c r="H37" s="169">
        <v>48</v>
      </c>
      <c r="I37" s="169"/>
      <c r="J37" s="171">
        <v>41</v>
      </c>
      <c r="K37" s="172" t="s">
        <v>373</v>
      </c>
      <c r="L37" s="169"/>
      <c r="M37" s="169">
        <v>147.583</v>
      </c>
      <c r="N37" s="169">
        <v>58.2</v>
      </c>
      <c r="O37" s="169">
        <v>199.33215000000001</v>
      </c>
      <c r="P37" s="169">
        <v>243.77500000000001</v>
      </c>
      <c r="Q37" s="169">
        <v>244.15600000000001</v>
      </c>
    </row>
    <row r="38" spans="1:17" ht="25.5" x14ac:dyDescent="0.25">
      <c r="A38" s="171">
        <v>44</v>
      </c>
      <c r="B38" s="172" t="s">
        <v>510</v>
      </c>
      <c r="C38" s="265">
        <v>81934.335789999997</v>
      </c>
      <c r="D38" s="169">
        <v>6152.3970699999991</v>
      </c>
      <c r="E38" s="169">
        <v>7833.6067700000021</v>
      </c>
      <c r="F38" s="169">
        <v>6629.3078199999973</v>
      </c>
      <c r="G38" s="169">
        <v>1791.0851599999996</v>
      </c>
      <c r="H38" s="169">
        <v>2044.62364</v>
      </c>
      <c r="I38" s="169">
        <v>7694.5354499999976</v>
      </c>
      <c r="J38" s="171">
        <v>44</v>
      </c>
      <c r="K38" s="172" t="s">
        <v>309</v>
      </c>
      <c r="L38" s="169">
        <v>8617.5795599999965</v>
      </c>
      <c r="M38" s="169">
        <v>6672.0101399999994</v>
      </c>
      <c r="N38" s="169">
        <v>8046.8773500000025</v>
      </c>
      <c r="O38" s="169">
        <v>8611.2948400000023</v>
      </c>
      <c r="P38" s="169">
        <v>9647.6242299999976</v>
      </c>
      <c r="Q38" s="169">
        <v>8193.3937600000008</v>
      </c>
    </row>
    <row r="39" spans="1:17" ht="25.5" x14ac:dyDescent="0.25">
      <c r="A39" s="171">
        <v>51</v>
      </c>
      <c r="B39" s="172" t="s">
        <v>511</v>
      </c>
      <c r="C39" s="265">
        <v>43980.528070000008</v>
      </c>
      <c r="D39" s="169">
        <v>3787.4348</v>
      </c>
      <c r="E39" s="169">
        <v>6690.3867100000016</v>
      </c>
      <c r="F39" s="169">
        <v>5545.5048500000003</v>
      </c>
      <c r="G39" s="169">
        <v>817.42580999999996</v>
      </c>
      <c r="H39" s="169">
        <v>1270.0008000000003</v>
      </c>
      <c r="I39" s="169">
        <v>2898.5685100000001</v>
      </c>
      <c r="J39" s="171">
        <v>51</v>
      </c>
      <c r="K39" s="172" t="s">
        <v>280</v>
      </c>
      <c r="L39" s="169">
        <v>2964.69695</v>
      </c>
      <c r="M39" s="169">
        <v>2874.2918100000006</v>
      </c>
      <c r="N39" s="169">
        <v>3691.2952200000004</v>
      </c>
      <c r="O39" s="169">
        <v>3617.0643099999998</v>
      </c>
      <c r="P39" s="169">
        <v>4338.1755299999995</v>
      </c>
      <c r="Q39" s="169">
        <v>5485.6827699999985</v>
      </c>
    </row>
    <row r="40" spans="1:17" ht="12.75" x14ac:dyDescent="0.25">
      <c r="A40" s="171">
        <v>52</v>
      </c>
      <c r="B40" s="172" t="s">
        <v>512</v>
      </c>
      <c r="C40" s="265">
        <v>1356.2533800000001</v>
      </c>
      <c r="D40" s="169">
        <v>45.045499999999997</v>
      </c>
      <c r="E40" s="169">
        <v>109.80303000000001</v>
      </c>
      <c r="F40" s="169">
        <v>96.727779999999996</v>
      </c>
      <c r="G40" s="169">
        <v>42.991300000000003</v>
      </c>
      <c r="H40" s="169">
        <v>41.902520000000003</v>
      </c>
      <c r="I40" s="169">
        <v>281.89530999999999</v>
      </c>
      <c r="J40" s="171">
        <v>52</v>
      </c>
      <c r="K40" s="172" t="s">
        <v>429</v>
      </c>
      <c r="L40" s="169">
        <v>34.434710000000003</v>
      </c>
      <c r="M40" s="169">
        <v>220.71612999999999</v>
      </c>
      <c r="N40" s="169">
        <v>198.69571999999999</v>
      </c>
      <c r="O40" s="169">
        <v>211.87291999999999</v>
      </c>
      <c r="P40" s="169">
        <v>0.20422999999999999</v>
      </c>
      <c r="Q40" s="169">
        <v>71.964230000000001</v>
      </c>
    </row>
    <row r="41" spans="1:17" ht="9" customHeight="1" x14ac:dyDescent="0.25">
      <c r="A41" s="14"/>
      <c r="B41" s="14"/>
      <c r="C41" s="1"/>
      <c r="I41" s="71" t="s">
        <v>360</v>
      </c>
      <c r="J41" s="35" t="s">
        <v>392</v>
      </c>
      <c r="K41" s="35"/>
      <c r="L41" s="71"/>
      <c r="M41" s="71"/>
      <c r="N41" s="71"/>
      <c r="O41" s="71"/>
      <c r="P41" s="71"/>
      <c r="Q41" s="71"/>
    </row>
    <row r="42" spans="1:17" ht="9" customHeight="1" x14ac:dyDescent="0.25">
      <c r="A42" s="14"/>
      <c r="B42" s="14"/>
      <c r="C42" s="1"/>
      <c r="I42" s="71"/>
      <c r="J42" s="35" t="s">
        <v>361</v>
      </c>
      <c r="K42" s="35"/>
      <c r="L42" s="71"/>
      <c r="M42" s="71"/>
      <c r="N42" s="71"/>
      <c r="O42" s="71"/>
      <c r="P42" s="71"/>
      <c r="Q42" s="71"/>
    </row>
    <row r="43" spans="1:17" ht="9" customHeight="1" x14ac:dyDescent="0.25">
      <c r="A43" s="15"/>
      <c r="B43" s="15"/>
      <c r="C43" s="1"/>
      <c r="I43" s="71"/>
      <c r="J43" s="36" t="s">
        <v>260</v>
      </c>
      <c r="K43" s="36"/>
      <c r="L43" s="71"/>
      <c r="M43" s="71"/>
      <c r="N43" s="71"/>
      <c r="O43" s="71"/>
      <c r="P43" s="71"/>
      <c r="Q43" s="71"/>
    </row>
    <row r="44" spans="1:17" ht="9" customHeight="1" x14ac:dyDescent="0.25">
      <c r="I44" s="71"/>
      <c r="J44" s="68" t="s">
        <v>566</v>
      </c>
      <c r="K44" s="71"/>
      <c r="L44" s="71"/>
      <c r="M44" s="71"/>
      <c r="N44" s="71"/>
      <c r="O44" s="71"/>
      <c r="P44" s="71"/>
      <c r="Q44" s="71"/>
    </row>
    <row r="45" spans="1:17" ht="12" customHeight="1" x14ac:dyDescent="0.25"/>
    <row r="46" spans="1:17" ht="12" customHeight="1" x14ac:dyDescent="0.25"/>
    <row r="47" spans="1:17" ht="12" customHeight="1" x14ac:dyDescent="0.25"/>
    <row r="48" spans="1:1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</sheetData>
  <mergeCells count="2">
    <mergeCell ref="A4:A5"/>
    <mergeCell ref="J4:J5"/>
  </mergeCells>
  <phoneticPr fontId="22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colBreaks count="1" manualBreakCount="1">
    <brk id="9" min="1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9EFFF"/>
    <pageSetUpPr autoPageBreaks="0"/>
  </sheetPr>
  <dimension ref="A1:S126"/>
  <sheetViews>
    <sheetView showGridLines="0" defaultGridColor="0" colorId="8" zoomScale="150" zoomScaleNormal="150" zoomScaleSheetLayoutView="100" workbookViewId="0">
      <selection activeCell="A2" sqref="A2"/>
    </sheetView>
  </sheetViews>
  <sheetFormatPr baseColWidth="10" defaultColWidth="11.28515625" defaultRowHeight="14.1" customHeight="1" x14ac:dyDescent="0.25"/>
  <cols>
    <col min="1" max="1" width="5.28515625" style="25" customWidth="1"/>
    <col min="2" max="2" width="7.85546875" style="25" customWidth="1"/>
    <col min="3" max="3" width="27.85546875" style="25" customWidth="1"/>
    <col min="4" max="4" width="6.28515625" style="25" customWidth="1"/>
    <col min="5" max="5" width="5.7109375" style="25" bestFit="1" customWidth="1"/>
    <col min="6" max="6" width="6.140625" style="25" bestFit="1" customWidth="1"/>
    <col min="7" max="9" width="5.7109375" style="25" bestFit="1" customWidth="1"/>
    <col min="10" max="10" width="5.140625" style="25" customWidth="1"/>
    <col min="11" max="11" width="7.7109375" style="25" customWidth="1"/>
    <col min="12" max="12" width="27.85546875" style="25" customWidth="1"/>
    <col min="13" max="13" width="5.42578125" style="25" customWidth="1"/>
    <col min="14" max="14" width="5.7109375" style="25" bestFit="1" customWidth="1"/>
    <col min="15" max="15" width="5.42578125" style="25" customWidth="1"/>
    <col min="16" max="16" width="6.85546875" style="25" customWidth="1"/>
    <col min="17" max="17" width="5.85546875" style="25" customWidth="1"/>
    <col min="18" max="18" width="6.28515625" style="25" customWidth="1"/>
    <col min="19" max="19" width="6.140625" style="25" customWidth="1"/>
    <col min="20" max="16384" width="11.28515625" style="25"/>
  </cols>
  <sheetData>
    <row r="1" spans="1:19" ht="15.95" customHeight="1" x14ac:dyDescent="0.25">
      <c r="A1" s="72" t="s">
        <v>833</v>
      </c>
      <c r="B1" s="72"/>
    </row>
    <row r="2" spans="1:19" ht="12" customHeight="1" x14ac:dyDescent="0.25">
      <c r="A2" s="163" t="s">
        <v>410</v>
      </c>
      <c r="B2" s="163"/>
      <c r="C2" s="163"/>
      <c r="D2" s="303"/>
      <c r="E2" s="303"/>
      <c r="F2" s="303"/>
      <c r="G2" s="303"/>
      <c r="H2" s="303"/>
      <c r="I2" s="303"/>
      <c r="J2" s="62" t="s">
        <v>414</v>
      </c>
      <c r="K2" s="62"/>
      <c r="M2" s="303"/>
    </row>
    <row r="3" spans="1:19" ht="3" customHeight="1" x14ac:dyDescent="0.25">
      <c r="A3" s="5"/>
      <c r="B3" s="5"/>
      <c r="C3" s="5"/>
      <c r="D3" s="17"/>
      <c r="J3" s="62"/>
      <c r="K3" s="62"/>
    </row>
    <row r="4" spans="1:19" ht="21.95" customHeight="1" thickBot="1" x14ac:dyDescent="0.3">
      <c r="A4" s="315" t="s">
        <v>264</v>
      </c>
      <c r="B4" s="272" t="s">
        <v>409</v>
      </c>
      <c r="C4" s="304" t="s">
        <v>399</v>
      </c>
      <c r="D4" s="305" t="s">
        <v>266</v>
      </c>
      <c r="E4" s="304" t="s">
        <v>305</v>
      </c>
      <c r="F4" s="304" t="s">
        <v>306</v>
      </c>
      <c r="G4" s="304" t="s">
        <v>281</v>
      </c>
      <c r="H4" s="304" t="s">
        <v>282</v>
      </c>
      <c r="I4" s="306" t="s">
        <v>283</v>
      </c>
      <c r="J4" s="315" t="s">
        <v>264</v>
      </c>
      <c r="K4" s="272" t="s">
        <v>409</v>
      </c>
      <c r="L4" s="304" t="s">
        <v>399</v>
      </c>
      <c r="M4" s="306" t="s">
        <v>284</v>
      </c>
      <c r="N4" s="304" t="s">
        <v>285</v>
      </c>
      <c r="O4" s="304" t="s">
        <v>286</v>
      </c>
      <c r="P4" s="304" t="s">
        <v>252</v>
      </c>
      <c r="Q4" s="304" t="s">
        <v>288</v>
      </c>
      <c r="R4" s="304" t="s">
        <v>289</v>
      </c>
      <c r="S4" s="306" t="s">
        <v>290</v>
      </c>
    </row>
    <row r="5" spans="1:19" ht="5.0999999999999996" customHeight="1" thickTop="1" x14ac:dyDescent="0.25">
      <c r="A5" s="250"/>
      <c r="B5" s="250"/>
      <c r="C5" s="301"/>
      <c r="D5" s="300"/>
      <c r="E5" s="295"/>
      <c r="F5" s="295"/>
      <c r="G5" s="295"/>
      <c r="H5" s="295"/>
      <c r="I5" s="295"/>
      <c r="J5" s="250"/>
      <c r="K5" s="250"/>
      <c r="L5" s="301"/>
      <c r="M5" s="295"/>
      <c r="N5" s="295"/>
      <c r="O5" s="295"/>
      <c r="P5" s="295"/>
      <c r="Q5" s="295"/>
      <c r="R5" s="295"/>
      <c r="S5" s="295"/>
    </row>
    <row r="6" spans="1:19" ht="12" customHeight="1" x14ac:dyDescent="0.25">
      <c r="A6" s="164">
        <v>1</v>
      </c>
      <c r="B6" s="164" t="s">
        <v>245</v>
      </c>
      <c r="C6" s="179" t="s">
        <v>569</v>
      </c>
      <c r="D6" s="330">
        <f>SUM(E6:I6)+SUM(M6:S6)</f>
        <v>438180.2737340004</v>
      </c>
      <c r="E6" s="166">
        <v>119086.72262599997</v>
      </c>
      <c r="F6" s="166">
        <v>56765.146150000161</v>
      </c>
      <c r="G6" s="166">
        <v>9496.5815999999959</v>
      </c>
      <c r="H6" s="166">
        <v>680.6554000000001</v>
      </c>
      <c r="I6" s="166">
        <v>195.25780000000003</v>
      </c>
      <c r="J6" s="164">
        <v>1</v>
      </c>
      <c r="K6" s="164" t="str">
        <f>B6</f>
        <v>0806100000</v>
      </c>
      <c r="L6" s="329" t="s">
        <v>569</v>
      </c>
      <c r="M6" s="166">
        <v>483.33040000000005</v>
      </c>
      <c r="N6" s="166">
        <v>1912.7976449999996</v>
      </c>
      <c r="O6" s="166">
        <v>2019.5684249999995</v>
      </c>
      <c r="P6" s="166">
        <v>3722.3334499999996</v>
      </c>
      <c r="Q6" s="166">
        <v>31228.672241999968</v>
      </c>
      <c r="R6" s="166">
        <v>79075.474981000094</v>
      </c>
      <c r="S6" s="166">
        <v>133513.73301500018</v>
      </c>
    </row>
    <row r="7" spans="1:19" ht="12" customHeight="1" x14ac:dyDescent="0.25">
      <c r="A7" s="167">
        <v>2</v>
      </c>
      <c r="B7" s="167" t="s">
        <v>246</v>
      </c>
      <c r="C7" s="179" t="s">
        <v>571</v>
      </c>
      <c r="D7" s="331">
        <f t="shared" ref="D7:D42" si="0">SUM(E7:I7)+SUM(M7:S7)</f>
        <v>411033.71402799955</v>
      </c>
      <c r="E7" s="169">
        <v>1872.8922049999994</v>
      </c>
      <c r="F7" s="169">
        <v>7503.0250839999972</v>
      </c>
      <c r="G7" s="169">
        <v>23572.552063999985</v>
      </c>
      <c r="H7" s="169">
        <v>44299.398479999982</v>
      </c>
      <c r="I7" s="169">
        <v>84398.572099999859</v>
      </c>
      <c r="J7" s="167">
        <v>2</v>
      </c>
      <c r="K7" s="164" t="str">
        <f t="shared" ref="K7:K18" si="1">B7</f>
        <v>0804400000</v>
      </c>
      <c r="L7" s="329" t="s">
        <v>571</v>
      </c>
      <c r="M7" s="169">
        <v>92411.170420999901</v>
      </c>
      <c r="N7" s="169">
        <v>84899.045834999866</v>
      </c>
      <c r="O7" s="169">
        <v>56464.804129000011</v>
      </c>
      <c r="P7" s="169">
        <v>11466.630568000004</v>
      </c>
      <c r="Q7" s="169">
        <v>1067.1007899999997</v>
      </c>
      <c r="R7" s="169">
        <v>858.18496900000002</v>
      </c>
      <c r="S7" s="169">
        <v>2220.337383</v>
      </c>
    </row>
    <row r="8" spans="1:19" ht="12" customHeight="1" x14ac:dyDescent="0.25">
      <c r="A8" s="167">
        <v>3</v>
      </c>
      <c r="B8" s="167" t="s">
        <v>101</v>
      </c>
      <c r="C8" s="179" t="s">
        <v>585</v>
      </c>
      <c r="D8" s="331">
        <f t="shared" si="0"/>
        <v>256057.26856000003</v>
      </c>
      <c r="E8" s="169">
        <v>18890.792797000002</v>
      </c>
      <c r="F8" s="169">
        <v>10441.934814</v>
      </c>
      <c r="G8" s="169">
        <v>3307.0084190000002</v>
      </c>
      <c r="H8" s="169">
        <v>1335.8672589999999</v>
      </c>
      <c r="I8" s="169">
        <v>3918.520008</v>
      </c>
      <c r="J8" s="167">
        <v>3</v>
      </c>
      <c r="K8" s="164" t="str">
        <f t="shared" si="1"/>
        <v>0703100000</v>
      </c>
      <c r="L8" s="329" t="s">
        <v>585</v>
      </c>
      <c r="M8" s="169">
        <v>6639.6005610000002</v>
      </c>
      <c r="N8" s="169">
        <v>19729.589859999996</v>
      </c>
      <c r="O8" s="169">
        <v>26920.318465</v>
      </c>
      <c r="P8" s="169">
        <v>37741.190288999991</v>
      </c>
      <c r="Q8" s="169">
        <v>38594.615879000004</v>
      </c>
      <c r="R8" s="169">
        <v>43323.030548000017</v>
      </c>
      <c r="S8" s="169">
        <v>45214.799661000005</v>
      </c>
    </row>
    <row r="9" spans="1:19" ht="12" customHeight="1" x14ac:dyDescent="0.25">
      <c r="A9" s="167">
        <v>4</v>
      </c>
      <c r="B9" s="167" t="s">
        <v>257</v>
      </c>
      <c r="C9" s="179" t="s">
        <v>574</v>
      </c>
      <c r="D9" s="331">
        <f t="shared" si="0"/>
        <v>239565.81830699983</v>
      </c>
      <c r="E9" s="169">
        <v>73668.055768999955</v>
      </c>
      <c r="F9" s="169">
        <v>66947.074385999978</v>
      </c>
      <c r="G9" s="169">
        <v>38268.416880999983</v>
      </c>
      <c r="H9" s="169">
        <v>4851.0021700000034</v>
      </c>
      <c r="I9" s="169">
        <v>1649.8319539999998</v>
      </c>
      <c r="J9" s="167">
        <v>4</v>
      </c>
      <c r="K9" s="164" t="str">
        <f t="shared" si="1"/>
        <v>0804502000</v>
      </c>
      <c r="L9" s="329" t="s">
        <v>574</v>
      </c>
      <c r="M9" s="169">
        <v>63.455749999999995</v>
      </c>
      <c r="N9" s="169">
        <v>22.8612</v>
      </c>
      <c r="O9" s="169">
        <v>4.0940000000000003</v>
      </c>
      <c r="P9" s="169">
        <v>553.62919999999997</v>
      </c>
      <c r="Q9" s="169">
        <v>1250.0802769999998</v>
      </c>
      <c r="R9" s="169">
        <v>7934.5858100000023</v>
      </c>
      <c r="S9" s="169">
        <v>44352.730909999933</v>
      </c>
    </row>
    <row r="10" spans="1:19" ht="21" customHeight="1" x14ac:dyDescent="0.25">
      <c r="A10" s="167">
        <v>5</v>
      </c>
      <c r="B10" s="167" t="s">
        <v>171</v>
      </c>
      <c r="C10" s="179" t="s">
        <v>572</v>
      </c>
      <c r="D10" s="331">
        <f t="shared" si="0"/>
        <v>212560.90040899997</v>
      </c>
      <c r="E10" s="169">
        <v>7165.2812010000043</v>
      </c>
      <c r="F10" s="169">
        <v>5252.6544959999983</v>
      </c>
      <c r="G10" s="169">
        <v>2210.2069999999994</v>
      </c>
      <c r="H10" s="169">
        <v>3460.1854109999995</v>
      </c>
      <c r="I10" s="169">
        <v>6160.7051979999987</v>
      </c>
      <c r="J10" s="167">
        <v>5</v>
      </c>
      <c r="K10" s="164" t="str">
        <f t="shared" si="1"/>
        <v>0901119000</v>
      </c>
      <c r="L10" s="329" t="s">
        <v>572</v>
      </c>
      <c r="M10" s="169">
        <v>9037.3802450000039</v>
      </c>
      <c r="N10" s="169">
        <v>21000.710203000013</v>
      </c>
      <c r="O10" s="169">
        <v>30485.100203000002</v>
      </c>
      <c r="P10" s="169">
        <v>37956.668545999994</v>
      </c>
      <c r="Q10" s="169">
        <v>35652.060783000008</v>
      </c>
      <c r="R10" s="169">
        <v>29555.552302999986</v>
      </c>
      <c r="S10" s="169">
        <v>24624.394819999983</v>
      </c>
    </row>
    <row r="11" spans="1:19" ht="12" customHeight="1" x14ac:dyDescent="0.25">
      <c r="A11" s="167">
        <v>6</v>
      </c>
      <c r="B11" s="167" t="s">
        <v>259</v>
      </c>
      <c r="C11" s="179" t="s">
        <v>576</v>
      </c>
      <c r="D11" s="331">
        <f t="shared" si="0"/>
        <v>210987.89110000001</v>
      </c>
      <c r="E11" s="169">
        <v>14912.731170000008</v>
      </c>
      <c r="F11" s="169">
        <v>19645.331120000013</v>
      </c>
      <c r="G11" s="169">
        <v>19265.112770000007</v>
      </c>
      <c r="H11" s="169">
        <v>19822.344939999995</v>
      </c>
      <c r="I11" s="169">
        <v>20945.937860000009</v>
      </c>
      <c r="J11" s="167">
        <v>6</v>
      </c>
      <c r="K11" s="164" t="str">
        <f t="shared" si="1"/>
        <v>0803901100</v>
      </c>
      <c r="L11" s="329" t="s">
        <v>576</v>
      </c>
      <c r="M11" s="169">
        <v>16297.183359999994</v>
      </c>
      <c r="N11" s="169">
        <v>15917.907360000001</v>
      </c>
      <c r="O11" s="169">
        <v>17492.32576</v>
      </c>
      <c r="P11" s="169">
        <v>16313.33051999999</v>
      </c>
      <c r="Q11" s="169">
        <v>16904.446400000012</v>
      </c>
      <c r="R11" s="169">
        <v>15709.706840000003</v>
      </c>
      <c r="S11" s="169">
        <v>17761.532999999999</v>
      </c>
    </row>
    <row r="12" spans="1:19" ht="12" customHeight="1" x14ac:dyDescent="0.25">
      <c r="A12" s="167">
        <v>7</v>
      </c>
      <c r="B12" s="167" t="s">
        <v>172</v>
      </c>
      <c r="C12" s="179" t="s">
        <v>570</v>
      </c>
      <c r="D12" s="331">
        <f t="shared" si="0"/>
        <v>162210.38285200001</v>
      </c>
      <c r="E12" s="169">
        <v>4322.2650730000014</v>
      </c>
      <c r="F12" s="169">
        <v>1600.1789440000002</v>
      </c>
      <c r="G12" s="169">
        <v>572.26643200000001</v>
      </c>
      <c r="H12" s="169">
        <v>13.055999999999999</v>
      </c>
      <c r="I12" s="169">
        <v>125.958</v>
      </c>
      <c r="J12" s="167">
        <v>7</v>
      </c>
      <c r="K12" s="164" t="str">
        <f t="shared" si="1"/>
        <v>0810400000</v>
      </c>
      <c r="L12" s="329" t="s">
        <v>570</v>
      </c>
      <c r="M12" s="169">
        <v>794.6260000000002</v>
      </c>
      <c r="N12" s="169">
        <v>4428.264979999999</v>
      </c>
      <c r="O12" s="169">
        <v>18869.350247999992</v>
      </c>
      <c r="P12" s="169">
        <v>35034.370741999999</v>
      </c>
      <c r="Q12" s="169">
        <v>50681.132208000017</v>
      </c>
      <c r="R12" s="169">
        <v>32676.596306000003</v>
      </c>
      <c r="S12" s="169">
        <v>13092.317918999999</v>
      </c>
    </row>
    <row r="13" spans="1:19" ht="12" customHeight="1" x14ac:dyDescent="0.25">
      <c r="A13" s="167">
        <v>8</v>
      </c>
      <c r="B13" s="167" t="s">
        <v>272</v>
      </c>
      <c r="C13" s="179" t="s">
        <v>575</v>
      </c>
      <c r="D13" s="331">
        <f t="shared" si="0"/>
        <v>146573.54227899987</v>
      </c>
      <c r="E13" s="169"/>
      <c r="F13" s="169"/>
      <c r="G13" s="169">
        <v>203.32899999999998</v>
      </c>
      <c r="H13" s="169">
        <v>5624.6370249999991</v>
      </c>
      <c r="I13" s="169">
        <v>3690.2925</v>
      </c>
      <c r="J13" s="167">
        <v>8</v>
      </c>
      <c r="K13" s="164" t="str">
        <f t="shared" si="1"/>
        <v>0805299000</v>
      </c>
      <c r="L13" s="329" t="s">
        <v>575</v>
      </c>
      <c r="M13" s="169">
        <v>19373.988699999991</v>
      </c>
      <c r="N13" s="169">
        <v>55849.7609459999</v>
      </c>
      <c r="O13" s="169">
        <v>49414.23868799999</v>
      </c>
      <c r="P13" s="169">
        <v>11663.773220000001</v>
      </c>
      <c r="Q13" s="169">
        <v>730.56220000000019</v>
      </c>
      <c r="R13" s="169">
        <v>22.96</v>
      </c>
      <c r="S13" s="169"/>
    </row>
    <row r="14" spans="1:19" ht="12" customHeight="1" x14ac:dyDescent="0.25">
      <c r="A14" s="167">
        <v>9</v>
      </c>
      <c r="B14" s="167" t="s">
        <v>258</v>
      </c>
      <c r="C14" s="179" t="s">
        <v>577</v>
      </c>
      <c r="D14" s="331">
        <f t="shared" si="0"/>
        <v>137335.36742200001</v>
      </c>
      <c r="E14" s="169">
        <v>5230.8564550000001</v>
      </c>
      <c r="F14" s="169">
        <v>10307</v>
      </c>
      <c r="G14" s="169">
        <v>17193.2</v>
      </c>
      <c r="H14" s="169">
        <v>17609.79</v>
      </c>
      <c r="I14" s="169">
        <v>15115.2</v>
      </c>
      <c r="J14" s="167">
        <v>9</v>
      </c>
      <c r="K14" s="164" t="str">
        <f t="shared" si="1"/>
        <v>2309909000</v>
      </c>
      <c r="L14" s="329" t="s">
        <v>577</v>
      </c>
      <c r="M14" s="169">
        <v>11807.955820000001</v>
      </c>
      <c r="N14" s="169">
        <v>8991.4600019999998</v>
      </c>
      <c r="O14" s="169">
        <v>11707.00841</v>
      </c>
      <c r="P14" s="169">
        <v>10494.501814000001</v>
      </c>
      <c r="Q14" s="169">
        <v>9562.1162430000004</v>
      </c>
      <c r="R14" s="169">
        <v>11032.534049999998</v>
      </c>
      <c r="S14" s="169">
        <v>8283.7446279999986</v>
      </c>
    </row>
    <row r="15" spans="1:19" ht="21" customHeight="1" x14ac:dyDescent="0.25">
      <c r="A15" s="167">
        <v>10</v>
      </c>
      <c r="B15" s="167" t="s">
        <v>173</v>
      </c>
      <c r="C15" s="179" t="s">
        <v>573</v>
      </c>
      <c r="D15" s="331">
        <f t="shared" si="0"/>
        <v>125430.105568</v>
      </c>
      <c r="E15" s="169">
        <v>11120.644760000003</v>
      </c>
      <c r="F15" s="169">
        <v>2306.3447050000004</v>
      </c>
      <c r="G15" s="169">
        <v>1099.2483300000004</v>
      </c>
      <c r="H15" s="169">
        <v>2684.3459330000005</v>
      </c>
      <c r="I15" s="169">
        <v>9407.4990730000027</v>
      </c>
      <c r="J15" s="167">
        <v>10</v>
      </c>
      <c r="K15" s="164" t="str">
        <f t="shared" si="1"/>
        <v>0709200000</v>
      </c>
      <c r="L15" s="329" t="s">
        <v>573</v>
      </c>
      <c r="M15" s="169">
        <v>9658.4678140000015</v>
      </c>
      <c r="N15" s="169">
        <v>12769.017492999998</v>
      </c>
      <c r="O15" s="169">
        <v>12474.586914000005</v>
      </c>
      <c r="P15" s="169">
        <v>13595.945026999998</v>
      </c>
      <c r="Q15" s="169">
        <v>16722.287414999992</v>
      </c>
      <c r="R15" s="169">
        <v>15968.928645999998</v>
      </c>
      <c r="S15" s="169">
        <v>17622.789458000007</v>
      </c>
    </row>
    <row r="16" spans="1:19" ht="12" customHeight="1" x14ac:dyDescent="0.25">
      <c r="A16" s="167">
        <v>11</v>
      </c>
      <c r="B16" s="167" t="s">
        <v>375</v>
      </c>
      <c r="C16" s="179" t="s">
        <v>586</v>
      </c>
      <c r="D16" s="331">
        <f t="shared" si="0"/>
        <v>121699.764</v>
      </c>
      <c r="E16" s="169">
        <v>17575.944</v>
      </c>
      <c r="F16" s="169">
        <v>10253.183999999999</v>
      </c>
      <c r="G16" s="169">
        <v>6408.0009999999993</v>
      </c>
      <c r="H16" s="169">
        <v>614.64</v>
      </c>
      <c r="I16" s="169">
        <v>7336.5480000000007</v>
      </c>
      <c r="J16" s="167">
        <v>11</v>
      </c>
      <c r="K16" s="164" t="str">
        <f t="shared" si="1"/>
        <v>2207100000</v>
      </c>
      <c r="L16" s="329" t="s">
        <v>586</v>
      </c>
      <c r="M16" s="169">
        <v>7066.7900000000009</v>
      </c>
      <c r="N16" s="169">
        <v>4906.1030000000001</v>
      </c>
      <c r="O16" s="169">
        <v>4522.1980000000003</v>
      </c>
      <c r="P16" s="169">
        <v>13246.514999999999</v>
      </c>
      <c r="Q16" s="169">
        <v>21281.621999999999</v>
      </c>
      <c r="R16" s="169">
        <v>6092.4009999999998</v>
      </c>
      <c r="S16" s="169">
        <v>22395.818000000003</v>
      </c>
    </row>
    <row r="17" spans="1:19" ht="21" customHeight="1" x14ac:dyDescent="0.25">
      <c r="A17" s="167">
        <v>12</v>
      </c>
      <c r="B17" s="167" t="s">
        <v>177</v>
      </c>
      <c r="C17" s="179" t="s">
        <v>593</v>
      </c>
      <c r="D17" s="331">
        <f t="shared" si="0"/>
        <v>111145.996877</v>
      </c>
      <c r="E17" s="169">
        <v>9987.1247999999996</v>
      </c>
      <c r="F17" s="169">
        <v>4936.0298000000003</v>
      </c>
      <c r="G17" s="169">
        <v>3856.6301179999996</v>
      </c>
      <c r="H17" s="169">
        <v>3427.4590240000002</v>
      </c>
      <c r="I17" s="169">
        <v>2086.5924289999998</v>
      </c>
      <c r="J17" s="167">
        <v>12</v>
      </c>
      <c r="K17" s="164" t="str">
        <f t="shared" si="1"/>
        <v>1701999000</v>
      </c>
      <c r="L17" s="329" t="s">
        <v>593</v>
      </c>
      <c r="M17" s="169">
        <v>3078.2333980000003</v>
      </c>
      <c r="N17" s="169">
        <v>4729.1004490000005</v>
      </c>
      <c r="O17" s="169">
        <v>17209.280029999994</v>
      </c>
      <c r="P17" s="169">
        <v>12831.828041999999</v>
      </c>
      <c r="Q17" s="169">
        <v>4838.8756630000007</v>
      </c>
      <c r="R17" s="169">
        <v>35357.543060000004</v>
      </c>
      <c r="S17" s="169">
        <v>8807.3000639999991</v>
      </c>
    </row>
    <row r="18" spans="1:19" ht="21" customHeight="1" x14ac:dyDescent="0.25">
      <c r="A18" s="167">
        <v>13</v>
      </c>
      <c r="B18" s="167" t="s">
        <v>97</v>
      </c>
      <c r="C18" s="179" t="s">
        <v>624</v>
      </c>
      <c r="D18" s="331">
        <f t="shared" si="0"/>
        <v>82205.239499999996</v>
      </c>
      <c r="E18" s="169">
        <v>4051.1989999999996</v>
      </c>
      <c r="F18" s="169">
        <v>5913.902</v>
      </c>
      <c r="G18" s="169">
        <v>5611.5050000000001</v>
      </c>
      <c r="H18" s="169">
        <v>8003.5770000000011</v>
      </c>
      <c r="I18" s="169">
        <v>8199.0600000000013</v>
      </c>
      <c r="J18" s="167">
        <v>13</v>
      </c>
      <c r="K18" s="164" t="str">
        <f t="shared" si="1"/>
        <v>2302300000</v>
      </c>
      <c r="L18" s="329" t="s">
        <v>624</v>
      </c>
      <c r="M18" s="169">
        <v>6631.7039999999988</v>
      </c>
      <c r="N18" s="169">
        <v>7825.0689999999995</v>
      </c>
      <c r="O18" s="169">
        <v>7281.6229999999996</v>
      </c>
      <c r="P18" s="169">
        <v>7747.795000000001</v>
      </c>
      <c r="Q18" s="169">
        <v>7531.4705000000004</v>
      </c>
      <c r="R18" s="169">
        <v>6545.9984999999997</v>
      </c>
      <c r="S18" s="169">
        <v>6862.3364999999994</v>
      </c>
    </row>
    <row r="19" spans="1:19" ht="12" customHeight="1" x14ac:dyDescent="0.25">
      <c r="A19" s="167">
        <v>14</v>
      </c>
      <c r="B19" s="167" t="s">
        <v>145</v>
      </c>
      <c r="C19" s="179" t="s">
        <v>580</v>
      </c>
      <c r="D19" s="331">
        <f t="shared" si="0"/>
        <v>72170.668292999995</v>
      </c>
      <c r="E19" s="169">
        <v>8869.9799780000012</v>
      </c>
      <c r="F19" s="169">
        <v>16659.459492999998</v>
      </c>
      <c r="G19" s="169">
        <v>17023.221648000002</v>
      </c>
      <c r="H19" s="169">
        <v>9778.1019150000011</v>
      </c>
      <c r="I19" s="169">
        <v>6594.8361599999998</v>
      </c>
      <c r="J19" s="167">
        <v>14</v>
      </c>
      <c r="K19" s="164" t="str">
        <f t="shared" ref="K19:K34" si="2">B19</f>
        <v>0811909100</v>
      </c>
      <c r="L19" s="329" t="s">
        <v>580</v>
      </c>
      <c r="M19" s="169">
        <v>2615.6923800000004</v>
      </c>
      <c r="N19" s="169">
        <v>1469.6828300000002</v>
      </c>
      <c r="O19" s="169">
        <v>736.18849400000011</v>
      </c>
      <c r="P19" s="169">
        <v>766.09778000000006</v>
      </c>
      <c r="Q19" s="169">
        <v>293.68517500000002</v>
      </c>
      <c r="R19" s="169">
        <v>1581.6058190000001</v>
      </c>
      <c r="S19" s="169">
        <v>5782.116621000001</v>
      </c>
    </row>
    <row r="20" spans="1:19" ht="12" customHeight="1" x14ac:dyDescent="0.25">
      <c r="A20" s="167">
        <v>15</v>
      </c>
      <c r="B20" s="167" t="s">
        <v>216</v>
      </c>
      <c r="C20" s="179" t="s">
        <v>595</v>
      </c>
      <c r="D20" s="331">
        <f t="shared" si="0"/>
        <v>70817.769</v>
      </c>
      <c r="E20" s="169">
        <v>11556.357</v>
      </c>
      <c r="F20" s="169">
        <v>7404.8620000000001</v>
      </c>
      <c r="G20" s="169"/>
      <c r="H20" s="169"/>
      <c r="I20" s="169">
        <v>6297.866</v>
      </c>
      <c r="J20" s="167">
        <v>15</v>
      </c>
      <c r="K20" s="164" t="str">
        <f t="shared" si="2"/>
        <v>1511100000</v>
      </c>
      <c r="L20" s="329" t="s">
        <v>595</v>
      </c>
      <c r="M20" s="169"/>
      <c r="N20" s="169"/>
      <c r="O20" s="169">
        <v>11250.77</v>
      </c>
      <c r="P20" s="169">
        <v>8013.95</v>
      </c>
      <c r="Q20" s="169">
        <v>15725.594000000001</v>
      </c>
      <c r="R20" s="169">
        <v>5305.3700000000008</v>
      </c>
      <c r="S20" s="169">
        <v>5263</v>
      </c>
    </row>
    <row r="21" spans="1:19" ht="21" customHeight="1" x14ac:dyDescent="0.25">
      <c r="A21" s="167">
        <v>16</v>
      </c>
      <c r="B21" s="167" t="s">
        <v>144</v>
      </c>
      <c r="C21" s="179" t="s">
        <v>589</v>
      </c>
      <c r="D21" s="331">
        <f t="shared" si="0"/>
        <v>56713.563606000011</v>
      </c>
      <c r="E21" s="169">
        <v>4160.2747860000009</v>
      </c>
      <c r="F21" s="169">
        <v>6257.7677909999984</v>
      </c>
      <c r="G21" s="169">
        <v>5386.4415339999996</v>
      </c>
      <c r="H21" s="169">
        <v>1079.3727409999999</v>
      </c>
      <c r="I21" s="169">
        <v>1334.4905680000002</v>
      </c>
      <c r="J21" s="167">
        <v>16</v>
      </c>
      <c r="K21" s="164" t="str">
        <f t="shared" si="2"/>
        <v>0402911000</v>
      </c>
      <c r="L21" s="329" t="s">
        <v>589</v>
      </c>
      <c r="M21" s="169">
        <v>1727.0912599999999</v>
      </c>
      <c r="N21" s="169">
        <v>4215.6971599999997</v>
      </c>
      <c r="O21" s="169">
        <v>4218.1238730000014</v>
      </c>
      <c r="P21" s="169">
        <v>7267.6707620000007</v>
      </c>
      <c r="Q21" s="169">
        <v>6922.2814400000016</v>
      </c>
      <c r="R21" s="169">
        <v>6873.4701189999996</v>
      </c>
      <c r="S21" s="169">
        <v>7270.8815719999993</v>
      </c>
    </row>
    <row r="22" spans="1:19" ht="12" customHeight="1" x14ac:dyDescent="0.25">
      <c r="A22" s="167">
        <v>17</v>
      </c>
      <c r="B22" s="167" t="s">
        <v>217</v>
      </c>
      <c r="C22" s="179" t="s">
        <v>600</v>
      </c>
      <c r="D22" s="331">
        <f t="shared" si="0"/>
        <v>52239.371260999993</v>
      </c>
      <c r="E22" s="169">
        <v>1493.7828400000001</v>
      </c>
      <c r="F22" s="169">
        <v>4471.7457459999996</v>
      </c>
      <c r="G22" s="169">
        <v>2587.2818169999996</v>
      </c>
      <c r="H22" s="169">
        <v>3440.7435600000003</v>
      </c>
      <c r="I22" s="169">
        <v>4418.6056709999993</v>
      </c>
      <c r="J22" s="167">
        <v>17</v>
      </c>
      <c r="K22" s="164" t="str">
        <f t="shared" si="2"/>
        <v>1902190000</v>
      </c>
      <c r="L22" s="329" t="s">
        <v>600</v>
      </c>
      <c r="M22" s="169">
        <v>9378.484844999999</v>
      </c>
      <c r="N22" s="169">
        <v>4321.6601019999998</v>
      </c>
      <c r="O22" s="169">
        <v>4898.8218889999998</v>
      </c>
      <c r="P22" s="169">
        <v>3847.9509310000008</v>
      </c>
      <c r="Q22" s="169">
        <v>5104.0331769999984</v>
      </c>
      <c r="R22" s="169">
        <v>4434.9848790000005</v>
      </c>
      <c r="S22" s="169">
        <v>3841.2758039999999</v>
      </c>
    </row>
    <row r="23" spans="1:19" ht="12" customHeight="1" x14ac:dyDescent="0.25">
      <c r="A23" s="167">
        <v>18</v>
      </c>
      <c r="B23" s="167" t="s">
        <v>271</v>
      </c>
      <c r="C23" s="179" t="s">
        <v>579</v>
      </c>
      <c r="D23" s="331">
        <f t="shared" si="0"/>
        <v>51050.435444000002</v>
      </c>
      <c r="E23" s="169">
        <v>2716.5865389999999</v>
      </c>
      <c r="F23" s="169">
        <v>4249.0764840000011</v>
      </c>
      <c r="G23" s="169">
        <v>4154.1632730000001</v>
      </c>
      <c r="H23" s="169">
        <v>3785.9795689999987</v>
      </c>
      <c r="I23" s="169">
        <v>4138.7143850000002</v>
      </c>
      <c r="J23" s="167">
        <v>18</v>
      </c>
      <c r="K23" s="164" t="str">
        <f t="shared" si="2"/>
        <v>1008509000</v>
      </c>
      <c r="L23" s="329" t="s">
        <v>579</v>
      </c>
      <c r="M23" s="169">
        <v>4349.7275800000007</v>
      </c>
      <c r="N23" s="169">
        <v>4766.179849000001</v>
      </c>
      <c r="O23" s="169">
        <v>4179.0285489999997</v>
      </c>
      <c r="P23" s="169">
        <v>4966.2844239999995</v>
      </c>
      <c r="Q23" s="169">
        <v>4241.7135089999992</v>
      </c>
      <c r="R23" s="169">
        <v>4015.3103899999996</v>
      </c>
      <c r="S23" s="169">
        <v>5487.6708930000004</v>
      </c>
    </row>
    <row r="24" spans="1:19" ht="12" customHeight="1" x14ac:dyDescent="0.25">
      <c r="A24" s="167">
        <v>19</v>
      </c>
      <c r="B24" s="167" t="s">
        <v>207</v>
      </c>
      <c r="C24" s="179" t="s">
        <v>587</v>
      </c>
      <c r="D24" s="331">
        <f t="shared" si="0"/>
        <v>51002.044164000006</v>
      </c>
      <c r="E24" s="169">
        <v>2644.6879390000004</v>
      </c>
      <c r="F24" s="169">
        <v>3655.1723029999998</v>
      </c>
      <c r="G24" s="169">
        <v>4551.0321249999997</v>
      </c>
      <c r="H24" s="169">
        <v>3446.8753969999998</v>
      </c>
      <c r="I24" s="169">
        <v>2934.4521790000003</v>
      </c>
      <c r="J24" s="167">
        <v>19</v>
      </c>
      <c r="K24" s="164" t="str">
        <f t="shared" si="2"/>
        <v>2005999000</v>
      </c>
      <c r="L24" s="329" t="s">
        <v>587</v>
      </c>
      <c r="M24" s="169">
        <v>2443.6642530000013</v>
      </c>
      <c r="N24" s="169">
        <v>4121.3653189999995</v>
      </c>
      <c r="O24" s="169">
        <v>5025.5699019999993</v>
      </c>
      <c r="P24" s="169">
        <v>5780.3588150000005</v>
      </c>
      <c r="Q24" s="169">
        <v>6454.608229999998</v>
      </c>
      <c r="R24" s="169">
        <v>4910.5587779999996</v>
      </c>
      <c r="S24" s="169">
        <v>5033.6989240000012</v>
      </c>
    </row>
    <row r="25" spans="1:19" ht="12" customHeight="1" x14ac:dyDescent="0.25">
      <c r="A25" s="167">
        <v>20</v>
      </c>
      <c r="B25" s="167" t="s">
        <v>221</v>
      </c>
      <c r="C25" s="179" t="s">
        <v>581</v>
      </c>
      <c r="D25" s="331">
        <f t="shared" si="0"/>
        <v>49701.530572999989</v>
      </c>
      <c r="E25" s="169">
        <v>1818.2278599999997</v>
      </c>
      <c r="F25" s="169">
        <v>2696.2803279999989</v>
      </c>
      <c r="G25" s="169">
        <v>2812.4882699999989</v>
      </c>
      <c r="H25" s="169">
        <v>1247.6338909999997</v>
      </c>
      <c r="I25" s="169">
        <v>2060.2347200000004</v>
      </c>
      <c r="J25" s="167">
        <v>20</v>
      </c>
      <c r="K25" s="164" t="str">
        <f t="shared" si="2"/>
        <v>0910110000</v>
      </c>
      <c r="L25" s="329" t="s">
        <v>581</v>
      </c>
      <c r="M25" s="169">
        <v>4196.6072719999984</v>
      </c>
      <c r="N25" s="169">
        <v>3816.9105239999994</v>
      </c>
      <c r="O25" s="169">
        <v>5324.5224279999993</v>
      </c>
      <c r="P25" s="169">
        <v>5845.4894669999985</v>
      </c>
      <c r="Q25" s="169">
        <v>6994.9024369999952</v>
      </c>
      <c r="R25" s="169">
        <v>7370.3480789999949</v>
      </c>
      <c r="S25" s="169">
        <v>5517.8852969999998</v>
      </c>
    </row>
    <row r="26" spans="1:19" ht="21" customHeight="1" x14ac:dyDescent="0.25">
      <c r="A26" s="167">
        <v>21</v>
      </c>
      <c r="B26" s="167" t="s">
        <v>276</v>
      </c>
      <c r="C26" s="179" t="s">
        <v>578</v>
      </c>
      <c r="D26" s="331">
        <f t="shared" si="0"/>
        <v>47609.187063999998</v>
      </c>
      <c r="E26" s="169">
        <v>1345.8991860000001</v>
      </c>
      <c r="F26" s="169">
        <v>3379.2997649999998</v>
      </c>
      <c r="G26" s="169">
        <v>2341.2246000000005</v>
      </c>
      <c r="H26" s="169">
        <v>1106.3053869999999</v>
      </c>
      <c r="I26" s="169">
        <v>2746.7997829999995</v>
      </c>
      <c r="J26" s="167">
        <v>21</v>
      </c>
      <c r="K26" s="164" t="str">
        <f t="shared" si="2"/>
        <v>1801001900</v>
      </c>
      <c r="L26" s="329" t="s">
        <v>578</v>
      </c>
      <c r="M26" s="169">
        <v>4209.5517710000004</v>
      </c>
      <c r="N26" s="169">
        <v>6607.5495030000002</v>
      </c>
      <c r="O26" s="169">
        <v>7434.490356000003</v>
      </c>
      <c r="P26" s="169">
        <v>7581.2533459999995</v>
      </c>
      <c r="Q26" s="169">
        <v>4823.8929649999991</v>
      </c>
      <c r="R26" s="169">
        <v>2972.6829719999996</v>
      </c>
      <c r="S26" s="169">
        <v>3060.2374300000001</v>
      </c>
    </row>
    <row r="27" spans="1:19" ht="12" customHeight="1" x14ac:dyDescent="0.25">
      <c r="A27" s="167">
        <v>22</v>
      </c>
      <c r="B27" s="167" t="s">
        <v>185</v>
      </c>
      <c r="C27" s="179" t="s">
        <v>607</v>
      </c>
      <c r="D27" s="331">
        <f t="shared" si="0"/>
        <v>44813.772326999999</v>
      </c>
      <c r="E27" s="169">
        <v>8416.9</v>
      </c>
      <c r="F27" s="169">
        <v>16687.613585999999</v>
      </c>
      <c r="G27" s="169">
        <v>7991.3600000000006</v>
      </c>
      <c r="H27" s="169">
        <v>2978.4949999999999</v>
      </c>
      <c r="I27" s="169">
        <v>506.52000600000002</v>
      </c>
      <c r="J27" s="167">
        <v>22</v>
      </c>
      <c r="K27" s="164" t="str">
        <f t="shared" si="2"/>
        <v>1006300000</v>
      </c>
      <c r="L27" s="329" t="s">
        <v>607</v>
      </c>
      <c r="M27" s="169">
        <v>5324.66</v>
      </c>
      <c r="N27" s="169">
        <v>2122.672</v>
      </c>
      <c r="O27" s="169">
        <v>342.032715</v>
      </c>
      <c r="P27" s="169">
        <v>11.904401</v>
      </c>
      <c r="Q27" s="169">
        <v>200.746713</v>
      </c>
      <c r="R27" s="169">
        <v>217.14923200000001</v>
      </c>
      <c r="S27" s="169">
        <v>13.718674000000002</v>
      </c>
    </row>
    <row r="28" spans="1:19" ht="12" customHeight="1" x14ac:dyDescent="0.25">
      <c r="A28" s="167">
        <v>23</v>
      </c>
      <c r="B28" s="167" t="s">
        <v>210</v>
      </c>
      <c r="C28" s="179" t="s">
        <v>596</v>
      </c>
      <c r="D28" s="331">
        <f t="shared" si="0"/>
        <v>42587.870464999993</v>
      </c>
      <c r="E28" s="169">
        <v>0.17</v>
      </c>
      <c r="F28" s="169">
        <v>6.165</v>
      </c>
      <c r="G28" s="169">
        <v>936.78574199999991</v>
      </c>
      <c r="H28" s="169">
        <v>11915.338866000002</v>
      </c>
      <c r="I28" s="169">
        <v>18075.234331999993</v>
      </c>
      <c r="J28" s="167">
        <v>23</v>
      </c>
      <c r="K28" s="164" t="str">
        <f t="shared" si="2"/>
        <v>0805210000</v>
      </c>
      <c r="L28" s="329" t="s">
        <v>596</v>
      </c>
      <c r="M28" s="169">
        <v>6039.9287000000004</v>
      </c>
      <c r="N28" s="169">
        <v>2882.0328249999998</v>
      </c>
      <c r="O28" s="169">
        <v>1962.0690000000002</v>
      </c>
      <c r="P28" s="169">
        <v>747.17599999999993</v>
      </c>
      <c r="Q28" s="169">
        <v>22.96</v>
      </c>
      <c r="R28" s="169"/>
      <c r="S28" s="169">
        <v>0.01</v>
      </c>
    </row>
    <row r="29" spans="1:19" ht="21" customHeight="1" x14ac:dyDescent="0.25">
      <c r="A29" s="167">
        <v>24</v>
      </c>
      <c r="B29" s="167" t="s">
        <v>98</v>
      </c>
      <c r="C29" s="179" t="s">
        <v>584</v>
      </c>
      <c r="D29" s="331">
        <f t="shared" si="0"/>
        <v>40726.739297</v>
      </c>
      <c r="E29" s="169">
        <v>2058.6223200000004</v>
      </c>
      <c r="F29" s="169">
        <v>2761.6331740000001</v>
      </c>
      <c r="G29" s="169">
        <v>3249.4943010000002</v>
      </c>
      <c r="H29" s="169">
        <v>1730.8889700000002</v>
      </c>
      <c r="I29" s="169">
        <v>2121.853971</v>
      </c>
      <c r="J29" s="167">
        <v>24</v>
      </c>
      <c r="K29" s="164" t="str">
        <f t="shared" si="2"/>
        <v>2005991000</v>
      </c>
      <c r="L29" s="329" t="s">
        <v>584</v>
      </c>
      <c r="M29" s="169">
        <v>1940.0796319999999</v>
      </c>
      <c r="N29" s="169">
        <v>2220.5532940000003</v>
      </c>
      <c r="O29" s="169">
        <v>3445.4588899999999</v>
      </c>
      <c r="P29" s="169">
        <v>5596.3285390000001</v>
      </c>
      <c r="Q29" s="169">
        <v>5483.033645999999</v>
      </c>
      <c r="R29" s="169">
        <v>4332.3289249999998</v>
      </c>
      <c r="S29" s="169">
        <v>5786.4636350000019</v>
      </c>
    </row>
    <row r="30" spans="1:19" ht="12.75" x14ac:dyDescent="0.25">
      <c r="A30" s="167">
        <v>25</v>
      </c>
      <c r="B30" s="167" t="s">
        <v>302</v>
      </c>
      <c r="C30" s="179" t="s">
        <v>591</v>
      </c>
      <c r="D30" s="331">
        <f t="shared" si="0"/>
        <v>36545.269959999998</v>
      </c>
      <c r="E30" s="169">
        <v>1020.982638</v>
      </c>
      <c r="F30" s="169">
        <v>4448.8615559999998</v>
      </c>
      <c r="G30" s="169">
        <v>13624.823942999998</v>
      </c>
      <c r="H30" s="169">
        <v>10918.524552999997</v>
      </c>
      <c r="I30" s="169">
        <v>6105.5873440000032</v>
      </c>
      <c r="J30" s="167">
        <v>25</v>
      </c>
      <c r="K30" s="164" t="str">
        <f t="shared" si="2"/>
        <v>0810909000</v>
      </c>
      <c r="L30" s="329" t="s">
        <v>591</v>
      </c>
      <c r="M30" s="169">
        <v>382.23989400000005</v>
      </c>
      <c r="N30" s="169">
        <v>22.347244999999997</v>
      </c>
      <c r="O30" s="169">
        <v>16.372363</v>
      </c>
      <c r="P30" s="169">
        <v>1.4780130000000002</v>
      </c>
      <c r="Q30" s="169">
        <v>2.8960390000000005</v>
      </c>
      <c r="R30" s="169">
        <v>0.53380000000000005</v>
      </c>
      <c r="S30" s="169">
        <v>0.62257200000000013</v>
      </c>
    </row>
    <row r="31" spans="1:19" ht="12" customHeight="1" x14ac:dyDescent="0.25">
      <c r="A31" s="167">
        <v>26</v>
      </c>
      <c r="B31" s="171" t="s">
        <v>209</v>
      </c>
      <c r="C31" s="179" t="s">
        <v>592</v>
      </c>
      <c r="D31" s="331">
        <f t="shared" si="0"/>
        <v>36103.465721</v>
      </c>
      <c r="E31" s="169">
        <v>2685.5750899999994</v>
      </c>
      <c r="F31" s="169">
        <v>2857.3750500000001</v>
      </c>
      <c r="G31" s="169">
        <v>2740.6045460000005</v>
      </c>
      <c r="H31" s="169">
        <v>2228.2359769999994</v>
      </c>
      <c r="I31" s="169">
        <v>1334.207776</v>
      </c>
      <c r="J31" s="167">
        <v>26</v>
      </c>
      <c r="K31" s="164" t="str">
        <f t="shared" si="2"/>
        <v>1905310000</v>
      </c>
      <c r="L31" s="329" t="s">
        <v>592</v>
      </c>
      <c r="M31" s="169">
        <v>2427.523729</v>
      </c>
      <c r="N31" s="169">
        <v>2841.5322709999987</v>
      </c>
      <c r="O31" s="169">
        <v>3669.2602330000009</v>
      </c>
      <c r="P31" s="169">
        <v>3770.9111670000011</v>
      </c>
      <c r="Q31" s="169">
        <v>3913.1866019999989</v>
      </c>
      <c r="R31" s="169">
        <v>3721.0841339999993</v>
      </c>
      <c r="S31" s="169">
        <v>3913.9691460000008</v>
      </c>
    </row>
    <row r="32" spans="1:19" ht="12" customHeight="1" x14ac:dyDescent="0.25">
      <c r="A32" s="167">
        <v>27</v>
      </c>
      <c r="B32" s="171" t="s">
        <v>146</v>
      </c>
      <c r="C32" s="179" t="s">
        <v>583</v>
      </c>
      <c r="D32" s="331">
        <f t="shared" si="0"/>
        <v>34508.688339</v>
      </c>
      <c r="E32" s="169">
        <v>910.63517999999999</v>
      </c>
      <c r="F32" s="169">
        <v>1107.000325</v>
      </c>
      <c r="G32" s="169">
        <v>781.75585399999989</v>
      </c>
      <c r="H32" s="169">
        <v>1044.3464760000002</v>
      </c>
      <c r="I32" s="169">
        <v>1862.1650420000003</v>
      </c>
      <c r="J32" s="167">
        <v>27</v>
      </c>
      <c r="K32" s="164" t="str">
        <f t="shared" si="2"/>
        <v>0811909900</v>
      </c>
      <c r="L32" s="329" t="s">
        <v>583</v>
      </c>
      <c r="M32" s="169">
        <v>2965.2364420000004</v>
      </c>
      <c r="N32" s="169">
        <v>4655.5081600000003</v>
      </c>
      <c r="O32" s="169">
        <v>4478.9497989999991</v>
      </c>
      <c r="P32" s="169">
        <v>4695.0830029999997</v>
      </c>
      <c r="Q32" s="169">
        <v>3560.9138820000003</v>
      </c>
      <c r="R32" s="169">
        <v>3994.3667249999994</v>
      </c>
      <c r="S32" s="169">
        <v>4452.7274509999997</v>
      </c>
    </row>
    <row r="33" spans="1:19" ht="12" customHeight="1" x14ac:dyDescent="0.25">
      <c r="A33" s="167">
        <v>28</v>
      </c>
      <c r="B33" s="171" t="s">
        <v>94</v>
      </c>
      <c r="C33" s="179" t="s">
        <v>582</v>
      </c>
      <c r="D33" s="331">
        <f t="shared" si="0"/>
        <v>33804.292023000002</v>
      </c>
      <c r="E33" s="169">
        <v>2363.8205650000004</v>
      </c>
      <c r="F33" s="169">
        <v>2249.8999419999996</v>
      </c>
      <c r="G33" s="169">
        <v>3131.424919</v>
      </c>
      <c r="H33" s="169">
        <v>2153.8197850000001</v>
      </c>
      <c r="I33" s="169">
        <v>2699.6796249999998</v>
      </c>
      <c r="J33" s="167">
        <v>28</v>
      </c>
      <c r="K33" s="164" t="str">
        <f t="shared" si="2"/>
        <v>2005600000</v>
      </c>
      <c r="L33" s="329" t="s">
        <v>582</v>
      </c>
      <c r="M33" s="169">
        <v>2743.4369310000002</v>
      </c>
      <c r="N33" s="169">
        <v>2874.2416590000007</v>
      </c>
      <c r="O33" s="169">
        <v>1906.2808549999997</v>
      </c>
      <c r="P33" s="169">
        <v>2832.2040500000003</v>
      </c>
      <c r="Q33" s="169">
        <v>3727.8811019999998</v>
      </c>
      <c r="R33" s="169">
        <v>3337.5973669999994</v>
      </c>
      <c r="S33" s="169">
        <v>3784.0052230000006</v>
      </c>
    </row>
    <row r="34" spans="1:19" ht="12" customHeight="1" x14ac:dyDescent="0.25">
      <c r="A34" s="167">
        <v>29</v>
      </c>
      <c r="B34" s="171" t="s">
        <v>100</v>
      </c>
      <c r="C34" s="179" t="s">
        <v>588</v>
      </c>
      <c r="D34" s="331">
        <f t="shared" si="0"/>
        <v>32689.747454999997</v>
      </c>
      <c r="E34" s="169">
        <v>1448.1824249999997</v>
      </c>
      <c r="F34" s="169">
        <v>2346.6986230000002</v>
      </c>
      <c r="G34" s="169">
        <v>2597.5535789999999</v>
      </c>
      <c r="H34" s="169">
        <v>2256.4253240000003</v>
      </c>
      <c r="I34" s="169">
        <v>2270.9478439999989</v>
      </c>
      <c r="J34" s="167">
        <v>29</v>
      </c>
      <c r="K34" s="164" t="str">
        <f t="shared" si="2"/>
        <v>2001909000</v>
      </c>
      <c r="L34" s="329" t="s">
        <v>588</v>
      </c>
      <c r="M34" s="169">
        <v>2256.5339200000008</v>
      </c>
      <c r="N34" s="169">
        <v>1207.4691069999997</v>
      </c>
      <c r="O34" s="169">
        <v>2212.7365519999998</v>
      </c>
      <c r="P34" s="169">
        <v>3532.4368179999988</v>
      </c>
      <c r="Q34" s="169">
        <v>4327.7443160000003</v>
      </c>
      <c r="R34" s="169">
        <v>4123.0672209999993</v>
      </c>
      <c r="S34" s="169">
        <v>4109.9517260000002</v>
      </c>
    </row>
    <row r="35" spans="1:19" ht="12" customHeight="1" x14ac:dyDescent="0.25">
      <c r="A35" s="167">
        <v>30</v>
      </c>
      <c r="B35" s="171" t="s">
        <v>160</v>
      </c>
      <c r="C35" s="179" t="s">
        <v>645</v>
      </c>
      <c r="D35" s="331">
        <f t="shared" si="0"/>
        <v>32242.720966000001</v>
      </c>
      <c r="E35" s="169">
        <v>3716.4277389999997</v>
      </c>
      <c r="F35" s="169">
        <v>4825.9456840000003</v>
      </c>
      <c r="G35" s="169">
        <v>4218.1645129999997</v>
      </c>
      <c r="H35" s="169">
        <v>2127.6704550000004</v>
      </c>
      <c r="I35" s="169">
        <v>1368.8451490000004</v>
      </c>
      <c r="J35" s="167">
        <v>30</v>
      </c>
      <c r="K35" s="164" t="str">
        <f>B35</f>
        <v>2202100000</v>
      </c>
      <c r="L35" s="329" t="s">
        <v>645</v>
      </c>
      <c r="M35" s="169">
        <v>2011.5922140000002</v>
      </c>
      <c r="N35" s="169">
        <v>1745.8226409999997</v>
      </c>
      <c r="O35" s="169">
        <v>2397.8491629999999</v>
      </c>
      <c r="P35" s="169">
        <v>2417.1190149999998</v>
      </c>
      <c r="Q35" s="169">
        <v>2040.9867909999998</v>
      </c>
      <c r="R35" s="169">
        <v>2340.2779479999999</v>
      </c>
      <c r="S35" s="169">
        <v>3032.0196539999997</v>
      </c>
    </row>
    <row r="36" spans="1:19" ht="12" customHeight="1" x14ac:dyDescent="0.25">
      <c r="A36" s="167">
        <v>31</v>
      </c>
      <c r="B36" s="171" t="s">
        <v>222</v>
      </c>
      <c r="C36" s="179" t="s">
        <v>594</v>
      </c>
      <c r="D36" s="331">
        <f t="shared" si="0"/>
        <v>29641.287440000004</v>
      </c>
      <c r="E36" s="169">
        <v>419.70336499999985</v>
      </c>
      <c r="F36" s="169">
        <v>1874.5055520000001</v>
      </c>
      <c r="G36" s="169">
        <v>2004.7706410000001</v>
      </c>
      <c r="H36" s="169">
        <v>1239.0278029999999</v>
      </c>
      <c r="I36" s="169">
        <v>1303.1835689999998</v>
      </c>
      <c r="J36" s="167">
        <v>31</v>
      </c>
      <c r="K36" s="164" t="str">
        <f t="shared" ref="K36:K42" si="3">B36</f>
        <v>2005992000</v>
      </c>
      <c r="L36" s="329" t="s">
        <v>594</v>
      </c>
      <c r="M36" s="169">
        <v>1260.523183</v>
      </c>
      <c r="N36" s="169">
        <v>1462.6580620000004</v>
      </c>
      <c r="O36" s="169">
        <v>2555.6671349999997</v>
      </c>
      <c r="P36" s="169">
        <v>3835.5880860000002</v>
      </c>
      <c r="Q36" s="169">
        <v>5004.4221719999987</v>
      </c>
      <c r="R36" s="169">
        <v>4528.4565750000002</v>
      </c>
      <c r="S36" s="169">
        <v>4152.7812969999995</v>
      </c>
    </row>
    <row r="37" spans="1:19" ht="21" customHeight="1" x14ac:dyDescent="0.25">
      <c r="A37" s="167">
        <v>32</v>
      </c>
      <c r="B37" s="171" t="s">
        <v>113</v>
      </c>
      <c r="C37" s="179" t="s">
        <v>616</v>
      </c>
      <c r="D37" s="331">
        <f t="shared" si="0"/>
        <v>29468.557766000002</v>
      </c>
      <c r="E37" s="169">
        <v>1904.54</v>
      </c>
      <c r="F37" s="169">
        <v>2325.7976939999999</v>
      </c>
      <c r="G37" s="169">
        <v>3543.03</v>
      </c>
      <c r="H37" s="169">
        <v>1168.3100000000002</v>
      </c>
      <c r="I37" s="169">
        <v>1364.0650000000001</v>
      </c>
      <c r="J37" s="167">
        <v>32</v>
      </c>
      <c r="K37" s="164" t="str">
        <f t="shared" si="3"/>
        <v>1212290000</v>
      </c>
      <c r="L37" s="329" t="s">
        <v>616</v>
      </c>
      <c r="M37" s="169">
        <v>1555.57</v>
      </c>
      <c r="N37" s="169">
        <v>1946.18</v>
      </c>
      <c r="O37" s="169">
        <v>4305.0001199999997</v>
      </c>
      <c r="P37" s="169">
        <v>1642.1492000000001</v>
      </c>
      <c r="Q37" s="169">
        <v>3929.9599999999996</v>
      </c>
      <c r="R37" s="169">
        <v>3135.7247609999999</v>
      </c>
      <c r="S37" s="169">
        <v>2648.2309909999994</v>
      </c>
    </row>
    <row r="38" spans="1:19" ht="21" customHeight="1" x14ac:dyDescent="0.25">
      <c r="A38" s="167">
        <v>33</v>
      </c>
      <c r="B38" s="171" t="s">
        <v>166</v>
      </c>
      <c r="C38" s="179" t="s">
        <v>644</v>
      </c>
      <c r="D38" s="331">
        <f t="shared" si="0"/>
        <v>29322.511247000002</v>
      </c>
      <c r="E38" s="169"/>
      <c r="F38" s="169">
        <v>13.14</v>
      </c>
      <c r="G38" s="169"/>
      <c r="H38" s="169">
        <v>7.35</v>
      </c>
      <c r="I38" s="169"/>
      <c r="J38" s="167">
        <v>33</v>
      </c>
      <c r="K38" s="164" t="str">
        <f t="shared" si="3"/>
        <v>0805100000</v>
      </c>
      <c r="L38" s="329" t="s">
        <v>644</v>
      </c>
      <c r="M38" s="169">
        <v>4111.5623999999998</v>
      </c>
      <c r="N38" s="169">
        <v>5332.4679999999998</v>
      </c>
      <c r="O38" s="169">
        <v>5452.3159000000005</v>
      </c>
      <c r="P38" s="169">
        <v>6922.6190999999999</v>
      </c>
      <c r="Q38" s="169">
        <v>4956.9524990000009</v>
      </c>
      <c r="R38" s="169">
        <v>2035.8880000000001</v>
      </c>
      <c r="S38" s="169">
        <v>490.21534800000006</v>
      </c>
    </row>
    <row r="39" spans="1:19" ht="12" customHeight="1" x14ac:dyDescent="0.25">
      <c r="A39" s="167">
        <v>34</v>
      </c>
      <c r="B39" s="171" t="s">
        <v>318</v>
      </c>
      <c r="C39" s="179" t="s">
        <v>603</v>
      </c>
      <c r="D39" s="331">
        <f t="shared" si="0"/>
        <v>28072.789882000001</v>
      </c>
      <c r="E39" s="169">
        <v>1814.7790829999999</v>
      </c>
      <c r="F39" s="169">
        <v>1865.1328750000005</v>
      </c>
      <c r="G39" s="169">
        <v>1263.1882300000004</v>
      </c>
      <c r="H39" s="169">
        <v>1355.026955</v>
      </c>
      <c r="I39" s="169">
        <v>1169.0056300000008</v>
      </c>
      <c r="J39" s="167">
        <v>34</v>
      </c>
      <c r="K39" s="164" t="str">
        <f t="shared" si="3"/>
        <v>2005700000</v>
      </c>
      <c r="L39" s="329" t="s">
        <v>603</v>
      </c>
      <c r="M39" s="169">
        <v>2135.009192</v>
      </c>
      <c r="N39" s="169">
        <v>2796.206439999999</v>
      </c>
      <c r="O39" s="169">
        <v>2780.1243440000003</v>
      </c>
      <c r="P39" s="169">
        <v>4077.7952230000001</v>
      </c>
      <c r="Q39" s="169">
        <v>3660.2471149999997</v>
      </c>
      <c r="R39" s="169">
        <v>2896.5246419999994</v>
      </c>
      <c r="S39" s="169">
        <v>2259.750153</v>
      </c>
    </row>
    <row r="40" spans="1:19" ht="12" customHeight="1" x14ac:dyDescent="0.25">
      <c r="A40" s="167">
        <v>35</v>
      </c>
      <c r="B40" s="171" t="s">
        <v>223</v>
      </c>
      <c r="C40" s="179" t="s">
        <v>604</v>
      </c>
      <c r="D40" s="331">
        <f t="shared" si="0"/>
        <v>27358.593367999998</v>
      </c>
      <c r="E40" s="169">
        <v>1644.2</v>
      </c>
      <c r="F40" s="169">
        <v>1340.2</v>
      </c>
      <c r="G40" s="169">
        <v>1444</v>
      </c>
      <c r="H40" s="169">
        <v>1537.2</v>
      </c>
      <c r="I40" s="169">
        <v>1777</v>
      </c>
      <c r="J40" s="167">
        <v>35</v>
      </c>
      <c r="K40" s="164" t="str">
        <f t="shared" si="3"/>
        <v>1404902000</v>
      </c>
      <c r="L40" s="329" t="s">
        <v>604</v>
      </c>
      <c r="M40" s="169">
        <v>1443.6</v>
      </c>
      <c r="N40" s="169">
        <v>2374</v>
      </c>
      <c r="O40" s="169">
        <v>2466</v>
      </c>
      <c r="P40" s="169">
        <v>3144</v>
      </c>
      <c r="Q40" s="169">
        <v>4123.1993359999997</v>
      </c>
      <c r="R40" s="169">
        <v>3366.1940319999999</v>
      </c>
      <c r="S40" s="169">
        <v>2699</v>
      </c>
    </row>
    <row r="41" spans="1:19" ht="21" customHeight="1" x14ac:dyDescent="0.25">
      <c r="A41" s="167">
        <v>36</v>
      </c>
      <c r="B41" s="171" t="s">
        <v>376</v>
      </c>
      <c r="C41" s="179" t="s">
        <v>590</v>
      </c>
      <c r="D41" s="331">
        <f t="shared" si="0"/>
        <v>26210.817442</v>
      </c>
      <c r="E41" s="169">
        <v>1370.5273300000001</v>
      </c>
      <c r="F41" s="169">
        <v>2081.0947000000006</v>
      </c>
      <c r="G41" s="169">
        <v>2804.2106810000005</v>
      </c>
      <c r="H41" s="169">
        <v>2260.9454949999999</v>
      </c>
      <c r="I41" s="169">
        <v>2893.05314</v>
      </c>
      <c r="J41" s="167">
        <v>36</v>
      </c>
      <c r="K41" s="164" t="str">
        <f t="shared" si="3"/>
        <v>0904211090</v>
      </c>
      <c r="L41" s="329" t="s">
        <v>590</v>
      </c>
      <c r="M41" s="169">
        <v>3085.5123929999991</v>
      </c>
      <c r="N41" s="169">
        <v>2101.5598660000001</v>
      </c>
      <c r="O41" s="169">
        <v>1922.7884709999994</v>
      </c>
      <c r="P41" s="169">
        <v>2228.3984680000003</v>
      </c>
      <c r="Q41" s="169">
        <v>2603.3862510000004</v>
      </c>
      <c r="R41" s="169">
        <v>1680.6309069999998</v>
      </c>
      <c r="S41" s="169">
        <v>1178.70974</v>
      </c>
    </row>
    <row r="42" spans="1:19" ht="12" customHeight="1" x14ac:dyDescent="0.25">
      <c r="A42" s="174">
        <v>37</v>
      </c>
      <c r="B42" s="174" t="s">
        <v>31</v>
      </c>
      <c r="C42" s="179" t="s">
        <v>669</v>
      </c>
      <c r="D42" s="331">
        <f t="shared" si="0"/>
        <v>25099.455288999998</v>
      </c>
      <c r="E42" s="176">
        <v>3164.67</v>
      </c>
      <c r="F42" s="176">
        <v>3487.76</v>
      </c>
      <c r="G42" s="176">
        <v>842.99</v>
      </c>
      <c r="H42" s="176">
        <v>2741.58</v>
      </c>
      <c r="I42" s="176">
        <v>2797.31</v>
      </c>
      <c r="J42" s="174">
        <v>37</v>
      </c>
      <c r="K42" s="164" t="str">
        <f t="shared" si="3"/>
        <v>1703100000</v>
      </c>
      <c r="L42" s="329" t="s">
        <v>669</v>
      </c>
      <c r="M42" s="176">
        <v>2068.64</v>
      </c>
      <c r="N42" s="176">
        <v>2983.872789</v>
      </c>
      <c r="O42" s="176">
        <v>2006.86</v>
      </c>
      <c r="P42" s="176">
        <v>989.29</v>
      </c>
      <c r="Q42" s="176">
        <v>1286.6300000000001</v>
      </c>
      <c r="R42" s="176">
        <v>1134.77</v>
      </c>
      <c r="S42" s="176">
        <v>1595.0824999999998</v>
      </c>
    </row>
    <row r="43" spans="1:19" ht="9.9499999999999993" customHeight="1" x14ac:dyDescent="0.25">
      <c r="A43" s="14"/>
      <c r="B43" s="14"/>
      <c r="C43" s="14"/>
      <c r="D43" s="1"/>
      <c r="I43" s="93"/>
      <c r="J43" s="35"/>
      <c r="K43" s="35"/>
      <c r="L43" s="35"/>
      <c r="N43" s="71"/>
      <c r="O43" s="71"/>
      <c r="P43" s="71"/>
      <c r="Q43" s="71"/>
      <c r="R43" s="71"/>
      <c r="S43" s="93"/>
    </row>
    <row r="44" spans="1:19" ht="10.7" customHeight="1" x14ac:dyDescent="0.25">
      <c r="A44" s="62" t="s">
        <v>414</v>
      </c>
      <c r="B44" s="14"/>
      <c r="C44" s="14"/>
      <c r="D44" s="1"/>
      <c r="J44" s="62" t="s">
        <v>414</v>
      </c>
      <c r="K44" s="35"/>
      <c r="L44" s="35"/>
      <c r="M44" s="71"/>
      <c r="N44" s="71"/>
      <c r="O44" s="71"/>
      <c r="P44" s="71"/>
      <c r="Q44" s="71"/>
      <c r="R44" s="71"/>
      <c r="S44" s="71"/>
    </row>
    <row r="45" spans="1:19" ht="21.95" customHeight="1" thickBot="1" x14ac:dyDescent="0.3">
      <c r="A45" s="315" t="s">
        <v>264</v>
      </c>
      <c r="B45" s="272" t="s">
        <v>409</v>
      </c>
      <c r="C45" s="304" t="s">
        <v>399</v>
      </c>
      <c r="D45" s="305" t="s">
        <v>266</v>
      </c>
      <c r="E45" s="304" t="s">
        <v>305</v>
      </c>
      <c r="F45" s="304" t="s">
        <v>306</v>
      </c>
      <c r="G45" s="304" t="s">
        <v>281</v>
      </c>
      <c r="H45" s="304" t="s">
        <v>282</v>
      </c>
      <c r="I45" s="306" t="s">
        <v>283</v>
      </c>
      <c r="J45" s="315" t="s">
        <v>264</v>
      </c>
      <c r="K45" s="272" t="s">
        <v>409</v>
      </c>
      <c r="L45" s="304" t="s">
        <v>399</v>
      </c>
      <c r="M45" s="306" t="s">
        <v>284</v>
      </c>
      <c r="N45" s="304" t="s">
        <v>285</v>
      </c>
      <c r="O45" s="304" t="s">
        <v>286</v>
      </c>
      <c r="P45" s="304" t="s">
        <v>252</v>
      </c>
      <c r="Q45" s="304" t="s">
        <v>288</v>
      </c>
      <c r="R45" s="304" t="s">
        <v>289</v>
      </c>
      <c r="S45" s="306" t="s">
        <v>290</v>
      </c>
    </row>
    <row r="46" spans="1:19" ht="5.0999999999999996" customHeight="1" thickTop="1" x14ac:dyDescent="0.25">
      <c r="A46" s="250"/>
      <c r="B46" s="250"/>
      <c r="C46" s="301"/>
      <c r="D46" s="300"/>
      <c r="E46" s="295"/>
      <c r="F46" s="295"/>
      <c r="G46" s="295"/>
      <c r="H46" s="295"/>
      <c r="I46" s="295"/>
      <c r="J46" s="250"/>
      <c r="K46" s="250"/>
      <c r="L46" s="301"/>
      <c r="M46" s="295"/>
      <c r="N46" s="295"/>
      <c r="O46" s="295"/>
      <c r="P46" s="295"/>
      <c r="Q46" s="295"/>
      <c r="R46" s="295"/>
      <c r="S46" s="295"/>
    </row>
    <row r="47" spans="1:19" ht="12" customHeight="1" x14ac:dyDescent="0.25">
      <c r="A47" s="164">
        <v>38</v>
      </c>
      <c r="B47" s="164" t="s">
        <v>41</v>
      </c>
      <c r="C47" s="179" t="s">
        <v>670</v>
      </c>
      <c r="D47" s="330">
        <f>SUM(E47:I47)+SUM(M47:S47)</f>
        <v>23622.084617</v>
      </c>
      <c r="E47" s="166">
        <v>1985.73</v>
      </c>
      <c r="F47" s="166">
        <v>1366.68</v>
      </c>
      <c r="G47" s="166">
        <v>1525.53</v>
      </c>
      <c r="H47" s="166">
        <v>1460.241</v>
      </c>
      <c r="I47" s="166">
        <v>3572.9810000000002</v>
      </c>
      <c r="J47" s="164">
        <v>38</v>
      </c>
      <c r="K47" s="164" t="str">
        <f>B47</f>
        <v>0807110000</v>
      </c>
      <c r="L47" s="329" t="s">
        <v>670</v>
      </c>
      <c r="M47" s="166">
        <v>3246.02</v>
      </c>
      <c r="N47" s="166">
        <v>753.98</v>
      </c>
      <c r="O47" s="166">
        <v>26.419999999999998</v>
      </c>
      <c r="P47" s="166">
        <v>191.185</v>
      </c>
      <c r="Q47" s="166">
        <v>2289.2910000000002</v>
      </c>
      <c r="R47" s="166">
        <v>5400.6866170000003</v>
      </c>
      <c r="S47" s="166">
        <v>1803.34</v>
      </c>
    </row>
    <row r="48" spans="1:19" ht="12" customHeight="1" x14ac:dyDescent="0.25">
      <c r="A48" s="167">
        <v>39</v>
      </c>
      <c r="B48" s="167" t="s">
        <v>46</v>
      </c>
      <c r="C48" s="179" t="s">
        <v>618</v>
      </c>
      <c r="D48" s="331">
        <f t="shared" ref="D48:D83" si="4">SUM(E48:I48)+SUM(M48:S48)</f>
        <v>22315.512640000001</v>
      </c>
      <c r="E48" s="169">
        <v>1176.46</v>
      </c>
      <c r="F48" s="169">
        <v>1742.9456</v>
      </c>
      <c r="G48" s="169">
        <v>1801.8290000000002</v>
      </c>
      <c r="H48" s="169">
        <v>2222.7550000000001</v>
      </c>
      <c r="I48" s="169">
        <v>1633.6228800000001</v>
      </c>
      <c r="J48" s="167">
        <v>39</v>
      </c>
      <c r="K48" s="164" t="str">
        <f t="shared" ref="K48:K64" si="5">B48</f>
        <v>1511900000</v>
      </c>
      <c r="L48" s="329" t="s">
        <v>618</v>
      </c>
      <c r="M48" s="169">
        <v>777.48</v>
      </c>
      <c r="N48" s="169">
        <v>908.35015999999996</v>
      </c>
      <c r="O48" s="169">
        <v>1488.88</v>
      </c>
      <c r="P48" s="169">
        <v>2453.11</v>
      </c>
      <c r="Q48" s="169">
        <v>2376.12</v>
      </c>
      <c r="R48" s="169">
        <v>3570.46</v>
      </c>
      <c r="S48" s="169">
        <v>2163.5</v>
      </c>
    </row>
    <row r="49" spans="1:19" ht="12" customHeight="1" x14ac:dyDescent="0.25">
      <c r="A49" s="167">
        <v>40</v>
      </c>
      <c r="B49" s="167" t="s">
        <v>350</v>
      </c>
      <c r="C49" s="179" t="s">
        <v>598</v>
      </c>
      <c r="D49" s="331">
        <f t="shared" si="4"/>
        <v>19645.470702999999</v>
      </c>
      <c r="E49" s="169">
        <v>1179.3140399999997</v>
      </c>
      <c r="F49" s="169">
        <v>805.63723000000005</v>
      </c>
      <c r="G49" s="169">
        <v>338.10616999999996</v>
      </c>
      <c r="H49" s="169">
        <v>261.75508000000002</v>
      </c>
      <c r="I49" s="169">
        <v>439.32853</v>
      </c>
      <c r="J49" s="167">
        <v>40</v>
      </c>
      <c r="K49" s="164" t="str">
        <f t="shared" si="5"/>
        <v>0811109000</v>
      </c>
      <c r="L49" s="329" t="s">
        <v>598</v>
      </c>
      <c r="M49" s="169">
        <v>126.12268</v>
      </c>
      <c r="N49" s="169">
        <v>113.90967999999998</v>
      </c>
      <c r="O49" s="169">
        <v>72.050119999999993</v>
      </c>
      <c r="P49" s="169">
        <v>1491.850056</v>
      </c>
      <c r="Q49" s="169">
        <v>4917.8252339999999</v>
      </c>
      <c r="R49" s="169">
        <v>5172.6150900000011</v>
      </c>
      <c r="S49" s="169">
        <v>4726.9567929999985</v>
      </c>
    </row>
    <row r="50" spans="1:19" ht="12" customHeight="1" x14ac:dyDescent="0.25">
      <c r="A50" s="167">
        <v>41</v>
      </c>
      <c r="B50" s="167" t="s">
        <v>214</v>
      </c>
      <c r="C50" s="179" t="s">
        <v>605</v>
      </c>
      <c r="D50" s="331">
        <f t="shared" si="4"/>
        <v>18574.474736</v>
      </c>
      <c r="E50" s="169">
        <v>1175.816384</v>
      </c>
      <c r="F50" s="169">
        <v>1715.8464190000002</v>
      </c>
      <c r="G50" s="169">
        <v>1594.537652</v>
      </c>
      <c r="H50" s="169">
        <v>995.29997500000013</v>
      </c>
      <c r="I50" s="169">
        <v>595.43512599999997</v>
      </c>
      <c r="J50" s="167">
        <v>41</v>
      </c>
      <c r="K50" s="164" t="str">
        <f t="shared" si="5"/>
        <v>1905901000</v>
      </c>
      <c r="L50" s="329" t="s">
        <v>605</v>
      </c>
      <c r="M50" s="169">
        <v>1617.1035139999999</v>
      </c>
      <c r="N50" s="169">
        <v>1984.600817</v>
      </c>
      <c r="O50" s="169">
        <v>1631.4073940000001</v>
      </c>
      <c r="P50" s="169">
        <v>2070.7616870000002</v>
      </c>
      <c r="Q50" s="169">
        <v>1913.3158690000002</v>
      </c>
      <c r="R50" s="169">
        <v>1718.2591909999996</v>
      </c>
      <c r="S50" s="169">
        <v>1562.0907080000002</v>
      </c>
    </row>
    <row r="51" spans="1:19" ht="12" customHeight="1" x14ac:dyDescent="0.25">
      <c r="A51" s="167">
        <v>42</v>
      </c>
      <c r="B51" s="167" t="s">
        <v>304</v>
      </c>
      <c r="C51" s="179" t="s">
        <v>628</v>
      </c>
      <c r="D51" s="331">
        <f t="shared" si="4"/>
        <v>18457.726040000001</v>
      </c>
      <c r="E51" s="169">
        <v>645.95219999999995</v>
      </c>
      <c r="F51" s="169">
        <v>1729.8851</v>
      </c>
      <c r="G51" s="169">
        <v>1586.4679000000001</v>
      </c>
      <c r="H51" s="169">
        <v>1715.9551999999999</v>
      </c>
      <c r="I51" s="169">
        <v>915.65009999999995</v>
      </c>
      <c r="J51" s="167">
        <v>42</v>
      </c>
      <c r="K51" s="164" t="str">
        <f t="shared" si="5"/>
        <v>2002900000</v>
      </c>
      <c r="L51" s="329" t="s">
        <v>628</v>
      </c>
      <c r="M51" s="169">
        <v>1273.665</v>
      </c>
      <c r="N51" s="169">
        <v>1316.9369000000002</v>
      </c>
      <c r="O51" s="169">
        <v>1843.1084999999998</v>
      </c>
      <c r="P51" s="169">
        <v>1690.6805400000001</v>
      </c>
      <c r="Q51" s="169">
        <v>1899.7419</v>
      </c>
      <c r="R51" s="169">
        <v>2617.0799000000002</v>
      </c>
      <c r="S51" s="169">
        <v>1222.6027999999999</v>
      </c>
    </row>
    <row r="52" spans="1:19" ht="12" customHeight="1" x14ac:dyDescent="0.25">
      <c r="A52" s="167">
        <v>43</v>
      </c>
      <c r="B52" s="167" t="s">
        <v>181</v>
      </c>
      <c r="C52" s="179" t="s">
        <v>636</v>
      </c>
      <c r="D52" s="331">
        <f t="shared" si="4"/>
        <v>17652.479411</v>
      </c>
      <c r="E52" s="169">
        <v>9.25</v>
      </c>
      <c r="F52" s="169">
        <v>5.14</v>
      </c>
      <c r="G52" s="169">
        <v>4.2395579999999997</v>
      </c>
      <c r="H52" s="169"/>
      <c r="I52" s="169">
        <v>359.37396799999993</v>
      </c>
      <c r="J52" s="167">
        <v>43</v>
      </c>
      <c r="K52" s="164" t="str">
        <f t="shared" si="5"/>
        <v>0805291000</v>
      </c>
      <c r="L52" s="329" t="s">
        <v>636</v>
      </c>
      <c r="M52" s="169">
        <v>5280.3100000000022</v>
      </c>
      <c r="N52" s="169">
        <v>9579.2534089999972</v>
      </c>
      <c r="O52" s="169">
        <v>2259.0524760000003</v>
      </c>
      <c r="P52" s="169">
        <v>155.86000000000001</v>
      </c>
      <c r="Q52" s="169"/>
      <c r="R52" s="169"/>
      <c r="S52" s="169"/>
    </row>
    <row r="53" spans="1:19" ht="12" customHeight="1" x14ac:dyDescent="0.25">
      <c r="A53" s="167">
        <v>44</v>
      </c>
      <c r="B53" s="167" t="s">
        <v>82</v>
      </c>
      <c r="C53" s="179" t="s">
        <v>642</v>
      </c>
      <c r="D53" s="331">
        <f t="shared" si="4"/>
        <v>17293.107584999998</v>
      </c>
      <c r="E53" s="169">
        <v>1306.0570449999998</v>
      </c>
      <c r="F53" s="169">
        <v>1317.7219680000001</v>
      </c>
      <c r="G53" s="169">
        <v>714.29778300000009</v>
      </c>
      <c r="H53" s="169">
        <v>751.63544300000001</v>
      </c>
      <c r="I53" s="169">
        <v>427.72449500000005</v>
      </c>
      <c r="J53" s="167">
        <v>44</v>
      </c>
      <c r="K53" s="164" t="str">
        <f t="shared" si="5"/>
        <v>4407299000</v>
      </c>
      <c r="L53" s="329" t="s">
        <v>642</v>
      </c>
      <c r="M53" s="169">
        <v>448.060766</v>
      </c>
      <c r="N53" s="169">
        <v>1750.9159779999998</v>
      </c>
      <c r="O53" s="169">
        <v>1754.0952419999999</v>
      </c>
      <c r="P53" s="169">
        <v>2089.308826</v>
      </c>
      <c r="Q53" s="169">
        <v>2326.0989629999999</v>
      </c>
      <c r="R53" s="169">
        <v>2347.5021590000001</v>
      </c>
      <c r="S53" s="169">
        <v>2059.6889169999995</v>
      </c>
    </row>
    <row r="54" spans="1:19" ht="12" customHeight="1" x14ac:dyDescent="0.25">
      <c r="A54" s="167">
        <v>45</v>
      </c>
      <c r="B54" s="167" t="s">
        <v>215</v>
      </c>
      <c r="C54" s="179" t="s">
        <v>626</v>
      </c>
      <c r="D54" s="331">
        <f t="shared" si="4"/>
        <v>16917.398820999999</v>
      </c>
      <c r="E54" s="169">
        <v>1591.2199999999998</v>
      </c>
      <c r="F54" s="169">
        <v>1698.0255560000003</v>
      </c>
      <c r="G54" s="169">
        <v>1507.97</v>
      </c>
      <c r="H54" s="169">
        <v>600.30999999999995</v>
      </c>
      <c r="I54" s="169">
        <v>498.25</v>
      </c>
      <c r="J54" s="167">
        <v>45</v>
      </c>
      <c r="K54" s="164" t="str">
        <f t="shared" si="5"/>
        <v>4409291000</v>
      </c>
      <c r="L54" s="329" t="s">
        <v>626</v>
      </c>
      <c r="M54" s="169">
        <v>1323.5509999999999</v>
      </c>
      <c r="N54" s="169">
        <v>1017.28</v>
      </c>
      <c r="O54" s="169">
        <v>1224.9229740000001</v>
      </c>
      <c r="P54" s="169">
        <v>2091.42</v>
      </c>
      <c r="Q54" s="169">
        <v>1744.5372910000001</v>
      </c>
      <c r="R54" s="169">
        <v>2591.5499999999997</v>
      </c>
      <c r="S54" s="169">
        <v>1028.3619999999999</v>
      </c>
    </row>
    <row r="55" spans="1:19" ht="12" customHeight="1" x14ac:dyDescent="0.25">
      <c r="A55" s="167">
        <v>46</v>
      </c>
      <c r="B55" s="167" t="s">
        <v>212</v>
      </c>
      <c r="C55" s="179" t="s">
        <v>597</v>
      </c>
      <c r="D55" s="331">
        <f t="shared" si="4"/>
        <v>16483.997455000001</v>
      </c>
      <c r="E55" s="169">
        <v>690.85571899999991</v>
      </c>
      <c r="F55" s="169">
        <v>790.16938900000002</v>
      </c>
      <c r="G55" s="169">
        <v>2181.1248949999999</v>
      </c>
      <c r="H55" s="169">
        <v>1533.1601749999998</v>
      </c>
      <c r="I55" s="169">
        <v>1271.2611999999999</v>
      </c>
      <c r="J55" s="167">
        <v>46</v>
      </c>
      <c r="K55" s="164" t="str">
        <f t="shared" si="5"/>
        <v>2009892000</v>
      </c>
      <c r="L55" s="329" t="s">
        <v>597</v>
      </c>
      <c r="M55" s="169">
        <v>1281.1048000000001</v>
      </c>
      <c r="N55" s="169">
        <v>1982.0685600000002</v>
      </c>
      <c r="O55" s="169">
        <v>2390.6486739999996</v>
      </c>
      <c r="P55" s="169">
        <v>1981.0621000000001</v>
      </c>
      <c r="Q55" s="169">
        <v>1086.4263150000002</v>
      </c>
      <c r="R55" s="169">
        <v>655.30310299999996</v>
      </c>
      <c r="S55" s="169">
        <v>640.81252499999994</v>
      </c>
    </row>
    <row r="56" spans="1:19" ht="25.5" x14ac:dyDescent="0.25">
      <c r="A56" s="167">
        <v>47</v>
      </c>
      <c r="B56" s="167" t="s">
        <v>459</v>
      </c>
      <c r="C56" s="179" t="s">
        <v>671</v>
      </c>
      <c r="D56" s="331">
        <f t="shared" si="4"/>
        <v>16454.621985000002</v>
      </c>
      <c r="E56" s="169">
        <v>1.8230619999999997</v>
      </c>
      <c r="F56" s="169">
        <v>2.4946829999999998</v>
      </c>
      <c r="G56" s="169">
        <v>1.0825</v>
      </c>
      <c r="H56" s="169"/>
      <c r="I56" s="169"/>
      <c r="J56" s="167">
        <v>47</v>
      </c>
      <c r="K56" s="164" t="str">
        <f t="shared" si="5"/>
        <v>0701900000</v>
      </c>
      <c r="L56" s="329" t="s">
        <v>671</v>
      </c>
      <c r="M56" s="169">
        <v>28.43</v>
      </c>
      <c r="N56" s="169">
        <v>4.1960150000000001</v>
      </c>
      <c r="O56" s="169">
        <v>2.9073720000000005</v>
      </c>
      <c r="P56" s="169">
        <v>86.380271999999991</v>
      </c>
      <c r="Q56" s="169">
        <v>4129.2535040000002</v>
      </c>
      <c r="R56" s="169">
        <v>7399.7645550000007</v>
      </c>
      <c r="S56" s="169">
        <v>4798.2900220000001</v>
      </c>
    </row>
    <row r="57" spans="1:19" ht="12" customHeight="1" x14ac:dyDescent="0.25">
      <c r="A57" s="167">
        <v>48</v>
      </c>
      <c r="B57" s="167" t="s">
        <v>162</v>
      </c>
      <c r="C57" s="179" t="s">
        <v>651</v>
      </c>
      <c r="D57" s="331">
        <f t="shared" si="4"/>
        <v>16272.941000000001</v>
      </c>
      <c r="E57" s="169">
        <v>926.37000000000023</v>
      </c>
      <c r="F57" s="169">
        <v>969.91</v>
      </c>
      <c r="G57" s="169">
        <v>1068.6560000000002</v>
      </c>
      <c r="H57" s="169">
        <v>723.81</v>
      </c>
      <c r="I57" s="169">
        <v>1209.0599999999997</v>
      </c>
      <c r="J57" s="167">
        <v>48</v>
      </c>
      <c r="K57" s="164" t="str">
        <f t="shared" si="5"/>
        <v>0711200000</v>
      </c>
      <c r="L57" s="329" t="s">
        <v>651</v>
      </c>
      <c r="M57" s="169">
        <v>1142.2200000000003</v>
      </c>
      <c r="N57" s="169">
        <v>1491.31</v>
      </c>
      <c r="O57" s="169">
        <v>2072.3900000000003</v>
      </c>
      <c r="P57" s="169">
        <v>2184.0700000000002</v>
      </c>
      <c r="Q57" s="169">
        <v>1602.4350000000002</v>
      </c>
      <c r="R57" s="169">
        <v>1303.3600000000001</v>
      </c>
      <c r="S57" s="169">
        <v>1579.35</v>
      </c>
    </row>
    <row r="58" spans="1:19" ht="12" customHeight="1" x14ac:dyDescent="0.25">
      <c r="A58" s="167">
        <v>49</v>
      </c>
      <c r="B58" s="167" t="s">
        <v>111</v>
      </c>
      <c r="C58" s="179" t="s">
        <v>652</v>
      </c>
      <c r="D58" s="331">
        <f t="shared" si="4"/>
        <v>15601.810441999998</v>
      </c>
      <c r="E58" s="169">
        <v>460.30419599999999</v>
      </c>
      <c r="F58" s="169">
        <v>857.42625399999997</v>
      </c>
      <c r="G58" s="169">
        <v>1512.2202980000002</v>
      </c>
      <c r="H58" s="169">
        <v>1316.8563140000001</v>
      </c>
      <c r="I58" s="169">
        <v>1404.22542</v>
      </c>
      <c r="J58" s="167">
        <v>49</v>
      </c>
      <c r="K58" s="164" t="str">
        <f t="shared" si="5"/>
        <v>2009391000</v>
      </c>
      <c r="L58" s="329" t="s">
        <v>652</v>
      </c>
      <c r="M58" s="169">
        <v>1321.9426089999999</v>
      </c>
      <c r="N58" s="169">
        <v>1596.9501870000001</v>
      </c>
      <c r="O58" s="169">
        <v>1265.31898</v>
      </c>
      <c r="P58" s="169">
        <v>1243.2649039999999</v>
      </c>
      <c r="Q58" s="169">
        <v>1402.526924</v>
      </c>
      <c r="R58" s="169">
        <v>1783.1389729999999</v>
      </c>
      <c r="S58" s="169">
        <v>1437.635383</v>
      </c>
    </row>
    <row r="59" spans="1:19" ht="21" customHeight="1" x14ac:dyDescent="0.25">
      <c r="A59" s="167">
        <v>50</v>
      </c>
      <c r="B59" s="167" t="s">
        <v>151</v>
      </c>
      <c r="C59" s="179" t="s">
        <v>631</v>
      </c>
      <c r="D59" s="331">
        <f t="shared" si="4"/>
        <v>15289.268594000001</v>
      </c>
      <c r="E59" s="169">
        <v>589.51612599999999</v>
      </c>
      <c r="F59" s="169">
        <v>2001.625822</v>
      </c>
      <c r="G59" s="169">
        <v>1377.0494290000001</v>
      </c>
      <c r="H59" s="169">
        <v>701.76494000000002</v>
      </c>
      <c r="I59" s="169">
        <v>165.17753499999998</v>
      </c>
      <c r="J59" s="167">
        <v>50</v>
      </c>
      <c r="K59" s="164" t="str">
        <f t="shared" si="5"/>
        <v>2203000000</v>
      </c>
      <c r="L59" s="329" t="s">
        <v>631</v>
      </c>
      <c r="M59" s="169">
        <v>41.729902000000003</v>
      </c>
      <c r="N59" s="169">
        <v>549.45471799999996</v>
      </c>
      <c r="O59" s="169">
        <v>2036.986163</v>
      </c>
      <c r="P59" s="169">
        <v>1457.4679979999999</v>
      </c>
      <c r="Q59" s="169">
        <v>1977.4732209999997</v>
      </c>
      <c r="R59" s="169">
        <v>1935.7260150000002</v>
      </c>
      <c r="S59" s="169">
        <v>2455.2967250000002</v>
      </c>
    </row>
    <row r="60" spans="1:19" ht="25.5" x14ac:dyDescent="0.25">
      <c r="A60" s="167">
        <v>51</v>
      </c>
      <c r="B60" s="167" t="s">
        <v>104</v>
      </c>
      <c r="C60" s="179" t="s">
        <v>646</v>
      </c>
      <c r="D60" s="331">
        <f t="shared" si="4"/>
        <v>14734.11045</v>
      </c>
      <c r="E60" s="169">
        <v>337.46350000000001</v>
      </c>
      <c r="F60" s="169">
        <v>680.25</v>
      </c>
      <c r="G60" s="169">
        <v>1022.52</v>
      </c>
      <c r="H60" s="169"/>
      <c r="I60" s="169">
        <v>97.46</v>
      </c>
      <c r="J60" s="167">
        <v>51</v>
      </c>
      <c r="K60" s="164" t="str">
        <f t="shared" si="5"/>
        <v>4409229010</v>
      </c>
      <c r="L60" s="329" t="s">
        <v>646</v>
      </c>
      <c r="M60" s="169">
        <v>1824.1200000000001</v>
      </c>
      <c r="N60" s="169">
        <v>2664.9279999999999</v>
      </c>
      <c r="O60" s="169">
        <v>1141.6340570000002</v>
      </c>
      <c r="P60" s="169">
        <v>1075.9508949999999</v>
      </c>
      <c r="Q60" s="169">
        <v>1952.4905379999998</v>
      </c>
      <c r="R60" s="169">
        <v>2261.9446519999997</v>
      </c>
      <c r="S60" s="169">
        <v>1675.3488080000002</v>
      </c>
    </row>
    <row r="61" spans="1:19" ht="21" customHeight="1" x14ac:dyDescent="0.25">
      <c r="A61" s="167">
        <v>52</v>
      </c>
      <c r="B61" s="167" t="s">
        <v>349</v>
      </c>
      <c r="C61" s="179" t="s">
        <v>648</v>
      </c>
      <c r="D61" s="331">
        <f t="shared" si="4"/>
        <v>13906.165671000001</v>
      </c>
      <c r="E61" s="169">
        <v>1111.6534590000001</v>
      </c>
      <c r="F61" s="169">
        <v>828.34054000000015</v>
      </c>
      <c r="G61" s="169">
        <v>922.10569900000007</v>
      </c>
      <c r="H61" s="169">
        <v>1970.95</v>
      </c>
      <c r="I61" s="169">
        <v>1210.8185000000001</v>
      </c>
      <c r="J61" s="167">
        <v>52</v>
      </c>
      <c r="K61" s="164" t="str">
        <f t="shared" si="5"/>
        <v>2309902000</v>
      </c>
      <c r="L61" s="329" t="s">
        <v>648</v>
      </c>
      <c r="M61" s="169">
        <v>954.8</v>
      </c>
      <c r="N61" s="169">
        <v>1103.73</v>
      </c>
      <c r="O61" s="169">
        <v>1942.0250000000001</v>
      </c>
      <c r="P61" s="169">
        <v>1233.7750000000001</v>
      </c>
      <c r="Q61" s="169">
        <v>901.58999999999992</v>
      </c>
      <c r="R61" s="169">
        <v>796.15</v>
      </c>
      <c r="S61" s="169">
        <v>930.22747300000003</v>
      </c>
    </row>
    <row r="62" spans="1:19" ht="12" customHeight="1" x14ac:dyDescent="0.25">
      <c r="A62" s="167">
        <v>53</v>
      </c>
      <c r="B62" s="167" t="s">
        <v>176</v>
      </c>
      <c r="C62" s="179" t="s">
        <v>610</v>
      </c>
      <c r="D62" s="331">
        <f t="shared" si="4"/>
        <v>11893.829844</v>
      </c>
      <c r="E62" s="169">
        <v>1490.1637000000003</v>
      </c>
      <c r="F62" s="169">
        <v>1249.2191999999998</v>
      </c>
      <c r="G62" s="169">
        <v>491.78919999999999</v>
      </c>
      <c r="H62" s="169">
        <v>570.63979999999992</v>
      </c>
      <c r="I62" s="169">
        <v>408.56639999999993</v>
      </c>
      <c r="J62" s="167">
        <v>53</v>
      </c>
      <c r="K62" s="164" t="str">
        <f t="shared" si="5"/>
        <v>0703209000</v>
      </c>
      <c r="L62" s="329" t="s">
        <v>610</v>
      </c>
      <c r="M62" s="169">
        <v>207.05</v>
      </c>
      <c r="N62" s="169">
        <v>11.5</v>
      </c>
      <c r="O62" s="169">
        <v>21.85</v>
      </c>
      <c r="P62" s="169">
        <v>458.32159999999999</v>
      </c>
      <c r="Q62" s="169">
        <v>2467.9050000000002</v>
      </c>
      <c r="R62" s="169">
        <v>2642.9063999999998</v>
      </c>
      <c r="S62" s="169">
        <v>1873.9185439999999</v>
      </c>
    </row>
    <row r="63" spans="1:19" ht="12" customHeight="1" x14ac:dyDescent="0.25">
      <c r="A63" s="167">
        <v>54</v>
      </c>
      <c r="B63" s="167" t="s">
        <v>381</v>
      </c>
      <c r="C63" s="179" t="s">
        <v>672</v>
      </c>
      <c r="D63" s="331">
        <f t="shared" si="4"/>
        <v>11592.610101999999</v>
      </c>
      <c r="E63" s="169">
        <v>704.73137899999995</v>
      </c>
      <c r="F63" s="169">
        <v>537.0564619999999</v>
      </c>
      <c r="G63" s="169">
        <v>619.37659600000006</v>
      </c>
      <c r="H63" s="169">
        <v>363.90910000000002</v>
      </c>
      <c r="I63" s="169">
        <v>508.89150000000006</v>
      </c>
      <c r="J63" s="167">
        <v>54</v>
      </c>
      <c r="K63" s="164" t="str">
        <f t="shared" si="5"/>
        <v>0714209000</v>
      </c>
      <c r="L63" s="329" t="s">
        <v>672</v>
      </c>
      <c r="M63" s="169">
        <v>691.91210000000001</v>
      </c>
      <c r="N63" s="169">
        <v>901.88733300000013</v>
      </c>
      <c r="O63" s="169">
        <v>965.5396579999998</v>
      </c>
      <c r="P63" s="169">
        <v>1349.8220450000001</v>
      </c>
      <c r="Q63" s="169">
        <v>1690.428453</v>
      </c>
      <c r="R63" s="169">
        <v>1466.6719859999998</v>
      </c>
      <c r="S63" s="169">
        <v>1792.3834899999997</v>
      </c>
    </row>
    <row r="64" spans="1:19" ht="12" customHeight="1" x14ac:dyDescent="0.25">
      <c r="A64" s="167">
        <v>55</v>
      </c>
      <c r="B64" s="167" t="s">
        <v>30</v>
      </c>
      <c r="C64" s="179" t="s">
        <v>673</v>
      </c>
      <c r="D64" s="331">
        <f t="shared" si="4"/>
        <v>11044.846787000002</v>
      </c>
      <c r="E64" s="169">
        <v>106.220921</v>
      </c>
      <c r="F64" s="169">
        <v>353.85837399999997</v>
      </c>
      <c r="G64" s="169">
        <v>1539.6757500000001</v>
      </c>
      <c r="H64" s="169">
        <v>700.89550000000008</v>
      </c>
      <c r="I64" s="169">
        <v>155.72</v>
      </c>
      <c r="J64" s="167">
        <v>55</v>
      </c>
      <c r="K64" s="164" t="str">
        <f t="shared" si="5"/>
        <v>0709930000</v>
      </c>
      <c r="L64" s="329" t="s">
        <v>673</v>
      </c>
      <c r="M64" s="169">
        <v>1.147</v>
      </c>
      <c r="N64" s="169">
        <v>147.64658899999998</v>
      </c>
      <c r="O64" s="169">
        <v>884.17138599999998</v>
      </c>
      <c r="P64" s="169">
        <v>2181.6019999999999</v>
      </c>
      <c r="Q64" s="169">
        <v>3151.0879440000003</v>
      </c>
      <c r="R64" s="169">
        <v>1633.4940220000003</v>
      </c>
      <c r="S64" s="169">
        <v>189.32730100000001</v>
      </c>
    </row>
    <row r="65" spans="1:19" ht="12" customHeight="1" x14ac:dyDescent="0.25">
      <c r="A65" s="167">
        <v>56</v>
      </c>
      <c r="B65" s="167" t="s">
        <v>3</v>
      </c>
      <c r="C65" s="179" t="s">
        <v>655</v>
      </c>
      <c r="D65" s="331">
        <f t="shared" si="4"/>
        <v>10825.080312999999</v>
      </c>
      <c r="E65" s="169">
        <v>1202.3805</v>
      </c>
      <c r="F65" s="169">
        <v>1429.9529999999997</v>
      </c>
      <c r="G65" s="169">
        <v>1408.5159999999998</v>
      </c>
      <c r="H65" s="169">
        <v>1269.2095000000002</v>
      </c>
      <c r="I65" s="169">
        <v>947.71550000000013</v>
      </c>
      <c r="J65" s="167">
        <v>56</v>
      </c>
      <c r="K65" s="164" t="str">
        <f>B65</f>
        <v>0805502200</v>
      </c>
      <c r="L65" s="329" t="s">
        <v>655</v>
      </c>
      <c r="M65" s="169">
        <v>515.7734999999999</v>
      </c>
      <c r="N65" s="169">
        <v>385.80350000000004</v>
      </c>
      <c r="O65" s="169">
        <v>310.25600000000003</v>
      </c>
      <c r="P65" s="169">
        <v>616.79700000000003</v>
      </c>
      <c r="Q65" s="169">
        <v>621.52200000000016</v>
      </c>
      <c r="R65" s="169">
        <v>1234.04</v>
      </c>
      <c r="S65" s="169">
        <v>883.11381299999994</v>
      </c>
    </row>
    <row r="66" spans="1:19" ht="21" customHeight="1" x14ac:dyDescent="0.25">
      <c r="A66" s="167">
        <v>57</v>
      </c>
      <c r="B66" s="167" t="s">
        <v>192</v>
      </c>
      <c r="C66" s="179" t="s">
        <v>674</v>
      </c>
      <c r="D66" s="331">
        <f t="shared" si="4"/>
        <v>10755.903876</v>
      </c>
      <c r="E66" s="169">
        <v>203</v>
      </c>
      <c r="F66" s="169">
        <v>121.5</v>
      </c>
      <c r="G66" s="169">
        <v>3</v>
      </c>
      <c r="H66" s="169">
        <v>63.835000000000001</v>
      </c>
      <c r="I66" s="169">
        <v>158.5</v>
      </c>
      <c r="J66" s="167">
        <v>57</v>
      </c>
      <c r="K66" s="164" t="str">
        <f t="shared" ref="K66:K79" si="6">B66</f>
        <v>1701140000</v>
      </c>
      <c r="L66" s="329" t="s">
        <v>674</v>
      </c>
      <c r="M66" s="169">
        <v>109.246756</v>
      </c>
      <c r="N66" s="169">
        <v>3.1051890000000002</v>
      </c>
      <c r="O66" s="169">
        <v>1300.9423850000001</v>
      </c>
      <c r="P66" s="169">
        <v>7867.0679359999995</v>
      </c>
      <c r="Q66" s="169">
        <v>64.128399999999999</v>
      </c>
      <c r="R66" s="169">
        <v>6.8330790000000006</v>
      </c>
      <c r="S66" s="169">
        <v>854.74513100000001</v>
      </c>
    </row>
    <row r="67" spans="1:19" ht="12" customHeight="1" x14ac:dyDescent="0.25">
      <c r="A67" s="167">
        <v>58</v>
      </c>
      <c r="B67" s="167" t="s">
        <v>225</v>
      </c>
      <c r="C67" s="179" t="s">
        <v>615</v>
      </c>
      <c r="D67" s="331">
        <f t="shared" si="4"/>
        <v>10737.603664000002</v>
      </c>
      <c r="E67" s="169">
        <v>534.11267199999998</v>
      </c>
      <c r="F67" s="169">
        <v>554.10038900000006</v>
      </c>
      <c r="G67" s="169">
        <v>788.04283399999997</v>
      </c>
      <c r="H67" s="169">
        <v>271.90437900000001</v>
      </c>
      <c r="I67" s="169">
        <v>779.87784799999997</v>
      </c>
      <c r="J67" s="167">
        <v>58</v>
      </c>
      <c r="K67" s="164" t="str">
        <f t="shared" si="6"/>
        <v>2008300000</v>
      </c>
      <c r="L67" s="329" t="s">
        <v>615</v>
      </c>
      <c r="M67" s="169">
        <v>1012.6818380000001</v>
      </c>
      <c r="N67" s="169">
        <v>1357.7412360000001</v>
      </c>
      <c r="O67" s="169">
        <v>801.22359499999993</v>
      </c>
      <c r="P67" s="169">
        <v>2141.3343560000003</v>
      </c>
      <c r="Q67" s="169">
        <v>1320.3375930000002</v>
      </c>
      <c r="R67" s="169">
        <v>871.462582</v>
      </c>
      <c r="S67" s="169">
        <v>304.78434199999998</v>
      </c>
    </row>
    <row r="68" spans="1:19" ht="12" customHeight="1" x14ac:dyDescent="0.25">
      <c r="A68" s="167">
        <v>59</v>
      </c>
      <c r="B68" s="167" t="s">
        <v>380</v>
      </c>
      <c r="C68" s="179" t="s">
        <v>675</v>
      </c>
      <c r="D68" s="331">
        <f t="shared" si="4"/>
        <v>10088.554360999999</v>
      </c>
      <c r="E68" s="169">
        <v>1050.1535080000001</v>
      </c>
      <c r="F68" s="169">
        <v>531.83469200000002</v>
      </c>
      <c r="G68" s="169">
        <v>991.30794700000001</v>
      </c>
      <c r="H68" s="169">
        <v>560.45000000000005</v>
      </c>
      <c r="I68" s="169">
        <v>796.89582700000005</v>
      </c>
      <c r="J68" s="167">
        <v>59</v>
      </c>
      <c r="K68" s="164" t="str">
        <f t="shared" si="6"/>
        <v>1902110000</v>
      </c>
      <c r="L68" s="329" t="s">
        <v>675</v>
      </c>
      <c r="M68" s="169">
        <v>1142.0999999999999</v>
      </c>
      <c r="N68" s="169">
        <v>763.38833199999999</v>
      </c>
      <c r="O68" s="169">
        <v>873.03</v>
      </c>
      <c r="P68" s="169">
        <v>470.75506000000001</v>
      </c>
      <c r="Q68" s="169">
        <v>1431</v>
      </c>
      <c r="R68" s="169">
        <v>744.78508399999998</v>
      </c>
      <c r="S68" s="169">
        <v>732.85391099999993</v>
      </c>
    </row>
    <row r="69" spans="1:19" ht="12" customHeight="1" x14ac:dyDescent="0.25">
      <c r="A69" s="167">
        <v>60</v>
      </c>
      <c r="B69" s="167" t="s">
        <v>179</v>
      </c>
      <c r="C69" s="179" t="s">
        <v>634</v>
      </c>
      <c r="D69" s="331">
        <f t="shared" si="4"/>
        <v>9995.8559480000004</v>
      </c>
      <c r="E69" s="169">
        <v>1361.8547249999997</v>
      </c>
      <c r="F69" s="169">
        <v>2708.820193</v>
      </c>
      <c r="G69" s="169">
        <v>1703.9582009999999</v>
      </c>
      <c r="H69" s="169">
        <v>1379.6419900000001</v>
      </c>
      <c r="I69" s="169">
        <v>616.45409699999993</v>
      </c>
      <c r="J69" s="167">
        <v>60</v>
      </c>
      <c r="K69" s="164" t="str">
        <f t="shared" si="6"/>
        <v>2008993000</v>
      </c>
      <c r="L69" s="329" t="s">
        <v>634</v>
      </c>
      <c r="M69" s="169">
        <v>441.9105800000001</v>
      </c>
      <c r="N69" s="169">
        <v>397.33644000000004</v>
      </c>
      <c r="O69" s="169">
        <v>386.90204</v>
      </c>
      <c r="P69" s="169">
        <v>251.83704899999998</v>
      </c>
      <c r="Q69" s="169">
        <v>176.380089</v>
      </c>
      <c r="R69" s="169">
        <v>183.68783000000002</v>
      </c>
      <c r="S69" s="169">
        <v>387.07271400000002</v>
      </c>
    </row>
    <row r="70" spans="1:19" ht="21" customHeight="1" x14ac:dyDescent="0.25">
      <c r="A70" s="167">
        <v>61</v>
      </c>
      <c r="B70" s="167" t="s">
        <v>317</v>
      </c>
      <c r="C70" s="179" t="s">
        <v>611</v>
      </c>
      <c r="D70" s="331">
        <f t="shared" si="4"/>
        <v>9837.9188419999991</v>
      </c>
      <c r="E70" s="169">
        <v>763.02076999999997</v>
      </c>
      <c r="F70" s="169">
        <v>679.46182600000009</v>
      </c>
      <c r="G70" s="169">
        <v>661.16630399999997</v>
      </c>
      <c r="H70" s="169">
        <v>664.84421700000007</v>
      </c>
      <c r="I70" s="169">
        <v>587.89361400000007</v>
      </c>
      <c r="J70" s="167">
        <v>61</v>
      </c>
      <c r="K70" s="164" t="str">
        <f t="shared" si="6"/>
        <v>0710809000</v>
      </c>
      <c r="L70" s="329" t="s">
        <v>611</v>
      </c>
      <c r="M70" s="169">
        <v>482.99108300000006</v>
      </c>
      <c r="N70" s="169">
        <v>599.43577300000004</v>
      </c>
      <c r="O70" s="169">
        <v>868.4429449999999</v>
      </c>
      <c r="P70" s="169">
        <v>1021.38613</v>
      </c>
      <c r="Q70" s="169">
        <v>1284.8704480000001</v>
      </c>
      <c r="R70" s="169">
        <v>1340.7249059999999</v>
      </c>
      <c r="S70" s="169">
        <v>883.6808259999998</v>
      </c>
    </row>
    <row r="71" spans="1:19" ht="38.25" x14ac:dyDescent="0.25">
      <c r="A71" s="167">
        <v>62</v>
      </c>
      <c r="B71" s="167" t="s">
        <v>224</v>
      </c>
      <c r="C71" s="179" t="s">
        <v>667</v>
      </c>
      <c r="D71" s="331">
        <f t="shared" si="4"/>
        <v>9800.6431800000009</v>
      </c>
      <c r="E71" s="169">
        <v>1049.3817609999999</v>
      </c>
      <c r="F71" s="169">
        <v>1384.8041110000001</v>
      </c>
      <c r="G71" s="169">
        <v>895.14704699999993</v>
      </c>
      <c r="H71" s="169">
        <v>23.1325</v>
      </c>
      <c r="I71" s="169">
        <v>157.31053700000001</v>
      </c>
      <c r="J71" s="167">
        <v>62</v>
      </c>
      <c r="K71" s="164" t="str">
        <f t="shared" si="6"/>
        <v>4407990000</v>
      </c>
      <c r="L71" s="329" t="s">
        <v>667</v>
      </c>
      <c r="M71" s="169">
        <v>1076.6617250000002</v>
      </c>
      <c r="N71" s="169">
        <v>1380.6369299999999</v>
      </c>
      <c r="O71" s="169">
        <v>899.16307999999992</v>
      </c>
      <c r="P71" s="169">
        <v>1001.48</v>
      </c>
      <c r="Q71" s="169">
        <v>619.13902899999994</v>
      </c>
      <c r="R71" s="169">
        <v>829.27522300000021</v>
      </c>
      <c r="S71" s="169">
        <v>484.51123699999999</v>
      </c>
    </row>
    <row r="72" spans="1:19" ht="12" customHeight="1" x14ac:dyDescent="0.25">
      <c r="A72" s="167">
        <v>63</v>
      </c>
      <c r="B72" s="171" t="s">
        <v>45</v>
      </c>
      <c r="C72" s="179" t="s">
        <v>665</v>
      </c>
      <c r="D72" s="331">
        <f t="shared" si="4"/>
        <v>9338.4677849999989</v>
      </c>
      <c r="E72" s="169">
        <v>377.45</v>
      </c>
      <c r="F72" s="169">
        <v>1716.355</v>
      </c>
      <c r="G72" s="169">
        <v>1633.2599999999995</v>
      </c>
      <c r="H72" s="169">
        <v>931.69900000000007</v>
      </c>
      <c r="I72" s="169">
        <v>1412.0166999999999</v>
      </c>
      <c r="J72" s="167">
        <v>63</v>
      </c>
      <c r="K72" s="164" t="str">
        <f t="shared" si="6"/>
        <v>0814001000</v>
      </c>
      <c r="L72" s="329" t="s">
        <v>665</v>
      </c>
      <c r="M72" s="169">
        <v>763.16399999999999</v>
      </c>
      <c r="N72" s="169">
        <v>784.62599999999998</v>
      </c>
      <c r="O72" s="169">
        <v>457.515085</v>
      </c>
      <c r="P72" s="169">
        <v>753.37</v>
      </c>
      <c r="Q72" s="169">
        <v>31.08</v>
      </c>
      <c r="R72" s="169">
        <v>248.13100000000003</v>
      </c>
      <c r="S72" s="169">
        <v>229.80099999999999</v>
      </c>
    </row>
    <row r="73" spans="1:19" ht="12" customHeight="1" x14ac:dyDescent="0.25">
      <c r="A73" s="167">
        <v>64</v>
      </c>
      <c r="B73" s="171" t="s">
        <v>159</v>
      </c>
      <c r="C73" s="179" t="s">
        <v>637</v>
      </c>
      <c r="D73" s="331">
        <f t="shared" si="4"/>
        <v>9176.9937629999986</v>
      </c>
      <c r="E73" s="169">
        <v>391.48663999999997</v>
      </c>
      <c r="F73" s="169">
        <v>805.80472700000007</v>
      </c>
      <c r="G73" s="169">
        <v>592.2976000000001</v>
      </c>
      <c r="H73" s="169">
        <v>361.95234699999997</v>
      </c>
      <c r="I73" s="169">
        <v>345.51807200000002</v>
      </c>
      <c r="J73" s="167">
        <v>64</v>
      </c>
      <c r="K73" s="164" t="str">
        <f t="shared" si="6"/>
        <v>4409229020</v>
      </c>
      <c r="L73" s="329" t="s">
        <v>637</v>
      </c>
      <c r="M73" s="169">
        <v>965.84512700000005</v>
      </c>
      <c r="N73" s="169">
        <v>833.5668740000001</v>
      </c>
      <c r="O73" s="169">
        <v>850.28597499999989</v>
      </c>
      <c r="P73" s="169">
        <v>1002.949351</v>
      </c>
      <c r="Q73" s="169">
        <v>680.44203099999993</v>
      </c>
      <c r="R73" s="169">
        <v>995.42329899999993</v>
      </c>
      <c r="S73" s="169">
        <v>1351.4217199999998</v>
      </c>
    </row>
    <row r="74" spans="1:19" ht="25.5" x14ac:dyDescent="0.25">
      <c r="A74" s="167">
        <v>65</v>
      </c>
      <c r="B74" s="171" t="s">
        <v>116</v>
      </c>
      <c r="C74" s="179" t="s">
        <v>606</v>
      </c>
      <c r="D74" s="331">
        <f t="shared" si="4"/>
        <v>8976.5839990000022</v>
      </c>
      <c r="E74" s="169"/>
      <c r="F74" s="169"/>
      <c r="G74" s="169">
        <v>25.583030000000001</v>
      </c>
      <c r="H74" s="169">
        <v>113.91436</v>
      </c>
      <c r="I74" s="169">
        <v>413.230051</v>
      </c>
      <c r="J74" s="167">
        <v>65</v>
      </c>
      <c r="K74" s="164" t="str">
        <f t="shared" si="6"/>
        <v>0708100000</v>
      </c>
      <c r="L74" s="329" t="s">
        <v>606</v>
      </c>
      <c r="M74" s="169">
        <v>766.72101299999997</v>
      </c>
      <c r="N74" s="169">
        <v>1042.235142</v>
      </c>
      <c r="O74" s="169">
        <v>1543.4560960000001</v>
      </c>
      <c r="P74" s="169">
        <v>2568.7633550000005</v>
      </c>
      <c r="Q74" s="169">
        <v>1763.6198980000004</v>
      </c>
      <c r="R74" s="169">
        <v>664.50044600000001</v>
      </c>
      <c r="S74" s="169">
        <v>74.560608000000002</v>
      </c>
    </row>
    <row r="75" spans="1:19" ht="12.75" x14ac:dyDescent="0.25">
      <c r="A75" s="167">
        <v>66</v>
      </c>
      <c r="B75" s="171" t="s">
        <v>125</v>
      </c>
      <c r="C75" s="179" t="s">
        <v>647</v>
      </c>
      <c r="D75" s="331">
        <f t="shared" si="4"/>
        <v>8667.6504999999997</v>
      </c>
      <c r="E75" s="169"/>
      <c r="F75" s="169"/>
      <c r="G75" s="169"/>
      <c r="H75" s="169">
        <v>457.27500000000003</v>
      </c>
      <c r="I75" s="169">
        <v>2435.8435000000004</v>
      </c>
      <c r="J75" s="167">
        <v>66</v>
      </c>
      <c r="K75" s="164" t="str">
        <f t="shared" si="6"/>
        <v>0805220000</v>
      </c>
      <c r="L75" s="329" t="s">
        <v>647</v>
      </c>
      <c r="M75" s="169">
        <v>5516.63</v>
      </c>
      <c r="N75" s="169">
        <v>234.86199999999999</v>
      </c>
      <c r="O75" s="169">
        <v>23.04</v>
      </c>
      <c r="P75" s="169"/>
      <c r="Q75" s="169"/>
      <c r="R75" s="169"/>
      <c r="S75" s="169"/>
    </row>
    <row r="76" spans="1:19" ht="12" customHeight="1" x14ac:dyDescent="0.25">
      <c r="A76" s="167">
        <v>67</v>
      </c>
      <c r="B76" s="171" t="s">
        <v>99</v>
      </c>
      <c r="C76" s="179" t="s">
        <v>613</v>
      </c>
      <c r="D76" s="331">
        <f t="shared" si="4"/>
        <v>8129.0169890000006</v>
      </c>
      <c r="E76" s="169">
        <v>450.03967500000005</v>
      </c>
      <c r="F76" s="169">
        <v>656.95026699999994</v>
      </c>
      <c r="G76" s="169">
        <v>706.63630000000012</v>
      </c>
      <c r="H76" s="169">
        <v>538.12136799999996</v>
      </c>
      <c r="I76" s="169">
        <v>462.51189200000005</v>
      </c>
      <c r="J76" s="167">
        <v>67</v>
      </c>
      <c r="K76" s="164" t="str">
        <f t="shared" si="6"/>
        <v>1805000000</v>
      </c>
      <c r="L76" s="329" t="s">
        <v>613</v>
      </c>
      <c r="M76" s="169">
        <v>688.75006499999995</v>
      </c>
      <c r="N76" s="169">
        <v>574.21571899999992</v>
      </c>
      <c r="O76" s="169">
        <v>499.41215499999998</v>
      </c>
      <c r="P76" s="169">
        <v>682.72630400000014</v>
      </c>
      <c r="Q76" s="169">
        <v>1085.931163</v>
      </c>
      <c r="R76" s="169">
        <v>817.20280600000001</v>
      </c>
      <c r="S76" s="169">
        <v>966.51927500000011</v>
      </c>
    </row>
    <row r="77" spans="1:19" ht="12" customHeight="1" x14ac:dyDescent="0.25">
      <c r="A77" s="167">
        <v>68</v>
      </c>
      <c r="B77" s="171" t="s">
        <v>152</v>
      </c>
      <c r="C77" s="179" t="s">
        <v>602</v>
      </c>
      <c r="D77" s="331">
        <f t="shared" si="4"/>
        <v>8107.5087739999999</v>
      </c>
      <c r="E77" s="169">
        <v>341.10875999999996</v>
      </c>
      <c r="F77" s="169">
        <v>531.983923</v>
      </c>
      <c r="G77" s="169">
        <v>1045.6560260000001</v>
      </c>
      <c r="H77" s="169">
        <v>1135.7343699999999</v>
      </c>
      <c r="I77" s="169">
        <v>725.34187000000009</v>
      </c>
      <c r="J77" s="167">
        <v>68</v>
      </c>
      <c r="K77" s="164" t="str">
        <f t="shared" si="6"/>
        <v>0710801000</v>
      </c>
      <c r="L77" s="329" t="s">
        <v>602</v>
      </c>
      <c r="M77" s="169">
        <v>446.26293400000003</v>
      </c>
      <c r="N77" s="169">
        <v>334.20566599999995</v>
      </c>
      <c r="O77" s="169">
        <v>214.83844400000001</v>
      </c>
      <c r="P77" s="169">
        <v>420.57364999999999</v>
      </c>
      <c r="Q77" s="169">
        <v>1217.2745200000002</v>
      </c>
      <c r="R77" s="169">
        <v>940.89214599999991</v>
      </c>
      <c r="S77" s="169">
        <v>753.63646499999993</v>
      </c>
    </row>
    <row r="78" spans="1:19" ht="21" customHeight="1" x14ac:dyDescent="0.25">
      <c r="A78" s="167">
        <v>69</v>
      </c>
      <c r="B78" s="171" t="s">
        <v>126</v>
      </c>
      <c r="C78" s="179" t="s">
        <v>654</v>
      </c>
      <c r="D78" s="331">
        <f t="shared" si="4"/>
        <v>7874.7431880000004</v>
      </c>
      <c r="E78" s="169">
        <v>1001.8442</v>
      </c>
      <c r="F78" s="169">
        <v>955.16120000000001</v>
      </c>
      <c r="G78" s="169">
        <v>681.07724400000006</v>
      </c>
      <c r="H78" s="169">
        <v>326.25783200000006</v>
      </c>
      <c r="I78" s="169">
        <v>308.63079999999997</v>
      </c>
      <c r="J78" s="167">
        <v>69</v>
      </c>
      <c r="K78" s="164" t="str">
        <f t="shared" si="6"/>
        <v>0713359000</v>
      </c>
      <c r="L78" s="329" t="s">
        <v>654</v>
      </c>
      <c r="M78" s="169">
        <v>473.31640000000004</v>
      </c>
      <c r="N78" s="169">
        <v>602.20949499999995</v>
      </c>
      <c r="O78" s="169">
        <v>259.85989800000004</v>
      </c>
      <c r="P78" s="169">
        <v>247.31247000000002</v>
      </c>
      <c r="Q78" s="169">
        <v>500.06581499999999</v>
      </c>
      <c r="R78" s="169">
        <v>1131.3828340000002</v>
      </c>
      <c r="S78" s="169">
        <v>1387.6249999999998</v>
      </c>
    </row>
    <row r="79" spans="1:19" ht="21" customHeight="1" x14ac:dyDescent="0.25">
      <c r="A79" s="167">
        <v>70</v>
      </c>
      <c r="B79" s="171" t="s">
        <v>384</v>
      </c>
      <c r="C79" s="179" t="s">
        <v>676</v>
      </c>
      <c r="D79" s="331">
        <f t="shared" si="4"/>
        <v>6988.8788830000003</v>
      </c>
      <c r="E79" s="169">
        <v>219.88095999999999</v>
      </c>
      <c r="F79" s="169">
        <v>329.83582000000001</v>
      </c>
      <c r="G79" s="169">
        <v>307.24078200000002</v>
      </c>
      <c r="H79" s="169">
        <v>370.01819999999998</v>
      </c>
      <c r="I79" s="169">
        <v>556.71845999999994</v>
      </c>
      <c r="J79" s="167">
        <v>70</v>
      </c>
      <c r="K79" s="164" t="str">
        <f t="shared" si="6"/>
        <v>2007999100</v>
      </c>
      <c r="L79" s="329" t="s">
        <v>676</v>
      </c>
      <c r="M79" s="169">
        <v>469.01141999999999</v>
      </c>
      <c r="N79" s="169">
        <v>495.86963300000002</v>
      </c>
      <c r="O79" s="169">
        <v>606.03113699999994</v>
      </c>
      <c r="P79" s="169">
        <v>800.42135100000007</v>
      </c>
      <c r="Q79" s="169">
        <v>731.32671199999993</v>
      </c>
      <c r="R79" s="169">
        <v>975.86985600000003</v>
      </c>
      <c r="S79" s="169">
        <v>1126.6545519999997</v>
      </c>
    </row>
    <row r="80" spans="1:19" ht="38.25" x14ac:dyDescent="0.25">
      <c r="A80" s="167">
        <v>71</v>
      </c>
      <c r="B80" s="171" t="s">
        <v>226</v>
      </c>
      <c r="C80" s="179" t="s">
        <v>599</v>
      </c>
      <c r="D80" s="331">
        <f t="shared" si="4"/>
        <v>6971.1586209999996</v>
      </c>
      <c r="E80" s="169">
        <v>770.53102000000001</v>
      </c>
      <c r="F80" s="169">
        <v>400.07900000000001</v>
      </c>
      <c r="G80" s="169">
        <v>823.88300000000004</v>
      </c>
      <c r="H80" s="169">
        <v>381.21400000000006</v>
      </c>
      <c r="I80" s="169">
        <v>396.74449600000003</v>
      </c>
      <c r="J80" s="167">
        <v>71</v>
      </c>
      <c r="K80" s="164" t="str">
        <f>B80</f>
        <v>1804001200</v>
      </c>
      <c r="L80" s="329" t="s">
        <v>599</v>
      </c>
      <c r="M80" s="169">
        <v>83.654499999999985</v>
      </c>
      <c r="N80" s="169">
        <v>1192.6501669999998</v>
      </c>
      <c r="O80" s="169">
        <v>269.83586099999997</v>
      </c>
      <c r="P80" s="169">
        <v>998.18315199999984</v>
      </c>
      <c r="Q80" s="169">
        <v>549.47050000000002</v>
      </c>
      <c r="R80" s="169">
        <v>473.71292499999998</v>
      </c>
      <c r="S80" s="169">
        <v>631.20000000000005</v>
      </c>
    </row>
    <row r="81" spans="1:19" ht="21" customHeight="1" x14ac:dyDescent="0.25">
      <c r="A81" s="167">
        <v>72</v>
      </c>
      <c r="B81" s="171" t="s">
        <v>4</v>
      </c>
      <c r="C81" s="179" t="s">
        <v>677</v>
      </c>
      <c r="D81" s="331">
        <f t="shared" si="4"/>
        <v>6584.3567070000008</v>
      </c>
      <c r="E81" s="169">
        <v>358.66930000000008</v>
      </c>
      <c r="F81" s="169">
        <v>346.041</v>
      </c>
      <c r="G81" s="169">
        <v>493.49599999999992</v>
      </c>
      <c r="H81" s="169">
        <v>287.928</v>
      </c>
      <c r="I81" s="169">
        <v>468.42</v>
      </c>
      <c r="J81" s="167">
        <v>72</v>
      </c>
      <c r="K81" s="164" t="str">
        <f t="shared" ref="K81:K83" si="7">B81</f>
        <v>0805502100</v>
      </c>
      <c r="L81" s="329" t="s">
        <v>677</v>
      </c>
      <c r="M81" s="169">
        <v>643.97399999999993</v>
      </c>
      <c r="N81" s="169">
        <v>1050.9990769999999</v>
      </c>
      <c r="O81" s="169">
        <v>807.23932999999988</v>
      </c>
      <c r="P81" s="169">
        <v>579.52</v>
      </c>
      <c r="Q81" s="169">
        <v>578.31699999999989</v>
      </c>
      <c r="R81" s="169">
        <v>517.83399999999995</v>
      </c>
      <c r="S81" s="169">
        <v>451.9190000000001</v>
      </c>
    </row>
    <row r="82" spans="1:19" ht="12" customHeight="1" x14ac:dyDescent="0.25">
      <c r="A82" s="167">
        <v>73</v>
      </c>
      <c r="B82" s="171" t="s">
        <v>348</v>
      </c>
      <c r="C82" s="179" t="s">
        <v>630</v>
      </c>
      <c r="D82" s="331">
        <f t="shared" si="4"/>
        <v>6540.9194720000005</v>
      </c>
      <c r="E82" s="169">
        <v>520.8111429999999</v>
      </c>
      <c r="F82" s="169">
        <v>579.40539100000012</v>
      </c>
      <c r="G82" s="169">
        <v>470.71887199999998</v>
      </c>
      <c r="H82" s="169">
        <v>544.878647</v>
      </c>
      <c r="I82" s="169">
        <v>520.20339799999999</v>
      </c>
      <c r="J82" s="167">
        <v>73</v>
      </c>
      <c r="K82" s="164" t="str">
        <f t="shared" si="7"/>
        <v>1211903000</v>
      </c>
      <c r="L82" s="329" t="s">
        <v>630</v>
      </c>
      <c r="M82" s="169">
        <v>506.34528599999999</v>
      </c>
      <c r="N82" s="169">
        <v>489.20176500000008</v>
      </c>
      <c r="O82" s="169">
        <v>438.53556500000002</v>
      </c>
      <c r="P82" s="169">
        <v>785.75525000000005</v>
      </c>
      <c r="Q82" s="169">
        <v>591.4780780000001</v>
      </c>
      <c r="R82" s="169">
        <v>510.61568299999999</v>
      </c>
      <c r="S82" s="169">
        <v>582.97039399999994</v>
      </c>
    </row>
    <row r="83" spans="1:19" ht="21" customHeight="1" x14ac:dyDescent="0.25">
      <c r="A83" s="307">
        <v>74</v>
      </c>
      <c r="B83" s="174" t="s">
        <v>11</v>
      </c>
      <c r="C83" s="179" t="s">
        <v>678</v>
      </c>
      <c r="D83" s="331">
        <f t="shared" si="4"/>
        <v>6537.1635239999996</v>
      </c>
      <c r="E83" s="176">
        <v>813.91097999999988</v>
      </c>
      <c r="F83" s="176">
        <v>902.9949499999999</v>
      </c>
      <c r="G83" s="176">
        <v>984.97996999999998</v>
      </c>
      <c r="H83" s="176">
        <v>173.565</v>
      </c>
      <c r="I83" s="176">
        <v>68.075999999999993</v>
      </c>
      <c r="J83" s="174">
        <v>74</v>
      </c>
      <c r="K83" s="164" t="str">
        <f t="shared" si="7"/>
        <v>1518009000</v>
      </c>
      <c r="L83" s="329" t="s">
        <v>678</v>
      </c>
      <c r="M83" s="176">
        <v>324.84008000000006</v>
      </c>
      <c r="N83" s="176">
        <v>472.85928000000001</v>
      </c>
      <c r="O83" s="176">
        <v>529.14998000000003</v>
      </c>
      <c r="P83" s="176">
        <v>918.54292799999996</v>
      </c>
      <c r="Q83" s="176">
        <v>427.881396</v>
      </c>
      <c r="R83" s="176">
        <v>335.07997999999998</v>
      </c>
      <c r="S83" s="176">
        <v>585.28297999999995</v>
      </c>
    </row>
    <row r="84" spans="1:19" ht="9.9499999999999993" customHeight="1" x14ac:dyDescent="0.25">
      <c r="I84" s="93" t="s">
        <v>379</v>
      </c>
      <c r="S84" s="93" t="s">
        <v>379</v>
      </c>
    </row>
    <row r="85" spans="1:19" ht="10.7" customHeight="1" x14ac:dyDescent="0.25">
      <c r="A85" s="62" t="s">
        <v>414</v>
      </c>
      <c r="J85" s="62" t="s">
        <v>414</v>
      </c>
      <c r="K85" s="62"/>
    </row>
    <row r="86" spans="1:19" ht="21.95" customHeight="1" thickBot="1" x14ac:dyDescent="0.3">
      <c r="A86" s="315" t="s">
        <v>264</v>
      </c>
      <c r="B86" s="272" t="s">
        <v>409</v>
      </c>
      <c r="C86" s="304" t="s">
        <v>399</v>
      </c>
      <c r="D86" s="305" t="s">
        <v>266</v>
      </c>
      <c r="E86" s="304" t="s">
        <v>305</v>
      </c>
      <c r="F86" s="304" t="s">
        <v>306</v>
      </c>
      <c r="G86" s="304" t="s">
        <v>281</v>
      </c>
      <c r="H86" s="304" t="s">
        <v>282</v>
      </c>
      <c r="I86" s="306" t="s">
        <v>283</v>
      </c>
      <c r="J86" s="315" t="s">
        <v>264</v>
      </c>
      <c r="K86" s="272" t="s">
        <v>409</v>
      </c>
      <c r="L86" s="304" t="s">
        <v>399</v>
      </c>
      <c r="M86" s="306" t="s">
        <v>284</v>
      </c>
      <c r="N86" s="304" t="s">
        <v>285</v>
      </c>
      <c r="O86" s="304" t="s">
        <v>286</v>
      </c>
      <c r="P86" s="304" t="s">
        <v>252</v>
      </c>
      <c r="Q86" s="304" t="s">
        <v>288</v>
      </c>
      <c r="R86" s="304" t="s">
        <v>289</v>
      </c>
      <c r="S86" s="306" t="s">
        <v>290</v>
      </c>
    </row>
    <row r="87" spans="1:19" ht="5.0999999999999996" customHeight="1" thickTop="1" x14ac:dyDescent="0.25">
      <c r="A87" s="250"/>
      <c r="B87" s="250"/>
      <c r="C87" s="301"/>
      <c r="D87" s="300"/>
      <c r="E87" s="295"/>
      <c r="F87" s="295"/>
      <c r="G87" s="295"/>
      <c r="H87" s="295"/>
      <c r="I87" s="295"/>
      <c r="J87" s="250"/>
      <c r="K87" s="250"/>
      <c r="L87" s="301"/>
      <c r="M87" s="295"/>
      <c r="N87" s="295"/>
      <c r="O87" s="295"/>
      <c r="P87" s="295"/>
      <c r="Q87" s="295"/>
      <c r="R87" s="295"/>
      <c r="S87" s="295"/>
    </row>
    <row r="88" spans="1:19" ht="25.5" x14ac:dyDescent="0.25">
      <c r="A88" s="164">
        <v>75</v>
      </c>
      <c r="B88" s="164" t="s">
        <v>174</v>
      </c>
      <c r="C88" s="179" t="s">
        <v>621</v>
      </c>
      <c r="D88" s="330">
        <f>SUM(E88:I88)+SUM(M88:S88)</f>
        <v>6466.2072640000006</v>
      </c>
      <c r="E88" s="166">
        <v>229.69321499999998</v>
      </c>
      <c r="F88" s="166">
        <v>334.30443700000006</v>
      </c>
      <c r="G88" s="166">
        <v>286.74272299999996</v>
      </c>
      <c r="H88" s="166">
        <v>265.86467000000005</v>
      </c>
      <c r="I88" s="166">
        <v>480.93026200000014</v>
      </c>
      <c r="J88" s="164">
        <v>75</v>
      </c>
      <c r="K88" s="164" t="str">
        <f t="shared" ref="K88" si="8">B88</f>
        <v>2103909000</v>
      </c>
      <c r="L88" s="329" t="s">
        <v>621</v>
      </c>
      <c r="M88" s="166">
        <v>717.03755699999999</v>
      </c>
      <c r="N88" s="166">
        <v>486.84016199999996</v>
      </c>
      <c r="O88" s="166">
        <v>604.91803200000004</v>
      </c>
      <c r="P88" s="166">
        <v>898.04244099999994</v>
      </c>
      <c r="Q88" s="166">
        <v>505.46443800000009</v>
      </c>
      <c r="R88" s="166">
        <v>961.51011300000005</v>
      </c>
      <c r="S88" s="166">
        <v>694.85921400000018</v>
      </c>
    </row>
    <row r="89" spans="1:19" ht="12" customHeight="1" x14ac:dyDescent="0.25">
      <c r="A89" s="167">
        <v>76</v>
      </c>
      <c r="B89" s="167" t="s">
        <v>124</v>
      </c>
      <c r="C89" s="179" t="s">
        <v>679</v>
      </c>
      <c r="D89" s="331">
        <f t="shared" ref="D89:D114" si="9">SUM(E89:I89)+SUM(M89:S89)</f>
        <v>6210.0754689999994</v>
      </c>
      <c r="E89" s="169">
        <v>548.59476300000006</v>
      </c>
      <c r="F89" s="169">
        <v>901.39397900000006</v>
      </c>
      <c r="G89" s="169">
        <v>677.5228340000001</v>
      </c>
      <c r="H89" s="169">
        <v>568.52419899999995</v>
      </c>
      <c r="I89" s="169">
        <v>372.55542200000002</v>
      </c>
      <c r="J89" s="167">
        <v>76</v>
      </c>
      <c r="K89" s="164" t="str">
        <f t="shared" ref="K89:K103" si="10">B89</f>
        <v>2202990000</v>
      </c>
      <c r="L89" s="329" t="s">
        <v>679</v>
      </c>
      <c r="M89" s="169">
        <v>237.48243199999999</v>
      </c>
      <c r="N89" s="169">
        <v>428.712446</v>
      </c>
      <c r="O89" s="169">
        <v>381.77686199999999</v>
      </c>
      <c r="P89" s="169">
        <v>306.61245900000006</v>
      </c>
      <c r="Q89" s="169">
        <v>513.7065540000001</v>
      </c>
      <c r="R89" s="169">
        <v>644.3150549999998</v>
      </c>
      <c r="S89" s="169">
        <v>628.87846399999989</v>
      </c>
    </row>
    <row r="90" spans="1:19" ht="21" customHeight="1" x14ac:dyDescent="0.25">
      <c r="A90" s="167">
        <v>77</v>
      </c>
      <c r="B90" s="167" t="s">
        <v>187</v>
      </c>
      <c r="C90" s="179" t="s">
        <v>680</v>
      </c>
      <c r="D90" s="331">
        <f t="shared" si="9"/>
        <v>6106.4110629999996</v>
      </c>
      <c r="E90" s="169">
        <v>290.00710699999996</v>
      </c>
      <c r="F90" s="169">
        <v>405.99922199999997</v>
      </c>
      <c r="G90" s="169">
        <v>543.27658499999995</v>
      </c>
      <c r="H90" s="169">
        <v>201.583765</v>
      </c>
      <c r="I90" s="169">
        <v>256.29481600000008</v>
      </c>
      <c r="J90" s="167">
        <v>77</v>
      </c>
      <c r="K90" s="164" t="str">
        <f t="shared" si="10"/>
        <v>2106909000</v>
      </c>
      <c r="L90" s="329" t="s">
        <v>680</v>
      </c>
      <c r="M90" s="169">
        <v>508.98154999999997</v>
      </c>
      <c r="N90" s="169">
        <v>729.66830099999993</v>
      </c>
      <c r="O90" s="169">
        <v>374.82561600000002</v>
      </c>
      <c r="P90" s="169">
        <v>713.71385899999984</v>
      </c>
      <c r="Q90" s="169">
        <v>496.35687099999996</v>
      </c>
      <c r="R90" s="169">
        <v>691.75830499999995</v>
      </c>
      <c r="S90" s="169">
        <v>893.945066</v>
      </c>
    </row>
    <row r="91" spans="1:19" ht="12" customHeight="1" x14ac:dyDescent="0.25">
      <c r="A91" s="167">
        <v>78</v>
      </c>
      <c r="B91" s="167" t="s">
        <v>303</v>
      </c>
      <c r="C91" s="179" t="s">
        <v>662</v>
      </c>
      <c r="D91" s="331">
        <f t="shared" si="9"/>
        <v>6030.0910270000004</v>
      </c>
      <c r="E91" s="169">
        <v>698.88600000000008</v>
      </c>
      <c r="F91" s="169">
        <v>819.32704699999999</v>
      </c>
      <c r="G91" s="169">
        <v>550.02750000000003</v>
      </c>
      <c r="H91" s="169">
        <v>48.2</v>
      </c>
      <c r="I91" s="169">
        <v>277.92349999999999</v>
      </c>
      <c r="J91" s="167">
        <v>78</v>
      </c>
      <c r="K91" s="164" t="str">
        <f t="shared" si="10"/>
        <v>4409292000</v>
      </c>
      <c r="L91" s="329" t="s">
        <v>662</v>
      </c>
      <c r="M91" s="169">
        <v>530.922867</v>
      </c>
      <c r="N91" s="169">
        <v>553.23</v>
      </c>
      <c r="O91" s="169">
        <v>430.21811300000002</v>
      </c>
      <c r="P91" s="169">
        <v>668.20249999999999</v>
      </c>
      <c r="Q91" s="169">
        <v>591.29999999999995</v>
      </c>
      <c r="R91" s="169">
        <v>452.94350000000003</v>
      </c>
      <c r="S91" s="169">
        <v>408.90999999999997</v>
      </c>
    </row>
    <row r="92" spans="1:19" ht="12" customHeight="1" x14ac:dyDescent="0.25">
      <c r="A92" s="167">
        <v>79</v>
      </c>
      <c r="B92" s="167" t="s">
        <v>70</v>
      </c>
      <c r="C92" s="179" t="s">
        <v>656</v>
      </c>
      <c r="D92" s="330">
        <f t="shared" si="9"/>
        <v>6004.1848359999994</v>
      </c>
      <c r="E92" s="169">
        <v>197.69370099999998</v>
      </c>
      <c r="F92" s="169">
        <v>421.26712600000002</v>
      </c>
      <c r="G92" s="169">
        <v>238.48898199999999</v>
      </c>
      <c r="H92" s="169">
        <v>122.9</v>
      </c>
      <c r="I92" s="169">
        <v>543.59942000000001</v>
      </c>
      <c r="J92" s="167">
        <v>79</v>
      </c>
      <c r="K92" s="164" t="str">
        <f t="shared" si="10"/>
        <v>1005903000</v>
      </c>
      <c r="L92" s="329" t="s">
        <v>656</v>
      </c>
      <c r="M92" s="169">
        <v>489.69367600000004</v>
      </c>
      <c r="N92" s="169">
        <v>813.41364899999996</v>
      </c>
      <c r="O92" s="169">
        <v>647.20902000000001</v>
      </c>
      <c r="P92" s="169">
        <v>537.75272200000006</v>
      </c>
      <c r="Q92" s="169">
        <v>617.6311189999999</v>
      </c>
      <c r="R92" s="169">
        <v>629.54247999999995</v>
      </c>
      <c r="S92" s="169">
        <v>744.99294099999986</v>
      </c>
    </row>
    <row r="93" spans="1:19" ht="12.75" x14ac:dyDescent="0.25">
      <c r="A93" s="167">
        <v>80</v>
      </c>
      <c r="B93" s="167" t="s">
        <v>346</v>
      </c>
      <c r="C93" s="179" t="s">
        <v>622</v>
      </c>
      <c r="D93" s="331">
        <f t="shared" si="9"/>
        <v>5855.2575630000001</v>
      </c>
      <c r="E93" s="169">
        <v>729.71300000000008</v>
      </c>
      <c r="F93" s="169">
        <v>205.92275600000002</v>
      </c>
      <c r="G93" s="169">
        <v>323.42742200000004</v>
      </c>
      <c r="H93" s="169">
        <v>291.65322900000001</v>
      </c>
      <c r="I93" s="169">
        <v>360.97933099999995</v>
      </c>
      <c r="J93" s="167">
        <v>80</v>
      </c>
      <c r="K93" s="164" t="str">
        <f t="shared" si="10"/>
        <v>1801002000</v>
      </c>
      <c r="L93" s="329" t="s">
        <v>622</v>
      </c>
      <c r="M93" s="169">
        <v>859.29175299999986</v>
      </c>
      <c r="N93" s="169">
        <v>1116.239705</v>
      </c>
      <c r="O93" s="169">
        <v>698.92184600000019</v>
      </c>
      <c r="P93" s="169">
        <v>132.05072400000003</v>
      </c>
      <c r="Q93" s="169">
        <v>553.41546499999993</v>
      </c>
      <c r="R93" s="169">
        <v>252.68617</v>
      </c>
      <c r="S93" s="169">
        <v>330.95616200000001</v>
      </c>
    </row>
    <row r="94" spans="1:19" ht="21" customHeight="1" x14ac:dyDescent="0.25">
      <c r="A94" s="167">
        <v>81</v>
      </c>
      <c r="B94" s="167" t="s">
        <v>115</v>
      </c>
      <c r="C94" s="179" t="s">
        <v>612</v>
      </c>
      <c r="D94" s="331">
        <f t="shared" si="9"/>
        <v>5613.499041</v>
      </c>
      <c r="E94" s="169">
        <v>419.03562800000014</v>
      </c>
      <c r="F94" s="169">
        <v>487.13390800000002</v>
      </c>
      <c r="G94" s="169">
        <v>600.20317499999999</v>
      </c>
      <c r="H94" s="169">
        <v>442.09899099999996</v>
      </c>
      <c r="I94" s="169">
        <v>461.64236800000015</v>
      </c>
      <c r="J94" s="167">
        <v>81</v>
      </c>
      <c r="K94" s="164" t="str">
        <f t="shared" si="10"/>
        <v>2008999000</v>
      </c>
      <c r="L94" s="329" t="s">
        <v>612</v>
      </c>
      <c r="M94" s="169">
        <v>459.9828369999999</v>
      </c>
      <c r="N94" s="169">
        <v>505.45848300000011</v>
      </c>
      <c r="O94" s="169">
        <v>563.07451300000002</v>
      </c>
      <c r="P94" s="169">
        <v>589.94817399999988</v>
      </c>
      <c r="Q94" s="169">
        <v>441.337625</v>
      </c>
      <c r="R94" s="169">
        <v>373.28653800000006</v>
      </c>
      <c r="S94" s="169">
        <v>270.29680100000002</v>
      </c>
    </row>
    <row r="95" spans="1:19" ht="21" customHeight="1" x14ac:dyDescent="0.25">
      <c r="A95" s="167">
        <v>82</v>
      </c>
      <c r="B95" s="167" t="s">
        <v>205</v>
      </c>
      <c r="C95" s="179" t="s">
        <v>608</v>
      </c>
      <c r="D95" s="331">
        <f t="shared" si="9"/>
        <v>5574.9721050000007</v>
      </c>
      <c r="E95" s="169">
        <v>109.813</v>
      </c>
      <c r="F95" s="169">
        <v>286.02548400000001</v>
      </c>
      <c r="G95" s="169">
        <v>415.61212800000004</v>
      </c>
      <c r="H95" s="169">
        <v>342.57045099999993</v>
      </c>
      <c r="I95" s="169">
        <v>411.02049999999991</v>
      </c>
      <c r="J95" s="167">
        <v>82</v>
      </c>
      <c r="K95" s="164" t="str">
        <f t="shared" si="10"/>
        <v>0801220000</v>
      </c>
      <c r="L95" s="329" t="s">
        <v>608</v>
      </c>
      <c r="M95" s="169">
        <v>647.87124700000004</v>
      </c>
      <c r="N95" s="169">
        <v>735.52492700000016</v>
      </c>
      <c r="O95" s="169">
        <v>623.67400000000009</v>
      </c>
      <c r="P95" s="169">
        <v>657.42301999999995</v>
      </c>
      <c r="Q95" s="169">
        <v>608.24748900000009</v>
      </c>
      <c r="R95" s="169">
        <v>475.29661900000008</v>
      </c>
      <c r="S95" s="169">
        <v>261.89324000000005</v>
      </c>
    </row>
    <row r="96" spans="1:19" ht="12" customHeight="1" x14ac:dyDescent="0.25">
      <c r="A96" s="167">
        <v>83</v>
      </c>
      <c r="B96" s="167" t="s">
        <v>383</v>
      </c>
      <c r="C96" s="179" t="s">
        <v>666</v>
      </c>
      <c r="D96" s="330">
        <f t="shared" si="9"/>
        <v>5357.0332689999996</v>
      </c>
      <c r="E96" s="169">
        <v>498.95196999999996</v>
      </c>
      <c r="F96" s="169">
        <v>1028.5169389999999</v>
      </c>
      <c r="G96" s="169">
        <v>406.76922999999999</v>
      </c>
      <c r="H96" s="169">
        <v>404.78528599999999</v>
      </c>
      <c r="I96" s="169">
        <v>368.11412500000006</v>
      </c>
      <c r="J96" s="167">
        <v>83</v>
      </c>
      <c r="K96" s="164" t="str">
        <f t="shared" si="10"/>
        <v>0713399100</v>
      </c>
      <c r="L96" s="329" t="s">
        <v>666</v>
      </c>
      <c r="M96" s="169">
        <v>70.481391000000002</v>
      </c>
      <c r="N96" s="169">
        <v>130.76387</v>
      </c>
      <c r="O96" s="169">
        <v>186.53858499999998</v>
      </c>
      <c r="P96" s="169">
        <v>161.542979</v>
      </c>
      <c r="Q96" s="169">
        <v>365.16460799999999</v>
      </c>
      <c r="R96" s="169">
        <v>451.98364400000003</v>
      </c>
      <c r="S96" s="169">
        <v>1283.420642</v>
      </c>
    </row>
    <row r="97" spans="1:19" ht="12" customHeight="1" x14ac:dyDescent="0.25">
      <c r="A97" s="167">
        <v>84</v>
      </c>
      <c r="B97" s="167" t="s">
        <v>21</v>
      </c>
      <c r="C97" s="179" t="s">
        <v>681</v>
      </c>
      <c r="D97" s="331">
        <f t="shared" si="9"/>
        <v>5011.9231060000002</v>
      </c>
      <c r="E97" s="169">
        <v>313.10000000000002</v>
      </c>
      <c r="F97" s="169">
        <v>369.96</v>
      </c>
      <c r="G97" s="169">
        <v>369.02434200000005</v>
      </c>
      <c r="H97" s="169">
        <v>589.85</v>
      </c>
      <c r="I97" s="169">
        <v>512.54999999999995</v>
      </c>
      <c r="J97" s="167">
        <v>84</v>
      </c>
      <c r="K97" s="164" t="str">
        <f t="shared" si="10"/>
        <v>1202420000</v>
      </c>
      <c r="L97" s="329" t="s">
        <v>681</v>
      </c>
      <c r="M97" s="169">
        <v>297.63</v>
      </c>
      <c r="N97" s="169">
        <v>633.40100000000007</v>
      </c>
      <c r="O97" s="169">
        <v>465.29999999999995</v>
      </c>
      <c r="P97" s="169">
        <v>495.65</v>
      </c>
      <c r="Q97" s="169">
        <v>464.2</v>
      </c>
      <c r="R97" s="169">
        <v>140</v>
      </c>
      <c r="S97" s="169">
        <v>361.25776400000001</v>
      </c>
    </row>
    <row r="98" spans="1:19" ht="12" customHeight="1" x14ac:dyDescent="0.25">
      <c r="A98" s="167">
        <v>85</v>
      </c>
      <c r="B98" s="167" t="s">
        <v>382</v>
      </c>
      <c r="C98" s="179" t="s">
        <v>682</v>
      </c>
      <c r="D98" s="331">
        <f t="shared" si="9"/>
        <v>4511.1166850000009</v>
      </c>
      <c r="E98" s="169">
        <v>9.8339599999999994</v>
      </c>
      <c r="F98" s="169">
        <v>1.2349000000000001</v>
      </c>
      <c r="G98" s="169"/>
      <c r="H98" s="169">
        <v>14.782474000000001</v>
      </c>
      <c r="I98" s="169">
        <v>251.94</v>
      </c>
      <c r="J98" s="167">
        <v>85</v>
      </c>
      <c r="K98" s="164" t="str">
        <f t="shared" si="10"/>
        <v>0708200000</v>
      </c>
      <c r="L98" s="329" t="s">
        <v>682</v>
      </c>
      <c r="M98" s="169">
        <v>637.53499999999997</v>
      </c>
      <c r="N98" s="169">
        <v>703.35935000000006</v>
      </c>
      <c r="O98" s="169">
        <v>915.84676000000013</v>
      </c>
      <c r="P98" s="169">
        <v>939.01</v>
      </c>
      <c r="Q98" s="169">
        <v>763.34807199999989</v>
      </c>
      <c r="R98" s="169">
        <v>264.72499999999997</v>
      </c>
      <c r="S98" s="169">
        <v>9.5011690000000009</v>
      </c>
    </row>
    <row r="99" spans="1:19" ht="51" x14ac:dyDescent="0.25">
      <c r="A99" s="167">
        <v>86</v>
      </c>
      <c r="B99" s="167" t="s">
        <v>74</v>
      </c>
      <c r="C99" s="179" t="s">
        <v>659</v>
      </c>
      <c r="D99" s="331">
        <f t="shared" si="9"/>
        <v>4475.9943199999998</v>
      </c>
      <c r="E99" s="169">
        <v>264.954634</v>
      </c>
      <c r="F99" s="169">
        <v>116.611812</v>
      </c>
      <c r="G99" s="169">
        <v>154.15051700000001</v>
      </c>
      <c r="H99" s="169">
        <v>55.491030000000009</v>
      </c>
      <c r="I99" s="169">
        <v>147.10351500000002</v>
      </c>
      <c r="J99" s="167">
        <v>86</v>
      </c>
      <c r="K99" s="164" t="str">
        <f t="shared" si="10"/>
        <v>0712909000</v>
      </c>
      <c r="L99" s="329" t="s">
        <v>659</v>
      </c>
      <c r="M99" s="169">
        <v>194.15893299999996</v>
      </c>
      <c r="N99" s="169">
        <v>479.67692999999997</v>
      </c>
      <c r="O99" s="169">
        <v>637.39741599999991</v>
      </c>
      <c r="P99" s="169">
        <v>524.57031199999994</v>
      </c>
      <c r="Q99" s="169">
        <v>749.63989300000003</v>
      </c>
      <c r="R99" s="169">
        <v>522.99006399999996</v>
      </c>
      <c r="S99" s="169">
        <v>629.24926400000004</v>
      </c>
    </row>
    <row r="100" spans="1:19" ht="21" customHeight="1" x14ac:dyDescent="0.25">
      <c r="A100" s="167">
        <v>87</v>
      </c>
      <c r="B100" s="167" t="s">
        <v>461</v>
      </c>
      <c r="C100" s="179" t="s">
        <v>658</v>
      </c>
      <c r="D100" s="330">
        <f t="shared" si="9"/>
        <v>4260.4665979999991</v>
      </c>
      <c r="E100" s="169">
        <v>177.65150600000001</v>
      </c>
      <c r="F100" s="169">
        <v>390.01799800000003</v>
      </c>
      <c r="G100" s="169">
        <v>385.19772099999994</v>
      </c>
      <c r="H100" s="169">
        <v>308.22243999999995</v>
      </c>
      <c r="I100" s="169">
        <v>446.72618899999998</v>
      </c>
      <c r="J100" s="167">
        <v>87</v>
      </c>
      <c r="K100" s="164" t="str">
        <f t="shared" si="10"/>
        <v>0710400000</v>
      </c>
      <c r="L100" s="329" t="s">
        <v>658</v>
      </c>
      <c r="M100" s="169">
        <v>553.87273199999993</v>
      </c>
      <c r="N100" s="169">
        <v>236.02639599999998</v>
      </c>
      <c r="O100" s="169">
        <v>236.82689599999998</v>
      </c>
      <c r="P100" s="169">
        <v>347.95408500000002</v>
      </c>
      <c r="Q100" s="169">
        <v>395.37467399999997</v>
      </c>
      <c r="R100" s="169">
        <v>494.90519499999999</v>
      </c>
      <c r="S100" s="169">
        <v>287.69076599999994</v>
      </c>
    </row>
    <row r="101" spans="1:19" ht="21" customHeight="1" x14ac:dyDescent="0.25">
      <c r="A101" s="167">
        <v>88</v>
      </c>
      <c r="B101" s="167" t="s">
        <v>88</v>
      </c>
      <c r="C101" s="179" t="s">
        <v>650</v>
      </c>
      <c r="D101" s="331">
        <f t="shared" si="9"/>
        <v>4259.5857500000002</v>
      </c>
      <c r="E101" s="169">
        <v>1.89E-2</v>
      </c>
      <c r="F101" s="169"/>
      <c r="G101" s="169">
        <v>3.4950000000000002E-2</v>
      </c>
      <c r="H101" s="169"/>
      <c r="I101" s="169">
        <v>362.21600000000001</v>
      </c>
      <c r="J101" s="167">
        <v>88</v>
      </c>
      <c r="K101" s="164" t="str">
        <f t="shared" si="10"/>
        <v>0601100000</v>
      </c>
      <c r="L101" s="329" t="s">
        <v>650</v>
      </c>
      <c r="M101" s="169">
        <v>932.27890000000002</v>
      </c>
      <c r="N101" s="169">
        <v>1491.8500000000001</v>
      </c>
      <c r="O101" s="169">
        <v>1217.402</v>
      </c>
      <c r="P101" s="169">
        <v>234.59899999999999</v>
      </c>
      <c r="Q101" s="169">
        <v>19.797999999999998</v>
      </c>
      <c r="R101" s="169">
        <v>1.35</v>
      </c>
      <c r="S101" s="169">
        <v>3.7999999999999999E-2</v>
      </c>
    </row>
    <row r="102" spans="1:19" ht="12" customHeight="1" x14ac:dyDescent="0.25">
      <c r="A102" s="167">
        <v>89</v>
      </c>
      <c r="B102" s="167" t="s">
        <v>150</v>
      </c>
      <c r="C102" s="179" t="s">
        <v>639</v>
      </c>
      <c r="D102" s="330">
        <f>SUM(E102:I102)+SUM(M102:S102)</f>
        <v>4253.7726560000001</v>
      </c>
      <c r="E102" s="169">
        <v>220.263093</v>
      </c>
      <c r="F102" s="169">
        <v>226.96648500000001</v>
      </c>
      <c r="G102" s="169">
        <v>339.86050000000006</v>
      </c>
      <c r="H102" s="169">
        <v>215.68171700000002</v>
      </c>
      <c r="I102" s="169">
        <v>163.089685</v>
      </c>
      <c r="J102" s="167">
        <v>89</v>
      </c>
      <c r="K102" s="164" t="str">
        <f t="shared" si="10"/>
        <v>0904219000</v>
      </c>
      <c r="L102" s="329" t="s">
        <v>639</v>
      </c>
      <c r="M102" s="169">
        <v>356.35166299999997</v>
      </c>
      <c r="N102" s="169">
        <v>262.87198000000001</v>
      </c>
      <c r="O102" s="169">
        <v>360.74652200000003</v>
      </c>
      <c r="P102" s="169">
        <v>473.15838199999996</v>
      </c>
      <c r="Q102" s="169">
        <v>759.00016700000003</v>
      </c>
      <c r="R102" s="169">
        <v>457.04842399999995</v>
      </c>
      <c r="S102" s="169">
        <v>418.73403799999994</v>
      </c>
    </row>
    <row r="103" spans="1:19" ht="21" customHeight="1" x14ac:dyDescent="0.25">
      <c r="A103" s="167">
        <v>90</v>
      </c>
      <c r="B103" s="167" t="s">
        <v>175</v>
      </c>
      <c r="C103" s="179" t="s">
        <v>635</v>
      </c>
      <c r="D103" s="331">
        <f t="shared" si="9"/>
        <v>4251.475864</v>
      </c>
      <c r="E103" s="169">
        <v>236.77019200000001</v>
      </c>
      <c r="F103" s="169">
        <v>334.90219299999995</v>
      </c>
      <c r="G103" s="169">
        <v>279.13447200000007</v>
      </c>
      <c r="H103" s="169">
        <v>159.14959500000001</v>
      </c>
      <c r="I103" s="169">
        <v>153.09942000000001</v>
      </c>
      <c r="J103" s="167">
        <v>90</v>
      </c>
      <c r="K103" s="164" t="str">
        <f t="shared" si="10"/>
        <v>2103902000</v>
      </c>
      <c r="L103" s="329" t="s">
        <v>635</v>
      </c>
      <c r="M103" s="169">
        <v>412.80623800000001</v>
      </c>
      <c r="N103" s="169">
        <v>437.20860999999991</v>
      </c>
      <c r="O103" s="169">
        <v>387.37678400000016</v>
      </c>
      <c r="P103" s="169">
        <v>746.5592019999998</v>
      </c>
      <c r="Q103" s="169">
        <v>437.45899500000007</v>
      </c>
      <c r="R103" s="169">
        <v>419.11668899999995</v>
      </c>
      <c r="S103" s="169">
        <v>247.89347399999997</v>
      </c>
    </row>
    <row r="104" spans="1:19" ht="21" customHeight="1" x14ac:dyDescent="0.25">
      <c r="A104" s="167">
        <v>91</v>
      </c>
      <c r="B104" s="167" t="s">
        <v>477</v>
      </c>
      <c r="C104" s="179" t="s">
        <v>683</v>
      </c>
      <c r="D104" s="331">
        <f t="shared" si="9"/>
        <v>4237.5760190000001</v>
      </c>
      <c r="E104" s="169">
        <v>161.00050000000005</v>
      </c>
      <c r="F104" s="169">
        <v>336.51514600000002</v>
      </c>
      <c r="G104" s="169">
        <v>315.86391699999996</v>
      </c>
      <c r="H104" s="169"/>
      <c r="I104" s="169">
        <v>30</v>
      </c>
      <c r="J104" s="167">
        <v>91</v>
      </c>
      <c r="K104" s="164" t="str">
        <f t="shared" ref="K104:K113" si="11">B104</f>
        <v>4407220000</v>
      </c>
      <c r="L104" s="329" t="s">
        <v>683</v>
      </c>
      <c r="M104" s="169">
        <v>192.07599999999999</v>
      </c>
      <c r="N104" s="169">
        <v>185.35</v>
      </c>
      <c r="O104" s="169">
        <v>339.56336299999998</v>
      </c>
      <c r="P104" s="169">
        <v>224.48</v>
      </c>
      <c r="Q104" s="169">
        <v>831.4</v>
      </c>
      <c r="R104" s="169">
        <v>786.38166799999988</v>
      </c>
      <c r="S104" s="169">
        <v>834.945425</v>
      </c>
    </row>
    <row r="105" spans="1:19" ht="12" customHeight="1" x14ac:dyDescent="0.25">
      <c r="A105" s="167">
        <v>92</v>
      </c>
      <c r="B105" s="167" t="s">
        <v>466</v>
      </c>
      <c r="C105" s="179" t="s">
        <v>661</v>
      </c>
      <c r="D105" s="331">
        <f t="shared" si="9"/>
        <v>4102.1008810000003</v>
      </c>
      <c r="E105" s="169">
        <v>141.83495100000002</v>
      </c>
      <c r="F105" s="169">
        <v>126.1746</v>
      </c>
      <c r="G105" s="169">
        <v>333.85400699999997</v>
      </c>
      <c r="H105" s="169">
        <v>326.48329999999999</v>
      </c>
      <c r="I105" s="169">
        <v>425.951525</v>
      </c>
      <c r="J105" s="167">
        <v>92</v>
      </c>
      <c r="K105" s="164" t="str">
        <f t="shared" si="11"/>
        <v>0904221000</v>
      </c>
      <c r="L105" s="329" t="s">
        <v>661</v>
      </c>
      <c r="M105" s="169">
        <v>387.99644000000001</v>
      </c>
      <c r="N105" s="169">
        <v>456.81802199999998</v>
      </c>
      <c r="O105" s="169">
        <v>375.52168599999999</v>
      </c>
      <c r="P105" s="169">
        <v>664.45305499999995</v>
      </c>
      <c r="Q105" s="169">
        <v>359.26411999999988</v>
      </c>
      <c r="R105" s="169">
        <v>228.819515</v>
      </c>
      <c r="S105" s="169">
        <v>274.92966000000001</v>
      </c>
    </row>
    <row r="106" spans="1:19" ht="12" customHeight="1" x14ac:dyDescent="0.25">
      <c r="A106" s="167">
        <v>93</v>
      </c>
      <c r="B106" s="167" t="s">
        <v>436</v>
      </c>
      <c r="C106" s="179" t="s">
        <v>684</v>
      </c>
      <c r="D106" s="330">
        <f t="shared" si="9"/>
        <v>4095.7300000000005</v>
      </c>
      <c r="E106" s="169">
        <v>1199.33</v>
      </c>
      <c r="F106" s="169">
        <v>399.61</v>
      </c>
      <c r="G106" s="169">
        <v>499.46</v>
      </c>
      <c r="H106" s="169">
        <v>498.53</v>
      </c>
      <c r="I106" s="169">
        <v>999.08</v>
      </c>
      <c r="J106" s="167">
        <v>93</v>
      </c>
      <c r="K106" s="164" t="str">
        <f t="shared" si="11"/>
        <v>3101001000</v>
      </c>
      <c r="L106" s="329" t="s">
        <v>684</v>
      </c>
      <c r="M106" s="169">
        <v>499.72</v>
      </c>
      <c r="N106" s="169"/>
      <c r="O106" s="169"/>
      <c r="P106" s="169"/>
      <c r="Q106" s="169"/>
      <c r="R106" s="169"/>
      <c r="S106" s="169"/>
    </row>
    <row r="107" spans="1:19" ht="21" customHeight="1" x14ac:dyDescent="0.25">
      <c r="A107" s="167">
        <v>94</v>
      </c>
      <c r="B107" s="167" t="s">
        <v>244</v>
      </c>
      <c r="C107" s="179" t="s">
        <v>649</v>
      </c>
      <c r="D107" s="331">
        <f t="shared" si="9"/>
        <v>4062.4444919999996</v>
      </c>
      <c r="E107" s="169">
        <v>221.90934899999999</v>
      </c>
      <c r="F107" s="169">
        <v>452.45478299999991</v>
      </c>
      <c r="G107" s="169">
        <v>324.80308700000006</v>
      </c>
      <c r="H107" s="169">
        <v>290.164919</v>
      </c>
      <c r="I107" s="169">
        <v>319.80770699999999</v>
      </c>
      <c r="J107" s="167">
        <v>94</v>
      </c>
      <c r="K107" s="164" t="str">
        <f t="shared" si="11"/>
        <v>1207999900</v>
      </c>
      <c r="L107" s="329" t="s">
        <v>649</v>
      </c>
      <c r="M107" s="169">
        <v>352.52440899999999</v>
      </c>
      <c r="N107" s="169">
        <v>382.49100200000009</v>
      </c>
      <c r="O107" s="169">
        <v>255.04224799999997</v>
      </c>
      <c r="P107" s="169">
        <v>539.93170600000008</v>
      </c>
      <c r="Q107" s="169">
        <v>399.087625</v>
      </c>
      <c r="R107" s="169">
        <v>256.55825500000003</v>
      </c>
      <c r="S107" s="169">
        <v>267.66940199999988</v>
      </c>
    </row>
    <row r="108" spans="1:19" ht="21" customHeight="1" x14ac:dyDescent="0.25">
      <c r="A108" s="167">
        <v>95</v>
      </c>
      <c r="B108" s="167" t="s">
        <v>463</v>
      </c>
      <c r="C108" s="179" t="s">
        <v>685</v>
      </c>
      <c r="D108" s="331">
        <f t="shared" si="9"/>
        <v>3794.0744570000006</v>
      </c>
      <c r="E108" s="169">
        <v>322.49807999999996</v>
      </c>
      <c r="F108" s="169">
        <v>310.69375999999994</v>
      </c>
      <c r="G108" s="169">
        <v>278.89259999999996</v>
      </c>
      <c r="H108" s="169">
        <v>257.20530300000001</v>
      </c>
      <c r="I108" s="169">
        <v>227.65298000000001</v>
      </c>
      <c r="J108" s="167">
        <v>95</v>
      </c>
      <c r="K108" s="164" t="str">
        <f t="shared" si="11"/>
        <v>0713509000</v>
      </c>
      <c r="L108" s="329" t="s">
        <v>685</v>
      </c>
      <c r="M108" s="169">
        <v>201.40144799999999</v>
      </c>
      <c r="N108" s="169">
        <v>343.36831100000001</v>
      </c>
      <c r="O108" s="169">
        <v>398.37054599999999</v>
      </c>
      <c r="P108" s="169">
        <v>363.83605900000003</v>
      </c>
      <c r="Q108" s="169">
        <v>375.96629600000006</v>
      </c>
      <c r="R108" s="169">
        <v>338.88459799999998</v>
      </c>
      <c r="S108" s="169">
        <v>375.30447600000014</v>
      </c>
    </row>
    <row r="109" spans="1:19" ht="12" customHeight="1" x14ac:dyDescent="0.25">
      <c r="A109" s="167">
        <v>96</v>
      </c>
      <c r="B109" s="167" t="s">
        <v>434</v>
      </c>
      <c r="C109" s="179" t="s">
        <v>660</v>
      </c>
      <c r="D109" s="331">
        <f t="shared" si="9"/>
        <v>3648.5851840000005</v>
      </c>
      <c r="E109" s="169">
        <v>85.541509999999988</v>
      </c>
      <c r="F109" s="169">
        <v>461.06226000000004</v>
      </c>
      <c r="G109" s="169">
        <v>292.25011999999998</v>
      </c>
      <c r="H109" s="169">
        <v>333.29591999999997</v>
      </c>
      <c r="I109" s="169">
        <v>267.73625700000002</v>
      </c>
      <c r="J109" s="167">
        <v>96</v>
      </c>
      <c r="K109" s="164" t="str">
        <f t="shared" si="11"/>
        <v>2008910000</v>
      </c>
      <c r="L109" s="329" t="s">
        <v>660</v>
      </c>
      <c r="M109" s="169">
        <v>293.69088199999999</v>
      </c>
      <c r="N109" s="169">
        <v>397.04243000000002</v>
      </c>
      <c r="O109" s="169">
        <v>264.349333</v>
      </c>
      <c r="P109" s="169">
        <v>294.08705999999995</v>
      </c>
      <c r="Q109" s="169">
        <v>263.49472199999997</v>
      </c>
      <c r="R109" s="169">
        <v>279.44910000000004</v>
      </c>
      <c r="S109" s="169">
        <v>416.58559000000002</v>
      </c>
    </row>
    <row r="110" spans="1:19" ht="12" customHeight="1" x14ac:dyDescent="0.25">
      <c r="A110" s="167">
        <v>97</v>
      </c>
      <c r="B110" s="167" t="s">
        <v>84</v>
      </c>
      <c r="C110" s="179" t="s">
        <v>686</v>
      </c>
      <c r="D110" s="330">
        <f t="shared" si="9"/>
        <v>3569.1280579999993</v>
      </c>
      <c r="E110" s="169">
        <v>462.30552</v>
      </c>
      <c r="F110" s="169">
        <v>596.99726099999998</v>
      </c>
      <c r="G110" s="169">
        <v>574.39420299999995</v>
      </c>
      <c r="H110" s="169">
        <v>261.13359000000003</v>
      </c>
      <c r="I110" s="169">
        <v>109.13563000000001</v>
      </c>
      <c r="J110" s="167">
        <v>97</v>
      </c>
      <c r="K110" s="164" t="str">
        <f t="shared" si="11"/>
        <v>2201900010</v>
      </c>
      <c r="L110" s="329" t="s">
        <v>686</v>
      </c>
      <c r="M110" s="169">
        <v>67.953689999999995</v>
      </c>
      <c r="N110" s="169">
        <v>107.45502999999999</v>
      </c>
      <c r="O110" s="169">
        <v>214.471284</v>
      </c>
      <c r="P110" s="169">
        <v>253.75108</v>
      </c>
      <c r="Q110" s="169">
        <v>264.98709000000002</v>
      </c>
      <c r="R110" s="169">
        <v>281.26454000000001</v>
      </c>
      <c r="S110" s="169">
        <v>375.27913999999998</v>
      </c>
    </row>
    <row r="111" spans="1:19" ht="21" customHeight="1" x14ac:dyDescent="0.25">
      <c r="A111" s="167">
        <v>98</v>
      </c>
      <c r="B111" s="167" t="s">
        <v>469</v>
      </c>
      <c r="C111" s="179" t="s">
        <v>687</v>
      </c>
      <c r="D111" s="331">
        <f t="shared" si="9"/>
        <v>3561.3217979999999</v>
      </c>
      <c r="E111" s="169">
        <v>348.14</v>
      </c>
      <c r="F111" s="169"/>
      <c r="G111" s="169">
        <v>145.58000000000001</v>
      </c>
      <c r="H111" s="169">
        <v>492.73</v>
      </c>
      <c r="I111" s="169">
        <v>85.94</v>
      </c>
      <c r="J111" s="167">
        <v>98</v>
      </c>
      <c r="K111" s="164" t="str">
        <f t="shared" si="11"/>
        <v>1513291000</v>
      </c>
      <c r="L111" s="329" t="s">
        <v>687</v>
      </c>
      <c r="M111" s="169">
        <v>457.52489800000001</v>
      </c>
      <c r="N111" s="169">
        <v>661.86</v>
      </c>
      <c r="O111" s="169">
        <v>21.85</v>
      </c>
      <c r="P111" s="169">
        <v>481.28689999999995</v>
      </c>
      <c r="Q111" s="169">
        <v>66.099999999999994</v>
      </c>
      <c r="R111" s="169">
        <v>620.69000000000005</v>
      </c>
      <c r="S111" s="169">
        <v>179.62</v>
      </c>
    </row>
    <row r="112" spans="1:19" ht="21" customHeight="1" x14ac:dyDescent="0.25">
      <c r="A112" s="167">
        <v>99</v>
      </c>
      <c r="B112" s="167" t="s">
        <v>468</v>
      </c>
      <c r="C112" s="179" t="s">
        <v>688</v>
      </c>
      <c r="D112" s="331">
        <f t="shared" si="9"/>
        <v>3475.9913749999996</v>
      </c>
      <c r="E112" s="169">
        <v>83.723000000000013</v>
      </c>
      <c r="F112" s="169">
        <v>81.869000000000014</v>
      </c>
      <c r="G112" s="169">
        <v>90.633019000000004</v>
      </c>
      <c r="H112" s="169">
        <v>95.794888000000014</v>
      </c>
      <c r="I112" s="169">
        <v>242.51598199999998</v>
      </c>
      <c r="J112" s="167">
        <v>99</v>
      </c>
      <c r="K112" s="164" t="str">
        <f t="shared" si="11"/>
        <v>0910300000</v>
      </c>
      <c r="L112" s="329" t="s">
        <v>688</v>
      </c>
      <c r="M112" s="169">
        <v>243.37734300000005</v>
      </c>
      <c r="N112" s="169">
        <v>322.09780000000001</v>
      </c>
      <c r="O112" s="169">
        <v>457.63639999999992</v>
      </c>
      <c r="P112" s="169">
        <v>721.82266100000004</v>
      </c>
      <c r="Q112" s="169">
        <v>364.13635299999987</v>
      </c>
      <c r="R112" s="169">
        <v>334.09465399999993</v>
      </c>
      <c r="S112" s="169">
        <v>438.29027499999995</v>
      </c>
    </row>
    <row r="113" spans="1:19" ht="21" customHeight="1" x14ac:dyDescent="0.25">
      <c r="A113" s="167">
        <v>100</v>
      </c>
      <c r="B113" s="171" t="s">
        <v>161</v>
      </c>
      <c r="C113" s="179" t="s">
        <v>620</v>
      </c>
      <c r="D113" s="331">
        <f t="shared" si="9"/>
        <v>3464.5766200000003</v>
      </c>
      <c r="E113" s="169">
        <v>217.6</v>
      </c>
      <c r="F113" s="169">
        <v>273.113</v>
      </c>
      <c r="G113" s="169">
        <v>213</v>
      </c>
      <c r="H113" s="169">
        <v>144.1</v>
      </c>
      <c r="I113" s="169">
        <v>225.43</v>
      </c>
      <c r="J113" s="167">
        <v>100</v>
      </c>
      <c r="K113" s="164" t="str">
        <f t="shared" si="11"/>
        <v>1302391000</v>
      </c>
      <c r="L113" s="329" t="s">
        <v>620</v>
      </c>
      <c r="M113" s="169">
        <v>217.5</v>
      </c>
      <c r="N113" s="169">
        <v>410.60861999999997</v>
      </c>
      <c r="O113" s="169">
        <v>337.40000000000003</v>
      </c>
      <c r="P113" s="169">
        <v>376.9</v>
      </c>
      <c r="Q113" s="169">
        <v>372.6</v>
      </c>
      <c r="R113" s="169">
        <v>311.39999999999998</v>
      </c>
      <c r="S113" s="169">
        <v>364.92499999999995</v>
      </c>
    </row>
    <row r="114" spans="1:19" ht="15.6" customHeight="1" x14ac:dyDescent="0.25">
      <c r="A114" s="307"/>
      <c r="B114" s="308"/>
      <c r="C114" s="332" t="s">
        <v>220</v>
      </c>
      <c r="D114" s="333">
        <f t="shared" si="9"/>
        <v>168254.04952300005</v>
      </c>
      <c r="E114" s="334">
        <v>12676.907566999993</v>
      </c>
      <c r="F114" s="311">
        <v>11906.798823000016</v>
      </c>
      <c r="G114" s="311">
        <v>12943.445567000002</v>
      </c>
      <c r="H114" s="311">
        <v>8898.1536739999974</v>
      </c>
      <c r="I114" s="311">
        <v>11890.637342999997</v>
      </c>
      <c r="J114" s="307"/>
      <c r="K114" s="307"/>
      <c r="L114" s="309" t="s">
        <v>220</v>
      </c>
      <c r="M114" s="311">
        <v>11901.202593</v>
      </c>
      <c r="N114" s="311">
        <v>13625.353289999999</v>
      </c>
      <c r="O114" s="311">
        <v>15937.829684</v>
      </c>
      <c r="P114" s="311">
        <v>17407.213662000006</v>
      </c>
      <c r="Q114" s="311">
        <v>17279.673320000016</v>
      </c>
      <c r="R114" s="311">
        <v>16035.134466000012</v>
      </c>
      <c r="S114" s="311">
        <v>17751.699534000003</v>
      </c>
    </row>
    <row r="115" spans="1:19" ht="9" customHeight="1" x14ac:dyDescent="0.25">
      <c r="I115" s="93" t="s">
        <v>379</v>
      </c>
      <c r="J115" s="312" t="s">
        <v>392</v>
      </c>
    </row>
    <row r="116" spans="1:19" ht="9" customHeight="1" x14ac:dyDescent="0.25">
      <c r="A116" s="62"/>
      <c r="J116" s="312" t="s">
        <v>361</v>
      </c>
    </row>
    <row r="117" spans="1:19" ht="9" customHeight="1" x14ac:dyDescent="0.25">
      <c r="J117" s="36" t="s">
        <v>260</v>
      </c>
    </row>
    <row r="118" spans="1:19" ht="9" customHeight="1" x14ac:dyDescent="0.25">
      <c r="J118" s="68" t="s">
        <v>566</v>
      </c>
    </row>
    <row r="119" spans="1:19" ht="12" customHeight="1" x14ac:dyDescent="0.25"/>
    <row r="120" spans="1:19" ht="12" customHeight="1" x14ac:dyDescent="0.25"/>
    <row r="121" spans="1:19" ht="12" customHeight="1" x14ac:dyDescent="0.25"/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</sheetData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3" max="18" man="1"/>
    <brk id="84" max="18" man="1"/>
  </rowBreaks>
  <colBreaks count="1" manualBreakCount="1">
    <brk id="9" max="125" man="1"/>
  </colBreaks>
  <ignoredErrors>
    <ignoredError sqref="D6:D8 D9:D42 D47:D83 D88:D1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9EFFF"/>
    <pageSetUpPr autoPageBreaks="0"/>
  </sheetPr>
  <dimension ref="A1:S127"/>
  <sheetViews>
    <sheetView showGridLines="0" defaultGridColor="0" colorId="8" zoomScale="150" zoomScaleNormal="150" zoomScaleSheetLayoutView="100" workbookViewId="0"/>
  </sheetViews>
  <sheetFormatPr baseColWidth="10" defaultColWidth="11.28515625" defaultRowHeight="14.1" customHeight="1" x14ac:dyDescent="0.25"/>
  <cols>
    <col min="1" max="1" width="5.140625" style="25" customWidth="1"/>
    <col min="2" max="2" width="7.85546875" style="25" customWidth="1"/>
    <col min="3" max="3" width="27.85546875" style="25" customWidth="1"/>
    <col min="4" max="4" width="7" style="25" customWidth="1"/>
    <col min="5" max="5" width="5.7109375" style="25" bestFit="1" customWidth="1"/>
    <col min="6" max="6" width="6.140625" style="25" bestFit="1" customWidth="1"/>
    <col min="7" max="9" width="5.7109375" style="25" bestFit="1" customWidth="1"/>
    <col min="10" max="10" width="5" style="25" customWidth="1"/>
    <col min="11" max="11" width="8" style="25" customWidth="1"/>
    <col min="12" max="12" width="27.85546875" style="25" customWidth="1"/>
    <col min="13" max="13" width="5.7109375" style="25" bestFit="1" customWidth="1"/>
    <col min="14" max="14" width="5.28515625" style="25" customWidth="1"/>
    <col min="15" max="15" width="5.42578125" style="25" customWidth="1"/>
    <col min="16" max="16" width="6.7109375" style="25" customWidth="1"/>
    <col min="17" max="17" width="5.42578125" style="25" customWidth="1"/>
    <col min="18" max="18" width="6.28515625" style="25" customWidth="1"/>
    <col min="19" max="19" width="6.140625" style="25" customWidth="1"/>
    <col min="20" max="16384" width="11.28515625" style="25"/>
  </cols>
  <sheetData>
    <row r="1" spans="1:19" ht="15.95" customHeight="1" x14ac:dyDescent="0.25">
      <c r="A1" s="72" t="s">
        <v>513</v>
      </c>
      <c r="B1" s="72"/>
      <c r="S1" s="313"/>
    </row>
    <row r="2" spans="1:19" ht="12" customHeight="1" x14ac:dyDescent="0.25">
      <c r="A2" s="163" t="s">
        <v>411</v>
      </c>
      <c r="B2" s="163"/>
      <c r="C2" s="163"/>
      <c r="D2" s="303"/>
      <c r="E2" s="303"/>
      <c r="F2" s="303"/>
      <c r="G2" s="303"/>
      <c r="H2" s="303"/>
      <c r="I2" s="303"/>
      <c r="J2" s="62" t="s">
        <v>385</v>
      </c>
      <c r="K2" s="62"/>
      <c r="M2" s="303"/>
      <c r="N2" s="303"/>
      <c r="O2" s="303"/>
      <c r="P2" s="303"/>
      <c r="Q2" s="303"/>
      <c r="R2" s="303"/>
      <c r="S2" s="303"/>
    </row>
    <row r="3" spans="1:19" ht="3" customHeight="1" x14ac:dyDescent="0.25">
      <c r="A3" s="5"/>
      <c r="B3" s="5"/>
      <c r="C3" s="5"/>
      <c r="D3" s="17"/>
      <c r="J3" s="62"/>
      <c r="K3" s="62"/>
    </row>
    <row r="4" spans="1:19" ht="21.95" customHeight="1" x14ac:dyDescent="0.25">
      <c r="A4" s="362" t="s">
        <v>264</v>
      </c>
      <c r="B4" s="375" t="s">
        <v>409</v>
      </c>
      <c r="C4" s="85" t="s">
        <v>399</v>
      </c>
      <c r="D4" s="138" t="s">
        <v>266</v>
      </c>
      <c r="E4" s="85" t="s">
        <v>305</v>
      </c>
      <c r="F4" s="85" t="s">
        <v>306</v>
      </c>
      <c r="G4" s="85" t="s">
        <v>281</v>
      </c>
      <c r="H4" s="85" t="s">
        <v>282</v>
      </c>
      <c r="I4" s="85" t="s">
        <v>283</v>
      </c>
      <c r="J4" s="362" t="s">
        <v>264</v>
      </c>
      <c r="K4" s="375" t="s">
        <v>409</v>
      </c>
      <c r="L4" s="85" t="s">
        <v>399</v>
      </c>
      <c r="M4" s="86" t="s">
        <v>284</v>
      </c>
      <c r="N4" s="85" t="s">
        <v>285</v>
      </c>
      <c r="O4" s="85" t="s">
        <v>286</v>
      </c>
      <c r="P4" s="85" t="s">
        <v>252</v>
      </c>
      <c r="Q4" s="85" t="s">
        <v>288</v>
      </c>
      <c r="R4" s="85" t="s">
        <v>289</v>
      </c>
      <c r="S4" s="86" t="s">
        <v>290</v>
      </c>
    </row>
    <row r="5" spans="1:19" ht="14.1" customHeight="1" thickBot="1" x14ac:dyDescent="0.3">
      <c r="A5" s="378"/>
      <c r="B5" s="379"/>
      <c r="C5" s="161" t="s">
        <v>400</v>
      </c>
      <c r="D5" s="162">
        <f>+E5+F5+G5+H5+I5+M5+N5+O5+P5+Q5+R5+S5</f>
        <v>7791063.7930799993</v>
      </c>
      <c r="E5" s="162">
        <f>SUM(E7:E43,E48:E84,E89:E115)</f>
        <v>665373.99678999954</v>
      </c>
      <c r="F5" s="162">
        <f>SUM(F7:F43,F48:F84,F89:F115)</f>
        <v>513890.86835000006</v>
      </c>
      <c r="G5" s="162">
        <f>SUM(G7:G43,G48:G84,G89:G115)</f>
        <v>422587.31208000006</v>
      </c>
      <c r="H5" s="162">
        <f>SUM(H7:H43,H48:H84,H89:H115)</f>
        <v>350404.52166999999</v>
      </c>
      <c r="I5" s="162">
        <f>SUM(I7:I43,I48:I84,I89:I115)</f>
        <v>453336.20039999962</v>
      </c>
      <c r="J5" s="378"/>
      <c r="K5" s="379"/>
      <c r="L5" s="161" t="s">
        <v>400</v>
      </c>
      <c r="M5" s="162">
        <f t="shared" ref="M5:S5" si="0">SUM(M7:M43,M48:M84,M89:M115)</f>
        <v>494024.72734999971</v>
      </c>
      <c r="N5" s="162">
        <f t="shared" si="0"/>
        <v>625822.71739000012</v>
      </c>
      <c r="O5" s="162">
        <f t="shared" si="0"/>
        <v>719176.28511999943</v>
      </c>
      <c r="P5" s="162">
        <f t="shared" si="0"/>
        <v>791405.19018999953</v>
      </c>
      <c r="Q5" s="162">
        <f t="shared" si="0"/>
        <v>934952.40712000045</v>
      </c>
      <c r="R5" s="162">
        <f t="shared" si="0"/>
        <v>881657.73189999966</v>
      </c>
      <c r="S5" s="162">
        <f t="shared" si="0"/>
        <v>938431.83472000097</v>
      </c>
    </row>
    <row r="6" spans="1:19" ht="5.0999999999999996" customHeight="1" thickTop="1" x14ac:dyDescent="0.25">
      <c r="A6" s="250"/>
      <c r="B6" s="250"/>
      <c r="C6" s="301"/>
      <c r="D6" s="300"/>
      <c r="E6" s="295"/>
      <c r="F6" s="295"/>
      <c r="G6" s="295"/>
      <c r="H6" s="295"/>
      <c r="I6" s="295"/>
      <c r="J6" s="250"/>
      <c r="K6" s="250"/>
      <c r="L6" s="301"/>
      <c r="M6" s="295"/>
      <c r="N6" s="295"/>
      <c r="O6" s="295"/>
      <c r="P6" s="295"/>
      <c r="Q6" s="295"/>
      <c r="R6" s="295"/>
      <c r="S6" s="295"/>
    </row>
    <row r="7" spans="1:19" ht="12" customHeight="1" x14ac:dyDescent="0.25">
      <c r="A7" s="164">
        <v>1</v>
      </c>
      <c r="B7" s="164" t="s">
        <v>245</v>
      </c>
      <c r="C7" s="179" t="s">
        <v>569</v>
      </c>
      <c r="D7" s="330">
        <f>SUM(E7:I7)+SUM(M7:S7)</f>
        <v>1045994.1859500001</v>
      </c>
      <c r="E7" s="166">
        <v>284958.08419999963</v>
      </c>
      <c r="F7" s="166">
        <v>103900.36681999998</v>
      </c>
      <c r="G7" s="166">
        <v>13697.66048000001</v>
      </c>
      <c r="H7" s="166">
        <v>1071.3916200000001</v>
      </c>
      <c r="I7" s="166">
        <v>334.00126999999998</v>
      </c>
      <c r="J7" s="164">
        <v>1</v>
      </c>
      <c r="K7" s="164" t="str">
        <f>B7</f>
        <v>0806100000</v>
      </c>
      <c r="L7" s="329" t="s">
        <v>569</v>
      </c>
      <c r="M7" s="166">
        <v>658.69299999999987</v>
      </c>
      <c r="N7" s="166">
        <v>3342.8472299999994</v>
      </c>
      <c r="O7" s="166">
        <v>3425.0035500000004</v>
      </c>
      <c r="P7" s="166">
        <v>7699.2845200000029</v>
      </c>
      <c r="Q7" s="166">
        <v>79644.853159999984</v>
      </c>
      <c r="R7" s="166">
        <v>201890.12342999992</v>
      </c>
      <c r="S7" s="166">
        <v>345371.87667000049</v>
      </c>
    </row>
    <row r="8" spans="1:19" ht="12" customHeight="1" x14ac:dyDescent="0.25">
      <c r="A8" s="167">
        <v>2</v>
      </c>
      <c r="B8" s="167" t="s">
        <v>172</v>
      </c>
      <c r="C8" s="179" t="s">
        <v>570</v>
      </c>
      <c r="D8" s="331">
        <f t="shared" ref="D8:D43" si="1">SUM(E8:I8)+SUM(M8:S8)</f>
        <v>1002975.27962</v>
      </c>
      <c r="E8" s="169">
        <v>21488.189940000007</v>
      </c>
      <c r="F8" s="169">
        <v>7779.4539999999988</v>
      </c>
      <c r="G8" s="169">
        <v>3003.7460299999998</v>
      </c>
      <c r="H8" s="169">
        <v>91.391999999999996</v>
      </c>
      <c r="I8" s="169">
        <v>942.78126999999995</v>
      </c>
      <c r="J8" s="167">
        <v>2</v>
      </c>
      <c r="K8" s="164" t="str">
        <f t="shared" ref="K8:L23" si="2">B8</f>
        <v>0810400000</v>
      </c>
      <c r="L8" s="329" t="s">
        <v>570</v>
      </c>
      <c r="M8" s="169">
        <v>4770.4522599999991</v>
      </c>
      <c r="N8" s="169">
        <v>26167.417600000001</v>
      </c>
      <c r="O8" s="169">
        <v>123853.67176999999</v>
      </c>
      <c r="P8" s="169">
        <v>241386.93864000009</v>
      </c>
      <c r="Q8" s="169">
        <v>321178.57894999994</v>
      </c>
      <c r="R8" s="169">
        <v>182430.03812000001</v>
      </c>
      <c r="S8" s="169">
        <v>69882.619040000034</v>
      </c>
    </row>
    <row r="9" spans="1:19" ht="12" customHeight="1" x14ac:dyDescent="0.25">
      <c r="A9" s="167">
        <v>3</v>
      </c>
      <c r="B9" s="167" t="s">
        <v>246</v>
      </c>
      <c r="C9" s="179" t="s">
        <v>571</v>
      </c>
      <c r="D9" s="331">
        <f t="shared" si="1"/>
        <v>759125.62294999976</v>
      </c>
      <c r="E9" s="169">
        <v>4290.4214500000007</v>
      </c>
      <c r="F9" s="169">
        <v>17710.130040000011</v>
      </c>
      <c r="G9" s="169">
        <v>53293.97227000002</v>
      </c>
      <c r="H9" s="169">
        <v>88815.350179999907</v>
      </c>
      <c r="I9" s="169">
        <v>145914.4296099999</v>
      </c>
      <c r="J9" s="167">
        <v>3</v>
      </c>
      <c r="K9" s="164" t="str">
        <f t="shared" si="2"/>
        <v>0804400000</v>
      </c>
      <c r="L9" s="329" t="s">
        <v>571</v>
      </c>
      <c r="M9" s="169">
        <v>154967.32113999996</v>
      </c>
      <c r="N9" s="169">
        <v>148778.71209999995</v>
      </c>
      <c r="O9" s="169">
        <v>110068.39917000011</v>
      </c>
      <c r="P9" s="169">
        <v>26370.259079999989</v>
      </c>
      <c r="Q9" s="169">
        <v>1879.4138100000002</v>
      </c>
      <c r="R9" s="169">
        <v>1761.3925799999997</v>
      </c>
      <c r="S9" s="169">
        <v>5275.8215200000004</v>
      </c>
    </row>
    <row r="10" spans="1:19" ht="21" customHeight="1" x14ac:dyDescent="0.25">
      <c r="A10" s="167">
        <v>4</v>
      </c>
      <c r="B10" s="167" t="s">
        <v>171</v>
      </c>
      <c r="C10" s="179" t="s">
        <v>572</v>
      </c>
      <c r="D10" s="331">
        <f t="shared" si="1"/>
        <v>637759.31565999996</v>
      </c>
      <c r="E10" s="169">
        <v>21121.473740000012</v>
      </c>
      <c r="F10" s="169">
        <v>14605.938660000005</v>
      </c>
      <c r="G10" s="169">
        <v>5477.6233800000009</v>
      </c>
      <c r="H10" s="169">
        <v>8021.8943599999993</v>
      </c>
      <c r="I10" s="169">
        <v>17310.479629999994</v>
      </c>
      <c r="J10" s="167">
        <v>4</v>
      </c>
      <c r="K10" s="164" t="str">
        <f t="shared" si="2"/>
        <v>0901119000</v>
      </c>
      <c r="L10" s="329" t="s">
        <v>572</v>
      </c>
      <c r="M10" s="169">
        <v>24572.941179999983</v>
      </c>
      <c r="N10" s="169">
        <v>59284.179449999996</v>
      </c>
      <c r="O10" s="169">
        <v>89972.976600000009</v>
      </c>
      <c r="P10" s="169">
        <v>116653.59682999995</v>
      </c>
      <c r="Q10" s="169">
        <v>111609.57692999998</v>
      </c>
      <c r="R10" s="169">
        <v>93162.327760000015</v>
      </c>
      <c r="S10" s="169">
        <v>75966.307140000004</v>
      </c>
    </row>
    <row r="11" spans="1:19" ht="12" customHeight="1" x14ac:dyDescent="0.25">
      <c r="A11" s="167">
        <v>5</v>
      </c>
      <c r="B11" s="167" t="s">
        <v>173</v>
      </c>
      <c r="C11" s="179" t="s">
        <v>573</v>
      </c>
      <c r="D11" s="331">
        <f t="shared" si="1"/>
        <v>377113.89725000004</v>
      </c>
      <c r="E11" s="169">
        <v>36987.72471000001</v>
      </c>
      <c r="F11" s="169">
        <v>7506.2078700000002</v>
      </c>
      <c r="G11" s="169">
        <v>3732.265809999999</v>
      </c>
      <c r="H11" s="169">
        <v>7922.0100599999996</v>
      </c>
      <c r="I11" s="169">
        <v>23147.717120000001</v>
      </c>
      <c r="J11" s="167">
        <v>5</v>
      </c>
      <c r="K11" s="164" t="str">
        <f t="shared" si="2"/>
        <v>0709200000</v>
      </c>
      <c r="L11" s="329" t="s">
        <v>573</v>
      </c>
      <c r="M11" s="169">
        <v>30319.736540000024</v>
      </c>
      <c r="N11" s="169">
        <v>41866.143399999986</v>
      </c>
      <c r="O11" s="169">
        <v>43230.248009999974</v>
      </c>
      <c r="P11" s="169">
        <v>38941.392140000004</v>
      </c>
      <c r="Q11" s="169">
        <v>48972.478560000003</v>
      </c>
      <c r="R11" s="169">
        <v>45716.816819999978</v>
      </c>
      <c r="S11" s="169">
        <v>48771.156210000001</v>
      </c>
    </row>
    <row r="12" spans="1:19" ht="12" customHeight="1" x14ac:dyDescent="0.25">
      <c r="A12" s="167">
        <v>6</v>
      </c>
      <c r="B12" s="167" t="s">
        <v>257</v>
      </c>
      <c r="C12" s="179" t="s">
        <v>574</v>
      </c>
      <c r="D12" s="331">
        <f t="shared" si="1"/>
        <v>280572.01782000007</v>
      </c>
      <c r="E12" s="169">
        <v>78594.543230000039</v>
      </c>
      <c r="F12" s="169">
        <v>74008.455560000002</v>
      </c>
      <c r="G12" s="169">
        <v>49114.373539999986</v>
      </c>
      <c r="H12" s="169">
        <v>8079.5040500000005</v>
      </c>
      <c r="I12" s="169">
        <v>2779.16606</v>
      </c>
      <c r="J12" s="167">
        <v>6</v>
      </c>
      <c r="K12" s="164" t="str">
        <f t="shared" si="2"/>
        <v>0804502000</v>
      </c>
      <c r="L12" s="329" t="s">
        <v>574</v>
      </c>
      <c r="M12" s="169">
        <v>557.94825000000014</v>
      </c>
      <c r="N12" s="169">
        <v>199.83694999999994</v>
      </c>
      <c r="O12" s="169">
        <v>6.141</v>
      </c>
      <c r="P12" s="169">
        <v>802.63355000000001</v>
      </c>
      <c r="Q12" s="169">
        <v>1711.7574699999998</v>
      </c>
      <c r="R12" s="169">
        <v>12800.661860000002</v>
      </c>
      <c r="S12" s="169">
        <v>51916.99630000005</v>
      </c>
    </row>
    <row r="13" spans="1:19" ht="21" customHeight="1" x14ac:dyDescent="0.25">
      <c r="A13" s="167">
        <v>7</v>
      </c>
      <c r="B13" s="167" t="s">
        <v>272</v>
      </c>
      <c r="C13" s="179" t="s">
        <v>575</v>
      </c>
      <c r="D13" s="331">
        <f t="shared" si="1"/>
        <v>180092.31240999998</v>
      </c>
      <c r="E13" s="169"/>
      <c r="F13" s="169"/>
      <c r="G13" s="169">
        <v>266.93572999999998</v>
      </c>
      <c r="H13" s="169">
        <v>7913.0587599999999</v>
      </c>
      <c r="I13" s="169">
        <v>4699.0879599999998</v>
      </c>
      <c r="J13" s="167">
        <v>7</v>
      </c>
      <c r="K13" s="164" t="str">
        <f t="shared" si="2"/>
        <v>0805299000</v>
      </c>
      <c r="L13" s="329" t="s">
        <v>575</v>
      </c>
      <c r="M13" s="169">
        <v>24672.036250000008</v>
      </c>
      <c r="N13" s="169">
        <v>69929.40671000001</v>
      </c>
      <c r="O13" s="169">
        <v>58415.774169999982</v>
      </c>
      <c r="P13" s="169">
        <v>13317.559899999998</v>
      </c>
      <c r="Q13" s="169">
        <v>855.49293000000011</v>
      </c>
      <c r="R13" s="169">
        <v>22.96</v>
      </c>
      <c r="S13" s="169"/>
    </row>
    <row r="14" spans="1:19" ht="12" customHeight="1" x14ac:dyDescent="0.25">
      <c r="A14" s="167">
        <v>8</v>
      </c>
      <c r="B14" s="167" t="s">
        <v>259</v>
      </c>
      <c r="C14" s="179" t="s">
        <v>576</v>
      </c>
      <c r="D14" s="331">
        <f t="shared" si="1"/>
        <v>147699.22484999997</v>
      </c>
      <c r="E14" s="169">
        <v>10243.662549999992</v>
      </c>
      <c r="F14" s="169">
        <v>13530.822880000003</v>
      </c>
      <c r="G14" s="169">
        <v>13334.335509999997</v>
      </c>
      <c r="H14" s="169">
        <v>13766.322809999998</v>
      </c>
      <c r="I14" s="169">
        <v>14659.389289999996</v>
      </c>
      <c r="J14" s="167">
        <v>8</v>
      </c>
      <c r="K14" s="164" t="str">
        <f t="shared" si="2"/>
        <v>0803901100</v>
      </c>
      <c r="L14" s="329" t="s">
        <v>576</v>
      </c>
      <c r="M14" s="169">
        <v>11346.491980000003</v>
      </c>
      <c r="N14" s="169">
        <v>11174.404129999995</v>
      </c>
      <c r="O14" s="169">
        <v>12395.5311</v>
      </c>
      <c r="P14" s="169">
        <v>11573.282409999996</v>
      </c>
      <c r="Q14" s="169">
        <v>11941.586259999995</v>
      </c>
      <c r="R14" s="169">
        <v>11182.967389999998</v>
      </c>
      <c r="S14" s="169">
        <v>12550.428539999997</v>
      </c>
    </row>
    <row r="15" spans="1:19" ht="12" customHeight="1" x14ac:dyDescent="0.25">
      <c r="A15" s="167">
        <v>9</v>
      </c>
      <c r="B15" s="167" t="s">
        <v>258</v>
      </c>
      <c r="C15" s="179" t="s">
        <v>577</v>
      </c>
      <c r="D15" s="331">
        <f t="shared" si="1"/>
        <v>133271.00592999998</v>
      </c>
      <c r="E15" s="169">
        <v>5782.9047599999994</v>
      </c>
      <c r="F15" s="169">
        <v>10921.946089999999</v>
      </c>
      <c r="G15" s="169">
        <v>17238.82531</v>
      </c>
      <c r="H15" s="169">
        <v>17493.014809999997</v>
      </c>
      <c r="I15" s="169">
        <v>15067.95335</v>
      </c>
      <c r="J15" s="167">
        <v>9</v>
      </c>
      <c r="K15" s="164" t="str">
        <f t="shared" si="2"/>
        <v>2309909000</v>
      </c>
      <c r="L15" s="329" t="s">
        <v>577</v>
      </c>
      <c r="M15" s="169">
        <v>11346.62724</v>
      </c>
      <c r="N15" s="169">
        <v>8378.38141</v>
      </c>
      <c r="O15" s="169">
        <v>10892.88106</v>
      </c>
      <c r="P15" s="169">
        <v>9554.6780099999978</v>
      </c>
      <c r="Q15" s="169">
        <v>8965.0595900000008</v>
      </c>
      <c r="R15" s="169">
        <v>10064.201060000001</v>
      </c>
      <c r="S15" s="169">
        <v>7564.5332399999998</v>
      </c>
    </row>
    <row r="16" spans="1:19" ht="12" customHeight="1" x14ac:dyDescent="0.25">
      <c r="A16" s="167">
        <v>10</v>
      </c>
      <c r="B16" s="167" t="s">
        <v>276</v>
      </c>
      <c r="C16" s="179" t="s">
        <v>578</v>
      </c>
      <c r="D16" s="331">
        <f t="shared" si="1"/>
        <v>127585.39643000002</v>
      </c>
      <c r="E16" s="169">
        <v>3981.27468</v>
      </c>
      <c r="F16" s="169">
        <v>9891.7703200000033</v>
      </c>
      <c r="G16" s="169">
        <v>6824.6372599999977</v>
      </c>
      <c r="H16" s="169">
        <v>3141.6117400000003</v>
      </c>
      <c r="I16" s="169">
        <v>7473.7088000000012</v>
      </c>
      <c r="J16" s="167">
        <v>10</v>
      </c>
      <c r="K16" s="164" t="str">
        <f t="shared" si="2"/>
        <v>1801001900</v>
      </c>
      <c r="L16" s="329" t="s">
        <v>578</v>
      </c>
      <c r="M16" s="169">
        <v>11225.392040000004</v>
      </c>
      <c r="N16" s="169">
        <v>16992.600900000001</v>
      </c>
      <c r="O16" s="169">
        <v>19530.215069999998</v>
      </c>
      <c r="P16" s="169">
        <v>19224.081600000001</v>
      </c>
      <c r="Q16" s="169">
        <v>12397.40927</v>
      </c>
      <c r="R16" s="169">
        <v>8068.1790899999996</v>
      </c>
      <c r="S16" s="169">
        <v>8834.5156600000009</v>
      </c>
    </row>
    <row r="17" spans="1:19" ht="12" customHeight="1" x14ac:dyDescent="0.25">
      <c r="A17" s="167">
        <v>11</v>
      </c>
      <c r="B17" s="167" t="s">
        <v>271</v>
      </c>
      <c r="C17" s="179" t="s">
        <v>579</v>
      </c>
      <c r="D17" s="331">
        <f t="shared" si="1"/>
        <v>124417.73976</v>
      </c>
      <c r="E17" s="169">
        <v>6825.0057799999977</v>
      </c>
      <c r="F17" s="169">
        <v>10756.994260000005</v>
      </c>
      <c r="G17" s="169">
        <v>10508.019850000002</v>
      </c>
      <c r="H17" s="169">
        <v>9678.3700299999982</v>
      </c>
      <c r="I17" s="169">
        <v>10747.93989</v>
      </c>
      <c r="J17" s="167">
        <v>11</v>
      </c>
      <c r="K17" s="164" t="str">
        <f t="shared" si="2"/>
        <v>1008509000</v>
      </c>
      <c r="L17" s="329" t="s">
        <v>579</v>
      </c>
      <c r="M17" s="169">
        <v>10855.839940000003</v>
      </c>
      <c r="N17" s="169">
        <v>12000.145210000001</v>
      </c>
      <c r="O17" s="169">
        <v>10084.174589999995</v>
      </c>
      <c r="P17" s="169">
        <v>11251.973669999996</v>
      </c>
      <c r="Q17" s="169">
        <v>9962.6432200000017</v>
      </c>
      <c r="R17" s="169">
        <v>9304.1950199999974</v>
      </c>
      <c r="S17" s="169">
        <v>12442.4383</v>
      </c>
    </row>
    <row r="18" spans="1:19" ht="12" customHeight="1" x14ac:dyDescent="0.25">
      <c r="A18" s="167">
        <v>12</v>
      </c>
      <c r="B18" s="167" t="s">
        <v>145</v>
      </c>
      <c r="C18" s="179" t="s">
        <v>580</v>
      </c>
      <c r="D18" s="331">
        <f t="shared" si="1"/>
        <v>117540.4912</v>
      </c>
      <c r="E18" s="169">
        <v>14169.169059999998</v>
      </c>
      <c r="F18" s="169">
        <v>26975.117749999994</v>
      </c>
      <c r="G18" s="169">
        <v>27150.638450000002</v>
      </c>
      <c r="H18" s="169">
        <v>16144.985350000003</v>
      </c>
      <c r="I18" s="169">
        <v>10791.931250000003</v>
      </c>
      <c r="J18" s="167">
        <v>12</v>
      </c>
      <c r="K18" s="164" t="str">
        <f t="shared" si="2"/>
        <v>0811909100</v>
      </c>
      <c r="L18" s="329" t="s">
        <v>580</v>
      </c>
      <c r="M18" s="169">
        <v>4370.0228800000014</v>
      </c>
      <c r="N18" s="169">
        <v>2453.9452100000008</v>
      </c>
      <c r="O18" s="169">
        <v>1199.4523000000002</v>
      </c>
      <c r="P18" s="169">
        <v>1323.40852</v>
      </c>
      <c r="Q18" s="169">
        <v>467.03864999999996</v>
      </c>
      <c r="R18" s="169">
        <v>2721.3998499999998</v>
      </c>
      <c r="S18" s="169">
        <v>9773.3819300000014</v>
      </c>
    </row>
    <row r="19" spans="1:19" ht="12" customHeight="1" x14ac:dyDescent="0.25">
      <c r="A19" s="167">
        <v>13</v>
      </c>
      <c r="B19" s="167" t="s">
        <v>221</v>
      </c>
      <c r="C19" s="179" t="s">
        <v>581</v>
      </c>
      <c r="D19" s="331">
        <f t="shared" si="1"/>
        <v>104377.61176000003</v>
      </c>
      <c r="E19" s="169">
        <v>3655.7282099999993</v>
      </c>
      <c r="F19" s="169">
        <v>6127.6750500000016</v>
      </c>
      <c r="G19" s="169">
        <v>6570.1477000000004</v>
      </c>
      <c r="H19" s="169">
        <v>2346.5751299999997</v>
      </c>
      <c r="I19" s="169">
        <v>3913.2020399999992</v>
      </c>
      <c r="J19" s="167">
        <v>13</v>
      </c>
      <c r="K19" s="164" t="str">
        <f t="shared" si="2"/>
        <v>0910110000</v>
      </c>
      <c r="L19" s="329" t="s">
        <v>581</v>
      </c>
      <c r="M19" s="169">
        <v>6488.2040500000012</v>
      </c>
      <c r="N19" s="169">
        <v>6016.708520000001</v>
      </c>
      <c r="O19" s="169">
        <v>7987.3947899999994</v>
      </c>
      <c r="P19" s="169">
        <v>10115.472399999997</v>
      </c>
      <c r="Q19" s="169">
        <v>17433.295490000011</v>
      </c>
      <c r="R19" s="169">
        <v>19833.38294000001</v>
      </c>
      <c r="S19" s="169">
        <v>13889.825440000006</v>
      </c>
    </row>
    <row r="20" spans="1:19" ht="12" customHeight="1" x14ac:dyDescent="0.25">
      <c r="A20" s="167">
        <v>14</v>
      </c>
      <c r="B20" s="167" t="s">
        <v>94</v>
      </c>
      <c r="C20" s="179" t="s">
        <v>582</v>
      </c>
      <c r="D20" s="331">
        <f t="shared" si="1"/>
        <v>102114.54856</v>
      </c>
      <c r="E20" s="169">
        <v>6640.8786300000011</v>
      </c>
      <c r="F20" s="169">
        <v>6892.4959399999989</v>
      </c>
      <c r="G20" s="169">
        <v>9760.5157099999997</v>
      </c>
      <c r="H20" s="169">
        <v>6366.4272300000002</v>
      </c>
      <c r="I20" s="169">
        <v>8265.2216200000003</v>
      </c>
      <c r="J20" s="167">
        <v>14</v>
      </c>
      <c r="K20" s="164" t="str">
        <f t="shared" si="2"/>
        <v>2005600000</v>
      </c>
      <c r="L20" s="329" t="s">
        <v>582</v>
      </c>
      <c r="M20" s="169">
        <v>8452.0823600000003</v>
      </c>
      <c r="N20" s="169">
        <v>8370.7573100000009</v>
      </c>
      <c r="O20" s="169">
        <v>5443.9184299999997</v>
      </c>
      <c r="P20" s="169">
        <v>7753.3682199999994</v>
      </c>
      <c r="Q20" s="169">
        <v>11960.905039999998</v>
      </c>
      <c r="R20" s="169">
        <v>10249.49732</v>
      </c>
      <c r="S20" s="169">
        <v>11958.480749999999</v>
      </c>
    </row>
    <row r="21" spans="1:19" ht="21" customHeight="1" x14ac:dyDescent="0.25">
      <c r="A21" s="167">
        <v>15</v>
      </c>
      <c r="B21" s="167" t="s">
        <v>146</v>
      </c>
      <c r="C21" s="179" t="s">
        <v>583</v>
      </c>
      <c r="D21" s="331">
        <f t="shared" si="1"/>
        <v>100611.79968</v>
      </c>
      <c r="E21" s="169">
        <v>2013.00947</v>
      </c>
      <c r="F21" s="169">
        <v>2568.0465800000006</v>
      </c>
      <c r="G21" s="169">
        <v>1806.7140999999997</v>
      </c>
      <c r="H21" s="169">
        <v>2525.9650700000007</v>
      </c>
      <c r="I21" s="169">
        <v>5964.717599999999</v>
      </c>
      <c r="J21" s="167">
        <v>15</v>
      </c>
      <c r="K21" s="164" t="str">
        <f t="shared" si="2"/>
        <v>0811909900</v>
      </c>
      <c r="L21" s="329" t="s">
        <v>583</v>
      </c>
      <c r="M21" s="169">
        <v>10234.146959999996</v>
      </c>
      <c r="N21" s="169">
        <v>15226.150939999992</v>
      </c>
      <c r="O21" s="169">
        <v>14466.724580000006</v>
      </c>
      <c r="P21" s="169">
        <v>15261.124919999995</v>
      </c>
      <c r="Q21" s="169">
        <v>10466.103680000002</v>
      </c>
      <c r="R21" s="169">
        <v>9692.2940400000025</v>
      </c>
      <c r="S21" s="169">
        <v>10386.801739999999</v>
      </c>
    </row>
    <row r="22" spans="1:19" ht="21" customHeight="1" x14ac:dyDescent="0.25">
      <c r="A22" s="167">
        <v>16</v>
      </c>
      <c r="B22" s="167" t="s">
        <v>98</v>
      </c>
      <c r="C22" s="179" t="s">
        <v>584</v>
      </c>
      <c r="D22" s="331">
        <f t="shared" si="1"/>
        <v>98790.601079999993</v>
      </c>
      <c r="E22" s="169">
        <v>4862.7670000000007</v>
      </c>
      <c r="F22" s="169">
        <v>6549.4642300000005</v>
      </c>
      <c r="G22" s="169">
        <v>7408.8401999999996</v>
      </c>
      <c r="H22" s="169">
        <v>4516.5632999999998</v>
      </c>
      <c r="I22" s="169">
        <v>5618.352960000002</v>
      </c>
      <c r="J22" s="167">
        <v>16</v>
      </c>
      <c r="K22" s="164" t="str">
        <f t="shared" si="2"/>
        <v>2005991000</v>
      </c>
      <c r="L22" s="329" t="s">
        <v>584</v>
      </c>
      <c r="M22" s="169">
        <v>4709.6764100000009</v>
      </c>
      <c r="N22" s="169">
        <v>5383.3420299999998</v>
      </c>
      <c r="O22" s="169">
        <v>7902.2158300000001</v>
      </c>
      <c r="P22" s="169">
        <v>12955.770909999997</v>
      </c>
      <c r="Q22" s="169">
        <v>13283.33339</v>
      </c>
      <c r="R22" s="169">
        <v>10762.065889999998</v>
      </c>
      <c r="S22" s="169">
        <v>14838.208930000001</v>
      </c>
    </row>
    <row r="23" spans="1:19" ht="12" customHeight="1" x14ac:dyDescent="0.25">
      <c r="A23" s="167">
        <v>17</v>
      </c>
      <c r="B23" s="167" t="s">
        <v>101</v>
      </c>
      <c r="C23" s="179" t="s">
        <v>585</v>
      </c>
      <c r="D23" s="331">
        <f t="shared" si="1"/>
        <v>94953.732969999997</v>
      </c>
      <c r="E23" s="169">
        <v>5849.4064400000007</v>
      </c>
      <c r="F23" s="169">
        <v>3432.3466200000003</v>
      </c>
      <c r="G23" s="169">
        <v>912.92749999999978</v>
      </c>
      <c r="H23" s="169">
        <v>279.54075</v>
      </c>
      <c r="I23" s="169">
        <v>895.13936999999999</v>
      </c>
      <c r="J23" s="167">
        <v>17</v>
      </c>
      <c r="K23" s="164" t="str">
        <f t="shared" si="2"/>
        <v>0703100000</v>
      </c>
      <c r="L23" s="329" t="s">
        <v>585</v>
      </c>
      <c r="M23" s="169">
        <v>1943.5530700000002</v>
      </c>
      <c r="N23" s="169">
        <v>7208.3225199999997</v>
      </c>
      <c r="O23" s="169">
        <v>10124.70304</v>
      </c>
      <c r="P23" s="169">
        <v>15394.56943</v>
      </c>
      <c r="Q23" s="169">
        <v>15079.311109999999</v>
      </c>
      <c r="R23" s="169">
        <v>16649.299439999999</v>
      </c>
      <c r="S23" s="169">
        <v>17184.613679999995</v>
      </c>
    </row>
    <row r="24" spans="1:19" ht="21" customHeight="1" x14ac:dyDescent="0.25">
      <c r="A24" s="167">
        <v>18</v>
      </c>
      <c r="B24" s="167" t="s">
        <v>375</v>
      </c>
      <c r="C24" s="179" t="s">
        <v>586</v>
      </c>
      <c r="D24" s="331">
        <f t="shared" si="1"/>
        <v>93866.69296</v>
      </c>
      <c r="E24" s="169">
        <v>12892.59532</v>
      </c>
      <c r="F24" s="169">
        <v>7649.8360300000004</v>
      </c>
      <c r="G24" s="169">
        <v>4602.2537900000007</v>
      </c>
      <c r="H24" s="169">
        <v>435.82146</v>
      </c>
      <c r="I24" s="169">
        <v>6070.5008200000002</v>
      </c>
      <c r="J24" s="167">
        <v>18</v>
      </c>
      <c r="K24" s="164" t="str">
        <f t="shared" ref="K24:L35" si="3">B24</f>
        <v>2207100000</v>
      </c>
      <c r="L24" s="329" t="s">
        <v>586</v>
      </c>
      <c r="M24" s="169">
        <v>4878.6373100000001</v>
      </c>
      <c r="N24" s="169">
        <v>3537.7430199999999</v>
      </c>
      <c r="O24" s="169">
        <v>3604.6072800000002</v>
      </c>
      <c r="P24" s="169">
        <v>10276.310509999999</v>
      </c>
      <c r="Q24" s="169">
        <v>17527.139139999999</v>
      </c>
      <c r="R24" s="169">
        <v>4584.4125700000004</v>
      </c>
      <c r="S24" s="169">
        <v>17806.835709999999</v>
      </c>
    </row>
    <row r="25" spans="1:19" ht="25.5" x14ac:dyDescent="0.25">
      <c r="A25" s="167">
        <v>19</v>
      </c>
      <c r="B25" s="167" t="s">
        <v>207</v>
      </c>
      <c r="C25" s="179" t="s">
        <v>587</v>
      </c>
      <c r="D25" s="331">
        <f t="shared" si="1"/>
        <v>82534.498240000001</v>
      </c>
      <c r="E25" s="169">
        <v>3934.7377599999991</v>
      </c>
      <c r="F25" s="169">
        <v>5538.8015000000005</v>
      </c>
      <c r="G25" s="169">
        <v>7069.98081</v>
      </c>
      <c r="H25" s="169">
        <v>5028.15967</v>
      </c>
      <c r="I25" s="169">
        <v>5416.6342299999988</v>
      </c>
      <c r="J25" s="167">
        <v>19</v>
      </c>
      <c r="K25" s="164" t="str">
        <f t="shared" si="3"/>
        <v>2005999000</v>
      </c>
      <c r="L25" s="329" t="s">
        <v>587</v>
      </c>
      <c r="M25" s="169">
        <v>4750.3097200000002</v>
      </c>
      <c r="N25" s="169">
        <v>6766.3478400000004</v>
      </c>
      <c r="O25" s="169">
        <v>8271.5287600000011</v>
      </c>
      <c r="P25" s="169">
        <v>9273.2890000000007</v>
      </c>
      <c r="Q25" s="169">
        <v>10872.432999999999</v>
      </c>
      <c r="R25" s="169">
        <v>8022.7132299999985</v>
      </c>
      <c r="S25" s="169">
        <v>7589.5627200000008</v>
      </c>
    </row>
    <row r="26" spans="1:19" ht="12" customHeight="1" x14ac:dyDescent="0.25">
      <c r="A26" s="167">
        <v>20</v>
      </c>
      <c r="B26" s="167" t="s">
        <v>100</v>
      </c>
      <c r="C26" s="179" t="s">
        <v>588</v>
      </c>
      <c r="D26" s="331">
        <f t="shared" si="1"/>
        <v>75132.010200000004</v>
      </c>
      <c r="E26" s="169">
        <v>3002.2309500000006</v>
      </c>
      <c r="F26" s="169">
        <v>5059.3826700000009</v>
      </c>
      <c r="G26" s="169">
        <v>5780.154520000001</v>
      </c>
      <c r="H26" s="169">
        <v>5066.1988599999995</v>
      </c>
      <c r="I26" s="169">
        <v>5667.5307299999995</v>
      </c>
      <c r="J26" s="167">
        <v>20</v>
      </c>
      <c r="K26" s="164" t="str">
        <f t="shared" si="3"/>
        <v>2001909000</v>
      </c>
      <c r="L26" s="329" t="s">
        <v>588</v>
      </c>
      <c r="M26" s="169">
        <v>5134.5340900000001</v>
      </c>
      <c r="N26" s="169">
        <v>3091.8380900000006</v>
      </c>
      <c r="O26" s="169">
        <v>5336.9501799999998</v>
      </c>
      <c r="P26" s="169">
        <v>8552.5438400000021</v>
      </c>
      <c r="Q26" s="169">
        <v>9981.1468599999989</v>
      </c>
      <c r="R26" s="169">
        <v>9315.7882499999996</v>
      </c>
      <c r="S26" s="169">
        <v>9143.7111600000026</v>
      </c>
    </row>
    <row r="27" spans="1:19" ht="12" customHeight="1" x14ac:dyDescent="0.25">
      <c r="A27" s="167">
        <v>21</v>
      </c>
      <c r="B27" s="167" t="s">
        <v>144</v>
      </c>
      <c r="C27" s="179" t="s">
        <v>589</v>
      </c>
      <c r="D27" s="331">
        <f t="shared" si="1"/>
        <v>71520.48775</v>
      </c>
      <c r="E27" s="169">
        <v>4731.6132000000016</v>
      </c>
      <c r="F27" s="169">
        <v>7464.808390000002</v>
      </c>
      <c r="G27" s="169">
        <v>6474.202940000001</v>
      </c>
      <c r="H27" s="169">
        <v>1756.7228299999995</v>
      </c>
      <c r="I27" s="169">
        <v>2136.8022700000001</v>
      </c>
      <c r="J27" s="167">
        <v>21</v>
      </c>
      <c r="K27" s="164" t="str">
        <f t="shared" si="3"/>
        <v>0402911000</v>
      </c>
      <c r="L27" s="329" t="s">
        <v>589</v>
      </c>
      <c r="M27" s="169">
        <v>2425.2930900000001</v>
      </c>
      <c r="N27" s="169">
        <v>5217.0260899999994</v>
      </c>
      <c r="O27" s="169">
        <v>5350.7656200000019</v>
      </c>
      <c r="P27" s="169">
        <v>9120.8106799999987</v>
      </c>
      <c r="Q27" s="169">
        <v>9032.3597799999989</v>
      </c>
      <c r="R27" s="169">
        <v>8658.8155299999944</v>
      </c>
      <c r="S27" s="169">
        <v>9151.2673300000006</v>
      </c>
    </row>
    <row r="28" spans="1:19" ht="12" customHeight="1" x14ac:dyDescent="0.25">
      <c r="A28" s="167">
        <v>22</v>
      </c>
      <c r="B28" s="167" t="s">
        <v>376</v>
      </c>
      <c r="C28" s="179" t="s">
        <v>590</v>
      </c>
      <c r="D28" s="331">
        <f t="shared" si="1"/>
        <v>67028.37870999999</v>
      </c>
      <c r="E28" s="169">
        <v>3839.2672399999997</v>
      </c>
      <c r="F28" s="169">
        <v>5715.3954100000001</v>
      </c>
      <c r="G28" s="169">
        <v>7566.1804199999988</v>
      </c>
      <c r="H28" s="169">
        <v>5492.9731500000016</v>
      </c>
      <c r="I28" s="169">
        <v>6688.8720099999991</v>
      </c>
      <c r="J28" s="167">
        <v>22</v>
      </c>
      <c r="K28" s="164" t="str">
        <f t="shared" si="3"/>
        <v>0904211090</v>
      </c>
      <c r="L28" s="329" t="s">
        <v>590</v>
      </c>
      <c r="M28" s="169">
        <v>6967.0675999999994</v>
      </c>
      <c r="N28" s="169">
        <v>5027.7580799999987</v>
      </c>
      <c r="O28" s="169">
        <v>4481.5379500000008</v>
      </c>
      <c r="P28" s="169">
        <v>5575.9051900000004</v>
      </c>
      <c r="Q28" s="169">
        <v>7535.4926199999982</v>
      </c>
      <c r="R28" s="169">
        <v>4638.3341500000006</v>
      </c>
      <c r="S28" s="169">
        <v>3499.5948899999999</v>
      </c>
    </row>
    <row r="29" spans="1:19" ht="21" customHeight="1" x14ac:dyDescent="0.25">
      <c r="A29" s="167">
        <v>23</v>
      </c>
      <c r="B29" s="167" t="s">
        <v>302</v>
      </c>
      <c r="C29" s="179" t="s">
        <v>591</v>
      </c>
      <c r="D29" s="331">
        <f t="shared" si="1"/>
        <v>62883.635490000001</v>
      </c>
      <c r="E29" s="169">
        <v>2384.6786600000005</v>
      </c>
      <c r="F29" s="169">
        <v>9196.8371500000012</v>
      </c>
      <c r="G29" s="169">
        <v>23919.423289999999</v>
      </c>
      <c r="H29" s="169">
        <v>17175.512789999997</v>
      </c>
      <c r="I29" s="169">
        <v>9012.9696300000032</v>
      </c>
      <c r="J29" s="167">
        <v>23</v>
      </c>
      <c r="K29" s="164" t="str">
        <f t="shared" si="3"/>
        <v>0810909000</v>
      </c>
      <c r="L29" s="329" t="s">
        <v>591</v>
      </c>
      <c r="M29" s="169">
        <v>843.64765000000011</v>
      </c>
      <c r="N29" s="169">
        <v>198.21514999999999</v>
      </c>
      <c r="O29" s="169">
        <v>129.38625999999999</v>
      </c>
      <c r="P29" s="169">
        <v>8.1675499999999985</v>
      </c>
      <c r="Q29" s="169">
        <v>10.63039</v>
      </c>
      <c r="R29" s="169">
        <v>1.9967600000000001</v>
      </c>
      <c r="S29" s="169">
        <v>2.17021</v>
      </c>
    </row>
    <row r="30" spans="1:19" ht="12" customHeight="1" x14ac:dyDescent="0.25">
      <c r="A30" s="167">
        <v>24</v>
      </c>
      <c r="B30" s="167" t="s">
        <v>209</v>
      </c>
      <c r="C30" s="179" t="s">
        <v>592</v>
      </c>
      <c r="D30" s="331">
        <f t="shared" si="1"/>
        <v>60600.427530000001</v>
      </c>
      <c r="E30" s="169">
        <v>5420.8807500000003</v>
      </c>
      <c r="F30" s="169">
        <v>5393.153769999999</v>
      </c>
      <c r="G30" s="169">
        <v>4857.4665100000002</v>
      </c>
      <c r="H30" s="169">
        <v>3706.1685399999997</v>
      </c>
      <c r="I30" s="169">
        <v>2101.6213599999996</v>
      </c>
      <c r="J30" s="167">
        <v>24</v>
      </c>
      <c r="K30" s="164" t="str">
        <f t="shared" si="3"/>
        <v>1905310000</v>
      </c>
      <c r="L30" s="329" t="s">
        <v>592</v>
      </c>
      <c r="M30" s="169">
        <v>3679.6992300000002</v>
      </c>
      <c r="N30" s="169">
        <v>4562.5914600000015</v>
      </c>
      <c r="O30" s="169">
        <v>6335.4357199999995</v>
      </c>
      <c r="P30" s="169">
        <v>6410.4600399999981</v>
      </c>
      <c r="Q30" s="169">
        <v>6218.8911999999991</v>
      </c>
      <c r="R30" s="169">
        <v>5922.7080599999981</v>
      </c>
      <c r="S30" s="169">
        <v>5991.3508900000006</v>
      </c>
    </row>
    <row r="31" spans="1:19" ht="12" customHeight="1" x14ac:dyDescent="0.25">
      <c r="A31" s="167">
        <v>25</v>
      </c>
      <c r="B31" s="167" t="s">
        <v>177</v>
      </c>
      <c r="C31" s="179" t="s">
        <v>593</v>
      </c>
      <c r="D31" s="331">
        <f t="shared" si="1"/>
        <v>58509.16485999999</v>
      </c>
      <c r="E31" s="169">
        <v>4322.5919399999993</v>
      </c>
      <c r="F31" s="169">
        <v>2409.5053899999998</v>
      </c>
      <c r="G31" s="169">
        <v>2207.1151600000003</v>
      </c>
      <c r="H31" s="169">
        <v>1915.19253</v>
      </c>
      <c r="I31" s="169">
        <v>1205.4570900000001</v>
      </c>
      <c r="J31" s="167">
        <v>25</v>
      </c>
      <c r="K31" s="164" t="str">
        <f t="shared" si="3"/>
        <v>1701999000</v>
      </c>
      <c r="L31" s="329" t="s">
        <v>593</v>
      </c>
      <c r="M31" s="169">
        <v>1695.05413</v>
      </c>
      <c r="N31" s="169">
        <v>2440.0548599999993</v>
      </c>
      <c r="O31" s="169">
        <v>9050.3344799999995</v>
      </c>
      <c r="P31" s="169">
        <v>6618.39617</v>
      </c>
      <c r="Q31" s="169">
        <v>2531.3383600000002</v>
      </c>
      <c r="R31" s="169">
        <v>19250.665289999997</v>
      </c>
      <c r="S31" s="169">
        <v>4863.45946</v>
      </c>
    </row>
    <row r="32" spans="1:19" ht="12" customHeight="1" x14ac:dyDescent="0.25">
      <c r="A32" s="167">
        <v>26</v>
      </c>
      <c r="B32" s="171" t="s">
        <v>222</v>
      </c>
      <c r="C32" s="179" t="s">
        <v>594</v>
      </c>
      <c r="D32" s="331">
        <f t="shared" si="1"/>
        <v>57594.320339999998</v>
      </c>
      <c r="E32" s="169">
        <v>861.47522000000004</v>
      </c>
      <c r="F32" s="169">
        <v>3691.0166199999999</v>
      </c>
      <c r="G32" s="169">
        <v>4167.5295599999999</v>
      </c>
      <c r="H32" s="169">
        <v>2639.78955</v>
      </c>
      <c r="I32" s="169">
        <v>2854.4664299999999</v>
      </c>
      <c r="J32" s="167">
        <v>26</v>
      </c>
      <c r="K32" s="164" t="str">
        <f t="shared" si="3"/>
        <v>2005992000</v>
      </c>
      <c r="L32" s="329" t="s">
        <v>594</v>
      </c>
      <c r="M32" s="169">
        <v>2541.2907799999998</v>
      </c>
      <c r="N32" s="169">
        <v>2453.0364100000002</v>
      </c>
      <c r="O32" s="169">
        <v>4387.8383000000013</v>
      </c>
      <c r="P32" s="169">
        <v>7189.0000999999993</v>
      </c>
      <c r="Q32" s="169">
        <v>9699.965040000001</v>
      </c>
      <c r="R32" s="169">
        <v>8952.3399899999986</v>
      </c>
      <c r="S32" s="169">
        <v>8156.5723400000006</v>
      </c>
    </row>
    <row r="33" spans="1:19" ht="12" customHeight="1" x14ac:dyDescent="0.25">
      <c r="A33" s="167">
        <v>27</v>
      </c>
      <c r="B33" s="171" t="s">
        <v>216</v>
      </c>
      <c r="C33" s="179" t="s">
        <v>595</v>
      </c>
      <c r="D33" s="331">
        <f t="shared" si="1"/>
        <v>47179.903609999994</v>
      </c>
      <c r="E33" s="169">
        <v>7911.9134700000004</v>
      </c>
      <c r="F33" s="169">
        <v>5698.13321</v>
      </c>
      <c r="G33" s="169"/>
      <c r="H33" s="169"/>
      <c r="I33" s="169">
        <v>2982.3038700000002</v>
      </c>
      <c r="J33" s="167">
        <v>27</v>
      </c>
      <c r="K33" s="164" t="str">
        <f t="shared" si="3"/>
        <v>1511100000</v>
      </c>
      <c r="L33" s="329" t="s">
        <v>595</v>
      </c>
      <c r="M33" s="169"/>
      <c r="N33" s="169"/>
      <c r="O33" s="169">
        <v>6120.3727799999997</v>
      </c>
      <c r="P33" s="169">
        <v>5399.3996699999998</v>
      </c>
      <c r="Q33" s="169">
        <v>11328.75258</v>
      </c>
      <c r="R33" s="169">
        <v>3815.4980300000002</v>
      </c>
      <c r="S33" s="169">
        <v>3923.53</v>
      </c>
    </row>
    <row r="34" spans="1:19" ht="12" customHeight="1" x14ac:dyDescent="0.25">
      <c r="A34" s="167">
        <v>28</v>
      </c>
      <c r="B34" s="171" t="s">
        <v>210</v>
      </c>
      <c r="C34" s="179" t="s">
        <v>596</v>
      </c>
      <c r="D34" s="331">
        <f t="shared" si="1"/>
        <v>45041.103309999999</v>
      </c>
      <c r="E34" s="169">
        <v>0.28389999999999999</v>
      </c>
      <c r="F34" s="169">
        <v>7.9981499999999999</v>
      </c>
      <c r="G34" s="169">
        <v>906.53397999999993</v>
      </c>
      <c r="H34" s="169">
        <v>12012.180749999998</v>
      </c>
      <c r="I34" s="169">
        <v>18735.768469999999</v>
      </c>
      <c r="J34" s="167">
        <v>28</v>
      </c>
      <c r="K34" s="164" t="str">
        <f t="shared" si="3"/>
        <v>0805210000</v>
      </c>
      <c r="L34" s="329" t="s">
        <v>596</v>
      </c>
      <c r="M34" s="169">
        <v>6248.9152599999989</v>
      </c>
      <c r="N34" s="169">
        <v>3738.6232</v>
      </c>
      <c r="O34" s="169">
        <v>2503.7297900000008</v>
      </c>
      <c r="P34" s="169">
        <v>859.51280999999994</v>
      </c>
      <c r="Q34" s="169">
        <v>27.552</v>
      </c>
      <c r="R34" s="169"/>
      <c r="S34" s="169">
        <v>5.0000000000000001E-3</v>
      </c>
    </row>
    <row r="35" spans="1:19" ht="12" customHeight="1" x14ac:dyDescent="0.25">
      <c r="A35" s="167">
        <v>29</v>
      </c>
      <c r="B35" s="171" t="s">
        <v>212</v>
      </c>
      <c r="C35" s="179" t="s">
        <v>597</v>
      </c>
      <c r="D35" s="331">
        <f t="shared" si="1"/>
        <v>40348.691630000001</v>
      </c>
      <c r="E35" s="169">
        <v>1728.7718499999999</v>
      </c>
      <c r="F35" s="169">
        <v>2191.16419</v>
      </c>
      <c r="G35" s="169">
        <v>5305.0620699999999</v>
      </c>
      <c r="H35" s="169">
        <v>4294.16608</v>
      </c>
      <c r="I35" s="169">
        <v>3150.3654000000006</v>
      </c>
      <c r="J35" s="167">
        <v>29</v>
      </c>
      <c r="K35" s="164" t="str">
        <f t="shared" si="3"/>
        <v>2009892000</v>
      </c>
      <c r="L35" s="329" t="s">
        <v>597</v>
      </c>
      <c r="M35" s="169">
        <v>3557.2252900000003</v>
      </c>
      <c r="N35" s="169">
        <v>4962.734019999999</v>
      </c>
      <c r="O35" s="169">
        <v>5475.2352999999994</v>
      </c>
      <c r="P35" s="169">
        <v>4361.1532200000001</v>
      </c>
      <c r="Q35" s="169">
        <v>2629.1699000000003</v>
      </c>
      <c r="R35" s="169">
        <v>1269.5436299999999</v>
      </c>
      <c r="S35" s="169">
        <v>1424.10068</v>
      </c>
    </row>
    <row r="36" spans="1:19" ht="12" customHeight="1" x14ac:dyDescent="0.25">
      <c r="A36" s="167">
        <v>30</v>
      </c>
      <c r="B36" s="171" t="s">
        <v>350</v>
      </c>
      <c r="C36" s="179" t="s">
        <v>598</v>
      </c>
      <c r="D36" s="331">
        <f t="shared" si="1"/>
        <v>37561.044959999992</v>
      </c>
      <c r="E36" s="169">
        <v>2244.0774300000003</v>
      </c>
      <c r="F36" s="169">
        <v>1523.5000800000005</v>
      </c>
      <c r="G36" s="169">
        <v>633.88332000000003</v>
      </c>
      <c r="H36" s="169">
        <v>469.65579000000002</v>
      </c>
      <c r="I36" s="169">
        <v>809.82785999999999</v>
      </c>
      <c r="J36" s="167">
        <v>30</v>
      </c>
      <c r="K36" s="164" t="str">
        <f>B36</f>
        <v>0811109000</v>
      </c>
      <c r="L36" s="329" t="s">
        <v>598</v>
      </c>
      <c r="M36" s="169">
        <v>251.46035000000001</v>
      </c>
      <c r="N36" s="169">
        <v>207.78688</v>
      </c>
      <c r="O36" s="169">
        <v>122.9085</v>
      </c>
      <c r="P36" s="169">
        <v>2945.5901099999996</v>
      </c>
      <c r="Q36" s="169">
        <v>9371.8226099999993</v>
      </c>
      <c r="R36" s="169">
        <v>9926.0157699999982</v>
      </c>
      <c r="S36" s="169">
        <v>9054.5162599999985</v>
      </c>
    </row>
    <row r="37" spans="1:19" ht="12" customHeight="1" x14ac:dyDescent="0.25">
      <c r="A37" s="167">
        <v>31</v>
      </c>
      <c r="B37" s="171" t="s">
        <v>226</v>
      </c>
      <c r="C37" s="179" t="s">
        <v>599</v>
      </c>
      <c r="D37" s="331">
        <f t="shared" si="1"/>
        <v>36722.287749999996</v>
      </c>
      <c r="E37" s="169">
        <v>4474.8550500000001</v>
      </c>
      <c r="F37" s="169">
        <v>2313.5461500000001</v>
      </c>
      <c r="G37" s="169">
        <v>4608.8476700000001</v>
      </c>
      <c r="H37" s="169">
        <v>2108.73677</v>
      </c>
      <c r="I37" s="169">
        <v>2312.9244199999998</v>
      </c>
      <c r="J37" s="167">
        <v>31</v>
      </c>
      <c r="K37" s="164" t="str">
        <f t="shared" ref="K37:L43" si="4">B37</f>
        <v>1804001200</v>
      </c>
      <c r="L37" s="329" t="s">
        <v>599</v>
      </c>
      <c r="M37" s="169">
        <v>475.96194999999994</v>
      </c>
      <c r="N37" s="169">
        <v>6126.435559999999</v>
      </c>
      <c r="O37" s="169">
        <v>1340.80476</v>
      </c>
      <c r="P37" s="169">
        <v>4835.9857599999996</v>
      </c>
      <c r="Q37" s="169">
        <v>2704.0655900000002</v>
      </c>
      <c r="R37" s="169">
        <v>2350.2217600000004</v>
      </c>
      <c r="S37" s="169">
        <v>3069.9023099999999</v>
      </c>
    </row>
    <row r="38" spans="1:19" ht="12" customHeight="1" x14ac:dyDescent="0.25">
      <c r="A38" s="167">
        <v>32</v>
      </c>
      <c r="B38" s="171" t="s">
        <v>217</v>
      </c>
      <c r="C38" s="179" t="s">
        <v>600</v>
      </c>
      <c r="D38" s="331">
        <f t="shared" si="1"/>
        <v>36442.719599999997</v>
      </c>
      <c r="E38" s="169">
        <v>1108.31962</v>
      </c>
      <c r="F38" s="169">
        <v>3248.0164699999996</v>
      </c>
      <c r="G38" s="169">
        <v>1937.1383800000001</v>
      </c>
      <c r="H38" s="169">
        <v>2494.23245</v>
      </c>
      <c r="I38" s="169">
        <v>3152.6976700000005</v>
      </c>
      <c r="J38" s="167">
        <v>32</v>
      </c>
      <c r="K38" s="164" t="str">
        <f t="shared" si="4"/>
        <v>1902190000</v>
      </c>
      <c r="L38" s="329" t="s">
        <v>600</v>
      </c>
      <c r="M38" s="169">
        <v>5194.1383299999979</v>
      </c>
      <c r="N38" s="169">
        <v>3200.1482199999991</v>
      </c>
      <c r="O38" s="169">
        <v>3696.7842799999999</v>
      </c>
      <c r="P38" s="169">
        <v>2739.0810200000001</v>
      </c>
      <c r="Q38" s="169">
        <v>3971.9718000000003</v>
      </c>
      <c r="R38" s="169">
        <v>2937.4163699999999</v>
      </c>
      <c r="S38" s="169">
        <v>2762.7749899999994</v>
      </c>
    </row>
    <row r="39" spans="1:19" ht="12" customHeight="1" x14ac:dyDescent="0.25">
      <c r="A39" s="167">
        <v>33</v>
      </c>
      <c r="B39" s="171" t="s">
        <v>206</v>
      </c>
      <c r="C39" s="179" t="s">
        <v>601</v>
      </c>
      <c r="D39" s="331">
        <f t="shared" si="1"/>
        <v>35592.246030000002</v>
      </c>
      <c r="E39" s="169">
        <v>2845.9358399999996</v>
      </c>
      <c r="F39" s="169">
        <v>4967.0018799999998</v>
      </c>
      <c r="G39" s="169">
        <v>4194.9324699999997</v>
      </c>
      <c r="H39" s="169">
        <v>817.42580999999996</v>
      </c>
      <c r="I39" s="169">
        <v>887.39520000000005</v>
      </c>
      <c r="J39" s="167">
        <v>33</v>
      </c>
      <c r="K39" s="164" t="str">
        <f t="shared" si="4"/>
        <v>5105391000</v>
      </c>
      <c r="L39" s="329" t="s">
        <v>601</v>
      </c>
      <c r="M39" s="169">
        <v>2780.5985900000001</v>
      </c>
      <c r="N39" s="169">
        <v>2550.5850399999999</v>
      </c>
      <c r="O39" s="169">
        <v>2407.4345400000002</v>
      </c>
      <c r="P39" s="169">
        <v>3540.7515700000004</v>
      </c>
      <c r="Q39" s="169">
        <v>3209.6548599999996</v>
      </c>
      <c r="R39" s="169">
        <v>3790.0793999999996</v>
      </c>
      <c r="S39" s="169">
        <v>3600.4508300000007</v>
      </c>
    </row>
    <row r="40" spans="1:19" ht="12" customHeight="1" x14ac:dyDescent="0.25">
      <c r="A40" s="167">
        <v>34</v>
      </c>
      <c r="B40" s="171" t="s">
        <v>152</v>
      </c>
      <c r="C40" s="179" t="s">
        <v>602</v>
      </c>
      <c r="D40" s="331">
        <f t="shared" si="1"/>
        <v>35554.0461</v>
      </c>
      <c r="E40" s="169">
        <v>1233.2783300000001</v>
      </c>
      <c r="F40" s="169">
        <v>2044.8945600000002</v>
      </c>
      <c r="G40" s="169">
        <v>4697.0208699999994</v>
      </c>
      <c r="H40" s="169">
        <v>4918.3291000000017</v>
      </c>
      <c r="I40" s="169">
        <v>3030.2083299999999</v>
      </c>
      <c r="J40" s="167">
        <v>34</v>
      </c>
      <c r="K40" s="164" t="str">
        <f t="shared" si="4"/>
        <v>0710801000</v>
      </c>
      <c r="L40" s="329" t="s">
        <v>602</v>
      </c>
      <c r="M40" s="169">
        <v>1908.36762</v>
      </c>
      <c r="N40" s="169">
        <v>1397.7870200000002</v>
      </c>
      <c r="O40" s="169">
        <v>869.96411000000001</v>
      </c>
      <c r="P40" s="169">
        <v>1647.9664300000002</v>
      </c>
      <c r="Q40" s="169">
        <v>5749.58223</v>
      </c>
      <c r="R40" s="169">
        <v>4528.3141800000012</v>
      </c>
      <c r="S40" s="169">
        <v>3528.3333199999997</v>
      </c>
    </row>
    <row r="41" spans="1:19" ht="12" customHeight="1" x14ac:dyDescent="0.25">
      <c r="A41" s="167">
        <v>35</v>
      </c>
      <c r="B41" s="171" t="s">
        <v>318</v>
      </c>
      <c r="C41" s="179" t="s">
        <v>603</v>
      </c>
      <c r="D41" s="331">
        <f t="shared" si="1"/>
        <v>35237.763050000001</v>
      </c>
      <c r="E41" s="169">
        <v>2267.4055299999995</v>
      </c>
      <c r="F41" s="169">
        <v>2516.6849699999998</v>
      </c>
      <c r="G41" s="169">
        <v>1659.7198900000001</v>
      </c>
      <c r="H41" s="169">
        <v>1667.7491699999998</v>
      </c>
      <c r="I41" s="169">
        <v>1637.7595200000001</v>
      </c>
      <c r="J41" s="167">
        <v>35</v>
      </c>
      <c r="K41" s="164" t="str">
        <f t="shared" si="4"/>
        <v>2005700000</v>
      </c>
      <c r="L41" s="329" t="s">
        <v>603</v>
      </c>
      <c r="M41" s="169">
        <v>2801.61096</v>
      </c>
      <c r="N41" s="169">
        <v>3261.8691999999996</v>
      </c>
      <c r="O41" s="169">
        <v>3321.0365800000004</v>
      </c>
      <c r="P41" s="169">
        <v>4923.823159999999</v>
      </c>
      <c r="Q41" s="169">
        <v>4482.4217900000003</v>
      </c>
      <c r="R41" s="169">
        <v>3661.3944099999999</v>
      </c>
      <c r="S41" s="169">
        <v>3036.2878700000015</v>
      </c>
    </row>
    <row r="42" spans="1:19" ht="21" customHeight="1" x14ac:dyDescent="0.25">
      <c r="A42" s="167">
        <v>36</v>
      </c>
      <c r="B42" s="171" t="s">
        <v>223</v>
      </c>
      <c r="C42" s="179" t="s">
        <v>604</v>
      </c>
      <c r="D42" s="331">
        <f t="shared" si="1"/>
        <v>32607.775519999996</v>
      </c>
      <c r="E42" s="169">
        <v>2098.6287599999996</v>
      </c>
      <c r="F42" s="169">
        <v>1804.4002</v>
      </c>
      <c r="G42" s="169">
        <v>1852.6342500000003</v>
      </c>
      <c r="H42" s="169">
        <v>2044.1516799999997</v>
      </c>
      <c r="I42" s="169">
        <v>2133.8538400000002</v>
      </c>
      <c r="J42" s="167">
        <v>36</v>
      </c>
      <c r="K42" s="164" t="str">
        <f t="shared" si="4"/>
        <v>1404902000</v>
      </c>
      <c r="L42" s="329" t="s">
        <v>604</v>
      </c>
      <c r="M42" s="169">
        <v>1743.2895200000003</v>
      </c>
      <c r="N42" s="169">
        <v>2511.6618799999997</v>
      </c>
      <c r="O42" s="169">
        <v>2520.0568699999994</v>
      </c>
      <c r="P42" s="169">
        <v>3249.7970599999994</v>
      </c>
      <c r="Q42" s="169">
        <v>4938.2067999999999</v>
      </c>
      <c r="R42" s="169">
        <v>4202.4683300000015</v>
      </c>
      <c r="S42" s="169">
        <v>3508.6263300000001</v>
      </c>
    </row>
    <row r="43" spans="1:19" ht="12.75" x14ac:dyDescent="0.25">
      <c r="A43" s="174">
        <v>37</v>
      </c>
      <c r="B43" s="174" t="s">
        <v>214</v>
      </c>
      <c r="C43" s="179" t="s">
        <v>605</v>
      </c>
      <c r="D43" s="331">
        <f t="shared" si="1"/>
        <v>32065.893230000001</v>
      </c>
      <c r="E43" s="176">
        <v>2576.3131100000005</v>
      </c>
      <c r="F43" s="176">
        <v>3304.9303200000004</v>
      </c>
      <c r="G43" s="176">
        <v>2819.68833</v>
      </c>
      <c r="H43" s="176">
        <v>1644.7328399999999</v>
      </c>
      <c r="I43" s="176">
        <v>990.80402000000004</v>
      </c>
      <c r="J43" s="174">
        <v>37</v>
      </c>
      <c r="K43" s="164" t="str">
        <f t="shared" si="4"/>
        <v>1905901000</v>
      </c>
      <c r="L43" s="329" t="s">
        <v>605</v>
      </c>
      <c r="M43" s="176">
        <v>2683.0771000000004</v>
      </c>
      <c r="N43" s="176">
        <v>3347.1767799999993</v>
      </c>
      <c r="O43" s="176">
        <v>2745.8149900000003</v>
      </c>
      <c r="P43" s="176">
        <v>3387.6140500000001</v>
      </c>
      <c r="Q43" s="176">
        <v>3227.4352800000001</v>
      </c>
      <c r="R43" s="176">
        <v>2829.5253499999999</v>
      </c>
      <c r="S43" s="176">
        <v>2508.7810599999993</v>
      </c>
    </row>
    <row r="44" spans="1:19" ht="9.9499999999999993" customHeight="1" x14ac:dyDescent="0.25">
      <c r="A44" s="14"/>
      <c r="B44" s="14"/>
      <c r="C44" s="14"/>
      <c r="D44" s="1"/>
      <c r="I44" s="93"/>
      <c r="J44" s="35"/>
      <c r="K44" s="35"/>
      <c r="L44" s="35"/>
      <c r="N44" s="71"/>
      <c r="O44" s="71"/>
      <c r="P44" s="71"/>
      <c r="Q44" s="71"/>
      <c r="R44" s="71"/>
      <c r="S44" s="93"/>
    </row>
    <row r="45" spans="1:19" ht="10.7" customHeight="1" x14ac:dyDescent="0.25">
      <c r="A45" s="62" t="s">
        <v>385</v>
      </c>
      <c r="B45" s="14"/>
      <c r="C45" s="14"/>
      <c r="D45" s="1"/>
      <c r="J45" s="62" t="s">
        <v>385</v>
      </c>
      <c r="K45" s="35"/>
      <c r="L45" s="35"/>
      <c r="M45" s="71"/>
      <c r="N45" s="71"/>
      <c r="O45" s="71"/>
      <c r="P45" s="71"/>
      <c r="Q45" s="71"/>
      <c r="R45" s="71"/>
      <c r="S45" s="71"/>
    </row>
    <row r="46" spans="1:19" ht="27.95" customHeight="1" thickBot="1" x14ac:dyDescent="0.3">
      <c r="A46" s="316" t="s">
        <v>264</v>
      </c>
      <c r="B46" s="317" t="s">
        <v>409</v>
      </c>
      <c r="C46" s="304" t="s">
        <v>399</v>
      </c>
      <c r="D46" s="305" t="s">
        <v>266</v>
      </c>
      <c r="E46" s="304" t="s">
        <v>305</v>
      </c>
      <c r="F46" s="304" t="s">
        <v>306</v>
      </c>
      <c r="G46" s="304" t="s">
        <v>281</v>
      </c>
      <c r="H46" s="304" t="s">
        <v>282</v>
      </c>
      <c r="I46" s="304" t="s">
        <v>283</v>
      </c>
      <c r="J46" s="127" t="s">
        <v>264</v>
      </c>
      <c r="K46" s="317" t="s">
        <v>409</v>
      </c>
      <c r="L46" s="304" t="s">
        <v>399</v>
      </c>
      <c r="M46" s="306" t="s">
        <v>284</v>
      </c>
      <c r="N46" s="304" t="s">
        <v>285</v>
      </c>
      <c r="O46" s="304" t="s">
        <v>286</v>
      </c>
      <c r="P46" s="304" t="s">
        <v>252</v>
      </c>
      <c r="Q46" s="304" t="s">
        <v>288</v>
      </c>
      <c r="R46" s="304" t="s">
        <v>289</v>
      </c>
      <c r="S46" s="306" t="s">
        <v>290</v>
      </c>
    </row>
    <row r="47" spans="1:19" ht="5.0999999999999996" customHeight="1" thickTop="1" x14ac:dyDescent="0.25">
      <c r="A47" s="250"/>
      <c r="B47" s="250"/>
      <c r="C47" s="301"/>
      <c r="D47" s="300"/>
      <c r="E47" s="295"/>
      <c r="F47" s="295"/>
      <c r="G47" s="295"/>
      <c r="H47" s="295"/>
      <c r="I47" s="295"/>
      <c r="J47" s="250"/>
      <c r="K47" s="250"/>
      <c r="L47" s="301"/>
      <c r="M47" s="295"/>
      <c r="N47" s="295"/>
      <c r="O47" s="295"/>
      <c r="P47" s="295"/>
      <c r="Q47" s="295"/>
      <c r="R47" s="295"/>
      <c r="S47" s="295"/>
    </row>
    <row r="48" spans="1:19" ht="25.5" x14ac:dyDescent="0.25">
      <c r="A48" s="164">
        <v>38</v>
      </c>
      <c r="B48" s="164" t="s">
        <v>116</v>
      </c>
      <c r="C48" s="179" t="s">
        <v>606</v>
      </c>
      <c r="D48" s="330">
        <f>SUM(E48:I48)+SUM(M48:S48)</f>
        <v>31017.340709999997</v>
      </c>
      <c r="E48" s="166"/>
      <c r="F48" s="166"/>
      <c r="G48" s="166">
        <v>84.6</v>
      </c>
      <c r="H48" s="166">
        <v>411.00040000000001</v>
      </c>
      <c r="I48" s="166">
        <v>1457.5144600000001</v>
      </c>
      <c r="J48" s="164">
        <v>38</v>
      </c>
      <c r="K48" s="164" t="str">
        <f>B48</f>
        <v>0708100000</v>
      </c>
      <c r="L48" s="329" t="s">
        <v>606</v>
      </c>
      <c r="M48" s="166">
        <v>2751.2653700000001</v>
      </c>
      <c r="N48" s="166">
        <v>3590.4010400000006</v>
      </c>
      <c r="O48" s="166">
        <v>5102.4965700000002</v>
      </c>
      <c r="P48" s="166">
        <v>8829.3016799999987</v>
      </c>
      <c r="Q48" s="166">
        <v>6022.2807199999997</v>
      </c>
      <c r="R48" s="166">
        <v>2544.8784700000006</v>
      </c>
      <c r="S48" s="166">
        <v>223.602</v>
      </c>
    </row>
    <row r="49" spans="1:19" ht="12" customHeight="1" x14ac:dyDescent="0.25">
      <c r="A49" s="167">
        <v>39</v>
      </c>
      <c r="B49" s="167" t="s">
        <v>185</v>
      </c>
      <c r="C49" s="179" t="s">
        <v>607</v>
      </c>
      <c r="D49" s="331">
        <f t="shared" ref="D49:D84" si="5">SUM(E49:I49)+SUM(M49:S49)</f>
        <v>30022.951139999997</v>
      </c>
      <c r="E49" s="169">
        <v>5442.8221500000009</v>
      </c>
      <c r="F49" s="169">
        <v>11113.037810000002</v>
      </c>
      <c r="G49" s="169">
        <v>5451.9854600000008</v>
      </c>
      <c r="H49" s="169">
        <v>2071.4143299999996</v>
      </c>
      <c r="I49" s="169">
        <v>361.57854999999995</v>
      </c>
      <c r="J49" s="167">
        <v>39</v>
      </c>
      <c r="K49" s="164" t="str">
        <f t="shared" ref="K49:K76" si="6">B49</f>
        <v>1006300000</v>
      </c>
      <c r="L49" s="329" t="s">
        <v>607</v>
      </c>
      <c r="M49" s="169">
        <v>3661.9678399999998</v>
      </c>
      <c r="N49" s="169">
        <v>1410.4087699999998</v>
      </c>
      <c r="O49" s="169">
        <v>227.39841999999999</v>
      </c>
      <c r="P49" s="169">
        <v>11.91173</v>
      </c>
      <c r="Q49" s="169">
        <v>130</v>
      </c>
      <c r="R49" s="169">
        <v>126.2895</v>
      </c>
      <c r="S49" s="169">
        <v>14.136579999999999</v>
      </c>
    </row>
    <row r="50" spans="1:19" ht="12" customHeight="1" x14ac:dyDescent="0.25">
      <c r="A50" s="167">
        <v>40</v>
      </c>
      <c r="B50" s="167" t="s">
        <v>205</v>
      </c>
      <c r="C50" s="179" t="s">
        <v>608</v>
      </c>
      <c r="D50" s="331">
        <f t="shared" si="5"/>
        <v>29010.356849999996</v>
      </c>
      <c r="E50" s="169">
        <v>541.03215</v>
      </c>
      <c r="F50" s="169">
        <v>1608.8347299999998</v>
      </c>
      <c r="G50" s="169">
        <v>2430.5062200000002</v>
      </c>
      <c r="H50" s="169">
        <v>1853.9166399999999</v>
      </c>
      <c r="I50" s="169">
        <v>2404.2797099999993</v>
      </c>
      <c r="J50" s="167">
        <v>40</v>
      </c>
      <c r="K50" s="164" t="str">
        <f t="shared" si="6"/>
        <v>0801220000</v>
      </c>
      <c r="L50" s="329" t="s">
        <v>608</v>
      </c>
      <c r="M50" s="169">
        <v>3617.2896099999998</v>
      </c>
      <c r="N50" s="169">
        <v>3914.5356400000005</v>
      </c>
      <c r="O50" s="169">
        <v>2970.9553000000005</v>
      </c>
      <c r="P50" s="169">
        <v>3313.4188099999992</v>
      </c>
      <c r="Q50" s="169">
        <v>2858.89644</v>
      </c>
      <c r="R50" s="169">
        <v>2336.9502299999995</v>
      </c>
      <c r="S50" s="169">
        <v>1159.74137</v>
      </c>
    </row>
    <row r="51" spans="1:19" ht="12.75" x14ac:dyDescent="0.25">
      <c r="A51" s="167">
        <v>41</v>
      </c>
      <c r="B51" s="167" t="s">
        <v>213</v>
      </c>
      <c r="C51" s="179" t="s">
        <v>609</v>
      </c>
      <c r="D51" s="331">
        <f t="shared" si="5"/>
        <v>27532.121189999998</v>
      </c>
      <c r="E51" s="169">
        <v>2062.1432199999999</v>
      </c>
      <c r="F51" s="169">
        <v>2061.5079400000004</v>
      </c>
      <c r="G51" s="169">
        <v>1374.2268200000003</v>
      </c>
      <c r="H51" s="169">
        <v>2489.16939</v>
      </c>
      <c r="I51" s="169">
        <v>2105.83727</v>
      </c>
      <c r="J51" s="167">
        <v>41</v>
      </c>
      <c r="K51" s="164" t="str">
        <f t="shared" si="6"/>
        <v>3203002100</v>
      </c>
      <c r="L51" s="329" t="s">
        <v>609</v>
      </c>
      <c r="M51" s="169">
        <v>1726.2310300000004</v>
      </c>
      <c r="N51" s="169">
        <v>2834.3847599999995</v>
      </c>
      <c r="O51" s="169">
        <v>2817.6599799999995</v>
      </c>
      <c r="P51" s="169">
        <v>2158.3161400000004</v>
      </c>
      <c r="Q51" s="169">
        <v>2475.6621599999994</v>
      </c>
      <c r="R51" s="169">
        <v>2775.9498099999992</v>
      </c>
      <c r="S51" s="169">
        <v>2651.0326699999991</v>
      </c>
    </row>
    <row r="52" spans="1:19" ht="12.75" x14ac:dyDescent="0.25">
      <c r="A52" s="167">
        <v>42</v>
      </c>
      <c r="B52" s="167" t="s">
        <v>176</v>
      </c>
      <c r="C52" s="179" t="s">
        <v>610</v>
      </c>
      <c r="D52" s="331">
        <f t="shared" si="5"/>
        <v>26328.106360000002</v>
      </c>
      <c r="E52" s="169">
        <v>2780.4863499999997</v>
      </c>
      <c r="F52" s="169">
        <v>2306.8696599999998</v>
      </c>
      <c r="G52" s="169">
        <v>783.65851999999995</v>
      </c>
      <c r="H52" s="169">
        <v>744.07490000000007</v>
      </c>
      <c r="I52" s="169">
        <v>741.60431000000005</v>
      </c>
      <c r="J52" s="167">
        <v>42</v>
      </c>
      <c r="K52" s="164" t="str">
        <f t="shared" si="6"/>
        <v>0703209000</v>
      </c>
      <c r="L52" s="329" t="s">
        <v>610</v>
      </c>
      <c r="M52" s="169">
        <v>277.447</v>
      </c>
      <c r="N52" s="169">
        <v>15.41</v>
      </c>
      <c r="O52" s="169">
        <v>29.279</v>
      </c>
      <c r="P52" s="169">
        <v>1017.3473200000001</v>
      </c>
      <c r="Q52" s="169">
        <v>6130.5395100000005</v>
      </c>
      <c r="R52" s="169">
        <v>6971.4959699999999</v>
      </c>
      <c r="S52" s="169">
        <v>4529.8938199999993</v>
      </c>
    </row>
    <row r="53" spans="1:19" ht="12" customHeight="1" x14ac:dyDescent="0.25">
      <c r="A53" s="167">
        <v>43</v>
      </c>
      <c r="B53" s="167" t="s">
        <v>317</v>
      </c>
      <c r="C53" s="179" t="s">
        <v>611</v>
      </c>
      <c r="D53" s="331">
        <f t="shared" si="5"/>
        <v>25051.345659999999</v>
      </c>
      <c r="E53" s="169">
        <v>2311.4588400000002</v>
      </c>
      <c r="F53" s="169">
        <v>2249.0994999999998</v>
      </c>
      <c r="G53" s="169">
        <v>1937.3498999999999</v>
      </c>
      <c r="H53" s="169">
        <v>1581.5656799999999</v>
      </c>
      <c r="I53" s="169">
        <v>1370.7277100000001</v>
      </c>
      <c r="J53" s="167">
        <v>43</v>
      </c>
      <c r="K53" s="164" t="str">
        <f t="shared" si="6"/>
        <v>0710809000</v>
      </c>
      <c r="L53" s="329" t="s">
        <v>611</v>
      </c>
      <c r="M53" s="169">
        <v>1128.3112800000001</v>
      </c>
      <c r="N53" s="169">
        <v>1369.1026900000002</v>
      </c>
      <c r="O53" s="169">
        <v>1965.5084099999999</v>
      </c>
      <c r="P53" s="169">
        <v>2349.7341699999997</v>
      </c>
      <c r="Q53" s="169">
        <v>3190.9942600000004</v>
      </c>
      <c r="R53" s="169">
        <v>3441.2002600000001</v>
      </c>
      <c r="S53" s="169">
        <v>2156.2929599999993</v>
      </c>
    </row>
    <row r="54" spans="1:19" ht="12" customHeight="1" x14ac:dyDescent="0.25">
      <c r="A54" s="167">
        <v>44</v>
      </c>
      <c r="B54" s="167" t="s">
        <v>115</v>
      </c>
      <c r="C54" s="179" t="s">
        <v>612</v>
      </c>
      <c r="D54" s="331">
        <f t="shared" si="5"/>
        <v>21631.167609999997</v>
      </c>
      <c r="E54" s="169">
        <v>1629.9910299999999</v>
      </c>
      <c r="F54" s="169">
        <v>1789.7305100000001</v>
      </c>
      <c r="G54" s="169">
        <v>2212.9627300000002</v>
      </c>
      <c r="H54" s="169">
        <v>1554.1315600000003</v>
      </c>
      <c r="I54" s="169">
        <v>1715.1662499999998</v>
      </c>
      <c r="J54" s="167">
        <v>44</v>
      </c>
      <c r="K54" s="164" t="str">
        <f t="shared" si="6"/>
        <v>2008999000</v>
      </c>
      <c r="L54" s="329" t="s">
        <v>612</v>
      </c>
      <c r="M54" s="169">
        <v>1677.5908000000002</v>
      </c>
      <c r="N54" s="169">
        <v>2188.07303</v>
      </c>
      <c r="O54" s="169">
        <v>2052.11616</v>
      </c>
      <c r="P54" s="169">
        <v>2431.4311200000002</v>
      </c>
      <c r="Q54" s="169">
        <v>1659.50335</v>
      </c>
      <c r="R54" s="169">
        <v>1561.14384</v>
      </c>
      <c r="S54" s="169">
        <v>1159.3272299999999</v>
      </c>
    </row>
    <row r="55" spans="1:19" ht="21" customHeight="1" x14ac:dyDescent="0.25">
      <c r="A55" s="167">
        <v>45</v>
      </c>
      <c r="B55" s="167" t="s">
        <v>99</v>
      </c>
      <c r="C55" s="179" t="s">
        <v>613</v>
      </c>
      <c r="D55" s="331">
        <f t="shared" si="5"/>
        <v>21076.689040000001</v>
      </c>
      <c r="E55" s="169">
        <v>1017.37772</v>
      </c>
      <c r="F55" s="169">
        <v>1424.5399399999999</v>
      </c>
      <c r="G55" s="169">
        <v>1551.2800300000001</v>
      </c>
      <c r="H55" s="169">
        <v>1414.5936299999998</v>
      </c>
      <c r="I55" s="169">
        <v>1190.9211700000003</v>
      </c>
      <c r="J55" s="167">
        <v>45</v>
      </c>
      <c r="K55" s="164" t="str">
        <f t="shared" si="6"/>
        <v>1805000000</v>
      </c>
      <c r="L55" s="329" t="s">
        <v>613</v>
      </c>
      <c r="M55" s="169">
        <v>1762.7735299999999</v>
      </c>
      <c r="N55" s="169">
        <v>1712.17581</v>
      </c>
      <c r="O55" s="169">
        <v>1272.72066</v>
      </c>
      <c r="P55" s="169">
        <v>1775.8703799999998</v>
      </c>
      <c r="Q55" s="169">
        <v>2969.5326000000005</v>
      </c>
      <c r="R55" s="169">
        <v>2238.4347299999995</v>
      </c>
      <c r="S55" s="169">
        <v>2746.4688400000005</v>
      </c>
    </row>
    <row r="56" spans="1:19" ht="12" customHeight="1" x14ac:dyDescent="0.25">
      <c r="A56" s="167">
        <v>46</v>
      </c>
      <c r="B56" s="167" t="s">
        <v>47</v>
      </c>
      <c r="C56" s="179" t="s">
        <v>614</v>
      </c>
      <c r="D56" s="331">
        <f t="shared" si="5"/>
        <v>20827.79895</v>
      </c>
      <c r="E56" s="169">
        <v>2891.1798600000002</v>
      </c>
      <c r="F56" s="169">
        <v>1937.8387299999999</v>
      </c>
      <c r="G56" s="169">
        <v>964.46619999999996</v>
      </c>
      <c r="H56" s="169">
        <v>1312.2514900000001</v>
      </c>
      <c r="I56" s="169">
        <v>1278.5194299999998</v>
      </c>
      <c r="J56" s="167">
        <v>46</v>
      </c>
      <c r="K56" s="164" t="str">
        <f t="shared" si="6"/>
        <v>2106902900</v>
      </c>
      <c r="L56" s="329" t="s">
        <v>614</v>
      </c>
      <c r="M56" s="169">
        <v>1719.45858</v>
      </c>
      <c r="N56" s="169">
        <v>2376.1369100000002</v>
      </c>
      <c r="O56" s="169">
        <v>1089.99747</v>
      </c>
      <c r="P56" s="169">
        <v>1636.6758100000002</v>
      </c>
      <c r="Q56" s="169">
        <v>1749.54465</v>
      </c>
      <c r="R56" s="169">
        <v>1918.7452600000001</v>
      </c>
      <c r="S56" s="169">
        <v>1952.9845600000001</v>
      </c>
    </row>
    <row r="57" spans="1:19" ht="25.5" x14ac:dyDescent="0.25">
      <c r="A57" s="167">
        <v>47</v>
      </c>
      <c r="B57" s="167" t="s">
        <v>225</v>
      </c>
      <c r="C57" s="179" t="s">
        <v>615</v>
      </c>
      <c r="D57" s="331">
        <f t="shared" si="5"/>
        <v>20607.322639999999</v>
      </c>
      <c r="E57" s="169">
        <v>1046.0957599999999</v>
      </c>
      <c r="F57" s="169">
        <v>955.63759999999979</v>
      </c>
      <c r="G57" s="169">
        <v>1417.097</v>
      </c>
      <c r="H57" s="169">
        <v>535.4298</v>
      </c>
      <c r="I57" s="169">
        <v>1567.1092800000001</v>
      </c>
      <c r="J57" s="167">
        <v>47</v>
      </c>
      <c r="K57" s="164" t="str">
        <f t="shared" si="6"/>
        <v>2008300000</v>
      </c>
      <c r="L57" s="329" t="s">
        <v>615</v>
      </c>
      <c r="M57" s="169">
        <v>1924.64112</v>
      </c>
      <c r="N57" s="169">
        <v>2709.8877199999997</v>
      </c>
      <c r="O57" s="169">
        <v>1587.33943</v>
      </c>
      <c r="P57" s="169">
        <v>3985.7523999999999</v>
      </c>
      <c r="Q57" s="169">
        <v>2485.7240899999997</v>
      </c>
      <c r="R57" s="169">
        <v>1800.87103</v>
      </c>
      <c r="S57" s="169">
        <v>591.73740999999995</v>
      </c>
    </row>
    <row r="58" spans="1:19" ht="12" customHeight="1" x14ac:dyDescent="0.25">
      <c r="A58" s="167">
        <v>48</v>
      </c>
      <c r="B58" s="167" t="s">
        <v>113</v>
      </c>
      <c r="C58" s="179" t="s">
        <v>616</v>
      </c>
      <c r="D58" s="331">
        <f t="shared" si="5"/>
        <v>19704.461569999999</v>
      </c>
      <c r="E58" s="169">
        <v>1204.0982200000001</v>
      </c>
      <c r="F58" s="169">
        <v>1570.08197</v>
      </c>
      <c r="G58" s="169">
        <v>2374.1279199999999</v>
      </c>
      <c r="H58" s="169">
        <v>757.93540000000007</v>
      </c>
      <c r="I58" s="169">
        <v>922.62331000000017</v>
      </c>
      <c r="J58" s="167">
        <v>48</v>
      </c>
      <c r="K58" s="164" t="str">
        <f t="shared" si="6"/>
        <v>1212290000</v>
      </c>
      <c r="L58" s="329" t="s">
        <v>616</v>
      </c>
      <c r="M58" s="169">
        <v>1071.2141299999998</v>
      </c>
      <c r="N58" s="169">
        <v>1325.5622100000001</v>
      </c>
      <c r="O58" s="169">
        <v>2788.0637499999998</v>
      </c>
      <c r="P58" s="169">
        <v>1261.7467200000001</v>
      </c>
      <c r="Q58" s="169">
        <v>2516.5549800000003</v>
      </c>
      <c r="R58" s="169">
        <v>2064.3653400000003</v>
      </c>
      <c r="S58" s="169">
        <v>1848.08762</v>
      </c>
    </row>
    <row r="59" spans="1:19" ht="21" customHeight="1" x14ac:dyDescent="0.25">
      <c r="A59" s="167">
        <v>49</v>
      </c>
      <c r="B59" s="167" t="s">
        <v>164</v>
      </c>
      <c r="C59" s="179" t="s">
        <v>617</v>
      </c>
      <c r="D59" s="331">
        <f t="shared" si="5"/>
        <v>19349.91346</v>
      </c>
      <c r="E59" s="169">
        <v>776.39850000000001</v>
      </c>
      <c r="F59" s="169">
        <v>1698.1407799999999</v>
      </c>
      <c r="G59" s="169">
        <v>1480.7480399999999</v>
      </c>
      <c r="H59" s="169">
        <v>1373.6996899999999</v>
      </c>
      <c r="I59" s="169">
        <v>1715.3913099999997</v>
      </c>
      <c r="J59" s="167">
        <v>49</v>
      </c>
      <c r="K59" s="164" t="str">
        <f t="shared" si="6"/>
        <v>1806900000</v>
      </c>
      <c r="L59" s="329" t="s">
        <v>617</v>
      </c>
      <c r="M59" s="169">
        <v>1216.4843099999998</v>
      </c>
      <c r="N59" s="169">
        <v>1737.5755100000001</v>
      </c>
      <c r="O59" s="169">
        <v>2109.1809200000002</v>
      </c>
      <c r="P59" s="169">
        <v>2383.0386599999988</v>
      </c>
      <c r="Q59" s="169">
        <v>1672.0364400000001</v>
      </c>
      <c r="R59" s="169">
        <v>1594.8364600000002</v>
      </c>
      <c r="S59" s="169">
        <v>1592.3828400000002</v>
      </c>
    </row>
    <row r="60" spans="1:19" ht="21" customHeight="1" x14ac:dyDescent="0.25">
      <c r="A60" s="167">
        <v>50</v>
      </c>
      <c r="B60" s="167" t="s">
        <v>46</v>
      </c>
      <c r="C60" s="179" t="s">
        <v>618</v>
      </c>
      <c r="D60" s="331">
        <f t="shared" si="5"/>
        <v>19273.12041</v>
      </c>
      <c r="E60" s="169">
        <v>991.92207999999994</v>
      </c>
      <c r="F60" s="169">
        <v>1591.1541499999998</v>
      </c>
      <c r="G60" s="169">
        <v>1648.7091499999999</v>
      </c>
      <c r="H60" s="169">
        <v>2002.34583</v>
      </c>
      <c r="I60" s="169">
        <v>1451.88759</v>
      </c>
      <c r="J60" s="167">
        <v>50</v>
      </c>
      <c r="K60" s="164" t="str">
        <f t="shared" si="6"/>
        <v>1511900000</v>
      </c>
      <c r="L60" s="329" t="s">
        <v>618</v>
      </c>
      <c r="M60" s="169">
        <v>548.43038999999999</v>
      </c>
      <c r="N60" s="169">
        <v>695.30128999999999</v>
      </c>
      <c r="O60" s="169">
        <v>1125.6998699999999</v>
      </c>
      <c r="P60" s="169">
        <v>1949.30385</v>
      </c>
      <c r="Q60" s="169">
        <v>2043.15995</v>
      </c>
      <c r="R60" s="169">
        <v>3268.68192</v>
      </c>
      <c r="S60" s="169">
        <v>1956.5243399999999</v>
      </c>
    </row>
    <row r="61" spans="1:19" ht="21" customHeight="1" x14ac:dyDescent="0.25">
      <c r="A61" s="167">
        <v>51</v>
      </c>
      <c r="B61" s="167" t="s">
        <v>163</v>
      </c>
      <c r="C61" s="179" t="s">
        <v>619</v>
      </c>
      <c r="D61" s="331">
        <f t="shared" si="5"/>
        <v>18078.67598</v>
      </c>
      <c r="E61" s="169">
        <v>2387.8797600000003</v>
      </c>
      <c r="F61" s="169">
        <v>2455.2021900000004</v>
      </c>
      <c r="G61" s="169">
        <v>656.97467000000006</v>
      </c>
      <c r="H61" s="169">
        <v>1737.2237500000001</v>
      </c>
      <c r="I61" s="169">
        <v>1666.2160199999998</v>
      </c>
      <c r="J61" s="167">
        <v>51</v>
      </c>
      <c r="K61" s="164" t="str">
        <f t="shared" si="6"/>
        <v>1209915000</v>
      </c>
      <c r="L61" s="329" t="s">
        <v>619</v>
      </c>
      <c r="M61" s="169">
        <v>916.74862999999993</v>
      </c>
      <c r="N61" s="169">
        <v>346.29058999999995</v>
      </c>
      <c r="O61" s="169">
        <v>836.95181999999988</v>
      </c>
      <c r="P61" s="169">
        <v>890.92027000000007</v>
      </c>
      <c r="Q61" s="169">
        <v>2034.10772</v>
      </c>
      <c r="R61" s="169">
        <v>2922.33835</v>
      </c>
      <c r="S61" s="169">
        <v>1227.82221</v>
      </c>
    </row>
    <row r="62" spans="1:19" ht="12" customHeight="1" x14ac:dyDescent="0.25">
      <c r="A62" s="167">
        <v>52</v>
      </c>
      <c r="B62" s="167" t="s">
        <v>161</v>
      </c>
      <c r="C62" s="179" t="s">
        <v>620</v>
      </c>
      <c r="D62" s="331">
        <f t="shared" si="5"/>
        <v>17768.475259999999</v>
      </c>
      <c r="E62" s="169">
        <v>792.42799999999988</v>
      </c>
      <c r="F62" s="169">
        <v>963.25846999999999</v>
      </c>
      <c r="G62" s="169">
        <v>784.12492999999984</v>
      </c>
      <c r="H62" s="169">
        <v>583.82375999999999</v>
      </c>
      <c r="I62" s="169">
        <v>981.1245100000001</v>
      </c>
      <c r="J62" s="167">
        <v>52</v>
      </c>
      <c r="K62" s="164" t="str">
        <f t="shared" si="6"/>
        <v>1302391000</v>
      </c>
      <c r="L62" s="329" t="s">
        <v>620</v>
      </c>
      <c r="M62" s="169">
        <v>939.41966000000014</v>
      </c>
      <c r="N62" s="169">
        <v>1933.7956500000003</v>
      </c>
      <c r="O62" s="169">
        <v>1795.05286</v>
      </c>
      <c r="P62" s="169">
        <v>2064.1871900000001</v>
      </c>
      <c r="Q62" s="169">
        <v>2148.8573900000001</v>
      </c>
      <c r="R62" s="169">
        <v>2095.2870500000004</v>
      </c>
      <c r="S62" s="169">
        <v>2687.1157899999998</v>
      </c>
    </row>
    <row r="63" spans="1:19" ht="12" customHeight="1" x14ac:dyDescent="0.25">
      <c r="A63" s="167">
        <v>53</v>
      </c>
      <c r="B63" s="167" t="s">
        <v>174</v>
      </c>
      <c r="C63" s="179" t="s">
        <v>621</v>
      </c>
      <c r="D63" s="331">
        <f t="shared" si="5"/>
        <v>17758.941079999997</v>
      </c>
      <c r="E63" s="169">
        <v>606.16100999999992</v>
      </c>
      <c r="F63" s="169">
        <v>935.00694000000033</v>
      </c>
      <c r="G63" s="169">
        <v>793.89341000000002</v>
      </c>
      <c r="H63" s="169">
        <v>738.12076999999988</v>
      </c>
      <c r="I63" s="169">
        <v>1334.91407</v>
      </c>
      <c r="J63" s="167">
        <v>53</v>
      </c>
      <c r="K63" s="164" t="str">
        <f t="shared" si="6"/>
        <v>2103909000</v>
      </c>
      <c r="L63" s="329" t="s">
        <v>621</v>
      </c>
      <c r="M63" s="169">
        <v>1733.6153299999996</v>
      </c>
      <c r="N63" s="169">
        <v>1283.3760599999996</v>
      </c>
      <c r="O63" s="169">
        <v>1582.9004799999998</v>
      </c>
      <c r="P63" s="169">
        <v>2462.220049999999</v>
      </c>
      <c r="Q63" s="169">
        <v>1760.5915499999996</v>
      </c>
      <c r="R63" s="169">
        <v>2558.4400999999998</v>
      </c>
      <c r="S63" s="169">
        <v>1969.7013099999999</v>
      </c>
    </row>
    <row r="64" spans="1:19" ht="12" customHeight="1" x14ac:dyDescent="0.25">
      <c r="A64" s="167">
        <v>54</v>
      </c>
      <c r="B64" s="167" t="s">
        <v>346</v>
      </c>
      <c r="C64" s="179" t="s">
        <v>622</v>
      </c>
      <c r="D64" s="331">
        <f t="shared" si="5"/>
        <v>17424.920099999999</v>
      </c>
      <c r="E64" s="169">
        <v>1999.3402500000002</v>
      </c>
      <c r="F64" s="169">
        <v>729.33105999999987</v>
      </c>
      <c r="G64" s="169">
        <v>1090.3950399999999</v>
      </c>
      <c r="H64" s="169">
        <v>926.31817999999998</v>
      </c>
      <c r="I64" s="169">
        <v>1168.65959</v>
      </c>
      <c r="J64" s="167">
        <v>54</v>
      </c>
      <c r="K64" s="164" t="str">
        <f t="shared" si="6"/>
        <v>1801002000</v>
      </c>
      <c r="L64" s="329" t="s">
        <v>622</v>
      </c>
      <c r="M64" s="169">
        <v>2388.4354200000007</v>
      </c>
      <c r="N64" s="169">
        <v>3021.9699299999993</v>
      </c>
      <c r="O64" s="169">
        <v>1869.9215999999997</v>
      </c>
      <c r="P64" s="169">
        <v>435.66713999999996</v>
      </c>
      <c r="Q64" s="169">
        <v>1801.7604300000003</v>
      </c>
      <c r="R64" s="169">
        <v>881.67228999999998</v>
      </c>
      <c r="S64" s="169">
        <v>1111.4491700000001</v>
      </c>
    </row>
    <row r="65" spans="1:19" ht="12" customHeight="1" x14ac:dyDescent="0.25">
      <c r="A65" s="167">
        <v>55</v>
      </c>
      <c r="B65" s="167" t="s">
        <v>180</v>
      </c>
      <c r="C65" s="179" t="s">
        <v>623</v>
      </c>
      <c r="D65" s="331">
        <f t="shared" si="5"/>
        <v>16957.284169999999</v>
      </c>
      <c r="E65" s="169">
        <v>214.90447000000003</v>
      </c>
      <c r="F65" s="169">
        <v>357.02894999999995</v>
      </c>
      <c r="G65" s="169">
        <v>1555.2521900000002</v>
      </c>
      <c r="H65" s="169">
        <v>744.08800999999994</v>
      </c>
      <c r="I65" s="169">
        <v>1524.6052299999999</v>
      </c>
      <c r="J65" s="167">
        <v>55</v>
      </c>
      <c r="K65" s="164" t="str">
        <f t="shared" si="6"/>
        <v>1804001100</v>
      </c>
      <c r="L65" s="329" t="s">
        <v>623</v>
      </c>
      <c r="M65" s="169">
        <v>1410.83206</v>
      </c>
      <c r="N65" s="169">
        <v>1441.4015499999998</v>
      </c>
      <c r="O65" s="169">
        <v>2157.6991899999998</v>
      </c>
      <c r="P65" s="169">
        <v>2372.0158800000004</v>
      </c>
      <c r="Q65" s="169">
        <v>1605.2087800000002</v>
      </c>
      <c r="R65" s="169">
        <v>1888.5628399999998</v>
      </c>
      <c r="S65" s="169">
        <v>1685.6850199999994</v>
      </c>
    </row>
    <row r="66" spans="1:19" ht="21" customHeight="1" x14ac:dyDescent="0.25">
      <c r="A66" s="167">
        <v>56</v>
      </c>
      <c r="B66" s="167" t="s">
        <v>97</v>
      </c>
      <c r="C66" s="179" t="s">
        <v>624</v>
      </c>
      <c r="D66" s="331">
        <f t="shared" si="5"/>
        <v>16514.164500000003</v>
      </c>
      <c r="E66" s="169">
        <v>963.74318999999991</v>
      </c>
      <c r="F66" s="169">
        <v>1396.4064400000002</v>
      </c>
      <c r="G66" s="169">
        <v>1179.4273700000001</v>
      </c>
      <c r="H66" s="169">
        <v>1389.0961400000001</v>
      </c>
      <c r="I66" s="169">
        <v>1575.2966999999999</v>
      </c>
      <c r="J66" s="167">
        <v>56</v>
      </c>
      <c r="K66" s="164" t="str">
        <f t="shared" si="6"/>
        <v>2302300000</v>
      </c>
      <c r="L66" s="329" t="s">
        <v>624</v>
      </c>
      <c r="M66" s="169">
        <v>1305.5632700000003</v>
      </c>
      <c r="N66" s="169">
        <v>1595.3473799999999</v>
      </c>
      <c r="O66" s="169">
        <v>1439.5803599999999</v>
      </c>
      <c r="P66" s="169">
        <v>1503.6544000000001</v>
      </c>
      <c r="Q66" s="169">
        <v>1502.0594799999999</v>
      </c>
      <c r="R66" s="169">
        <v>1346.5498399999999</v>
      </c>
      <c r="S66" s="169">
        <v>1317.43993</v>
      </c>
    </row>
    <row r="67" spans="1:19" ht="21" customHeight="1" x14ac:dyDescent="0.25">
      <c r="A67" s="167">
        <v>57</v>
      </c>
      <c r="B67" s="167" t="s">
        <v>87</v>
      </c>
      <c r="C67" s="179" t="s">
        <v>625</v>
      </c>
      <c r="D67" s="331">
        <f t="shared" si="5"/>
        <v>16434.233370000002</v>
      </c>
      <c r="E67" s="169">
        <v>725.80848000000003</v>
      </c>
      <c r="F67" s="169">
        <v>1089.644</v>
      </c>
      <c r="G67" s="169">
        <v>929.57885999999996</v>
      </c>
      <c r="H67" s="169">
        <v>2577.5272499999996</v>
      </c>
      <c r="I67" s="169">
        <v>1976.7312999999999</v>
      </c>
      <c r="J67" s="167">
        <v>57</v>
      </c>
      <c r="K67" s="164" t="str">
        <f t="shared" si="6"/>
        <v>3203001500</v>
      </c>
      <c r="L67" s="329" t="s">
        <v>625</v>
      </c>
      <c r="M67" s="169">
        <v>997.15114999999992</v>
      </c>
      <c r="N67" s="169">
        <v>2209.61456</v>
      </c>
      <c r="O67" s="169">
        <v>1787.0627899999999</v>
      </c>
      <c r="P67" s="169">
        <v>416.50301999999999</v>
      </c>
      <c r="Q67" s="169">
        <v>948.66257999999993</v>
      </c>
      <c r="R67" s="169">
        <v>1196.0037400000001</v>
      </c>
      <c r="S67" s="169">
        <v>1579.9456400000001</v>
      </c>
    </row>
    <row r="68" spans="1:19" ht="25.5" x14ac:dyDescent="0.25">
      <c r="A68" s="167">
        <v>58</v>
      </c>
      <c r="B68" s="167" t="s">
        <v>215</v>
      </c>
      <c r="C68" s="179" t="s">
        <v>626</v>
      </c>
      <c r="D68" s="331">
        <f t="shared" si="5"/>
        <v>16409.60814</v>
      </c>
      <c r="E68" s="169">
        <v>1621.2786900000001</v>
      </c>
      <c r="F68" s="169">
        <v>1772.5420700000002</v>
      </c>
      <c r="G68" s="169">
        <v>1464.60151</v>
      </c>
      <c r="H68" s="169">
        <v>570.75411999999994</v>
      </c>
      <c r="I68" s="169">
        <v>446.18835999999999</v>
      </c>
      <c r="J68" s="167">
        <v>58</v>
      </c>
      <c r="K68" s="164" t="str">
        <f t="shared" si="6"/>
        <v>4409291000</v>
      </c>
      <c r="L68" s="329" t="s">
        <v>626</v>
      </c>
      <c r="M68" s="169">
        <v>1248.3234099999997</v>
      </c>
      <c r="N68" s="169">
        <v>963.14526999999998</v>
      </c>
      <c r="O68" s="169">
        <v>1194.8177299999998</v>
      </c>
      <c r="P68" s="169">
        <v>1883.9870599999999</v>
      </c>
      <c r="Q68" s="169">
        <v>1697.22811</v>
      </c>
      <c r="R68" s="169">
        <v>2496.4592399999997</v>
      </c>
      <c r="S68" s="169">
        <v>1050.2825699999999</v>
      </c>
    </row>
    <row r="69" spans="1:19" ht="12" customHeight="1" x14ac:dyDescent="0.25">
      <c r="A69" s="167">
        <v>59</v>
      </c>
      <c r="B69" s="167" t="s">
        <v>378</v>
      </c>
      <c r="C69" s="179" t="s">
        <v>627</v>
      </c>
      <c r="D69" s="331">
        <f t="shared" si="5"/>
        <v>16330.394479999999</v>
      </c>
      <c r="E69" s="169">
        <v>597.79422</v>
      </c>
      <c r="F69" s="169">
        <v>727.72860000000003</v>
      </c>
      <c r="G69" s="169">
        <v>3063.2919200000001</v>
      </c>
      <c r="H69" s="169">
        <v>1184.2288000000001</v>
      </c>
      <c r="I69" s="169">
        <v>1567.0508799999998</v>
      </c>
      <c r="J69" s="167">
        <v>59</v>
      </c>
      <c r="K69" s="164" t="str">
        <f t="shared" si="6"/>
        <v>3301130000</v>
      </c>
      <c r="L69" s="329" t="s">
        <v>627</v>
      </c>
      <c r="M69" s="169">
        <v>3221.9656600000008</v>
      </c>
      <c r="N69" s="169">
        <v>1658.7770400000002</v>
      </c>
      <c r="O69" s="169">
        <v>1657.26</v>
      </c>
      <c r="P69" s="169">
        <v>1115.8315599999999</v>
      </c>
      <c r="Q69" s="169">
        <v>669.81853999999998</v>
      </c>
      <c r="R69" s="169">
        <v>88.100099999999998</v>
      </c>
      <c r="S69" s="169">
        <v>778.54716000000008</v>
      </c>
    </row>
    <row r="70" spans="1:19" ht="25.5" x14ac:dyDescent="0.25">
      <c r="A70" s="167">
        <v>60</v>
      </c>
      <c r="B70" s="167" t="s">
        <v>304</v>
      </c>
      <c r="C70" s="179" t="s">
        <v>628</v>
      </c>
      <c r="D70" s="331">
        <f t="shared" si="5"/>
        <v>16184.562739999999</v>
      </c>
      <c r="E70" s="169">
        <v>526.90065000000004</v>
      </c>
      <c r="F70" s="169">
        <v>1431.0033799999999</v>
      </c>
      <c r="G70" s="169">
        <v>1257.87381</v>
      </c>
      <c r="H70" s="169">
        <v>1462.41337</v>
      </c>
      <c r="I70" s="169">
        <v>799.77272000000005</v>
      </c>
      <c r="J70" s="167">
        <v>60</v>
      </c>
      <c r="K70" s="164" t="str">
        <f t="shared" si="6"/>
        <v>2002900000</v>
      </c>
      <c r="L70" s="329" t="s">
        <v>628</v>
      </c>
      <c r="M70" s="169">
        <v>1122.0215299999998</v>
      </c>
      <c r="N70" s="169">
        <v>1177.2966999999999</v>
      </c>
      <c r="O70" s="169">
        <v>1660.7269199999996</v>
      </c>
      <c r="P70" s="169">
        <v>1526.54089</v>
      </c>
      <c r="Q70" s="169">
        <v>1702.60528</v>
      </c>
      <c r="R70" s="169">
        <v>2363.0643800000003</v>
      </c>
      <c r="S70" s="169">
        <v>1154.34311</v>
      </c>
    </row>
    <row r="71" spans="1:19" ht="12" customHeight="1" x14ac:dyDescent="0.25">
      <c r="A71" s="167">
        <v>61</v>
      </c>
      <c r="B71" s="167" t="s">
        <v>377</v>
      </c>
      <c r="C71" s="179" t="s">
        <v>629</v>
      </c>
      <c r="D71" s="331">
        <f t="shared" si="5"/>
        <v>16168.525369999999</v>
      </c>
      <c r="E71" s="169">
        <v>474.47064</v>
      </c>
      <c r="F71" s="169">
        <v>968.57339999999999</v>
      </c>
      <c r="G71" s="169">
        <v>1037.8972100000003</v>
      </c>
      <c r="H71" s="169">
        <v>748.12249999999972</v>
      </c>
      <c r="I71" s="169">
        <v>1523.7382699999998</v>
      </c>
      <c r="J71" s="167">
        <v>61</v>
      </c>
      <c r="K71" s="164" t="str">
        <f t="shared" si="6"/>
        <v>1106201000</v>
      </c>
      <c r="L71" s="329" t="s">
        <v>629</v>
      </c>
      <c r="M71" s="169">
        <v>1199.73783</v>
      </c>
      <c r="N71" s="169">
        <v>1791.86348</v>
      </c>
      <c r="O71" s="169">
        <v>1199.9798300000002</v>
      </c>
      <c r="P71" s="169">
        <v>1277.3712699999996</v>
      </c>
      <c r="Q71" s="169">
        <v>2182.7592599999994</v>
      </c>
      <c r="R71" s="169">
        <v>1689.1884099999997</v>
      </c>
      <c r="S71" s="169">
        <v>2074.8232700000003</v>
      </c>
    </row>
    <row r="72" spans="1:19" ht="21" customHeight="1" x14ac:dyDescent="0.25">
      <c r="A72" s="167">
        <v>62</v>
      </c>
      <c r="B72" s="167" t="s">
        <v>348</v>
      </c>
      <c r="C72" s="179" t="s">
        <v>630</v>
      </c>
      <c r="D72" s="331">
        <f t="shared" si="5"/>
        <v>15292.99922</v>
      </c>
      <c r="E72" s="169">
        <v>818.19191000000023</v>
      </c>
      <c r="F72" s="169">
        <v>1118.6814399999996</v>
      </c>
      <c r="G72" s="169">
        <v>802.41916000000003</v>
      </c>
      <c r="H72" s="169">
        <v>960.18474000000015</v>
      </c>
      <c r="I72" s="169">
        <v>1088.9117199999998</v>
      </c>
      <c r="J72" s="167">
        <v>62</v>
      </c>
      <c r="K72" s="164" t="str">
        <f t="shared" si="6"/>
        <v>1211903000</v>
      </c>
      <c r="L72" s="329" t="s">
        <v>630</v>
      </c>
      <c r="M72" s="169">
        <v>1050.7733599999999</v>
      </c>
      <c r="N72" s="169">
        <v>1348.73822</v>
      </c>
      <c r="O72" s="169">
        <v>1288.3507300000001</v>
      </c>
      <c r="P72" s="169">
        <v>2335.7905700000006</v>
      </c>
      <c r="Q72" s="169">
        <v>1595.9183199999998</v>
      </c>
      <c r="R72" s="169">
        <v>1458.5787799999996</v>
      </c>
      <c r="S72" s="169">
        <v>1426.4602699999998</v>
      </c>
    </row>
    <row r="73" spans="1:19" ht="12" customHeight="1" x14ac:dyDescent="0.25">
      <c r="A73" s="167">
        <v>63</v>
      </c>
      <c r="B73" s="171" t="s">
        <v>151</v>
      </c>
      <c r="C73" s="179" t="s">
        <v>631</v>
      </c>
      <c r="D73" s="331">
        <f t="shared" si="5"/>
        <v>15269.573369999998</v>
      </c>
      <c r="E73" s="169">
        <v>585.13954000000001</v>
      </c>
      <c r="F73" s="169">
        <v>3828.7403300000001</v>
      </c>
      <c r="G73" s="169">
        <v>1939.7343600000002</v>
      </c>
      <c r="H73" s="169">
        <v>710.28338000000008</v>
      </c>
      <c r="I73" s="169">
        <v>182.1437</v>
      </c>
      <c r="J73" s="167">
        <v>63</v>
      </c>
      <c r="K73" s="164" t="str">
        <f t="shared" si="6"/>
        <v>2203000000</v>
      </c>
      <c r="L73" s="329" t="s">
        <v>631</v>
      </c>
      <c r="M73" s="169">
        <v>41.454360000000001</v>
      </c>
      <c r="N73" s="169">
        <v>410.52543000000003</v>
      </c>
      <c r="O73" s="169">
        <v>1529.1413</v>
      </c>
      <c r="P73" s="169">
        <v>981.49916000000007</v>
      </c>
      <c r="Q73" s="169">
        <v>1790.5208200000006</v>
      </c>
      <c r="R73" s="169">
        <v>1404.1512599999996</v>
      </c>
      <c r="S73" s="169">
        <v>1866.2397299999998</v>
      </c>
    </row>
    <row r="74" spans="1:19" ht="12" customHeight="1" x14ac:dyDescent="0.25">
      <c r="A74" s="167">
        <v>64</v>
      </c>
      <c r="B74" s="171" t="s">
        <v>114</v>
      </c>
      <c r="C74" s="179" t="s">
        <v>632</v>
      </c>
      <c r="D74" s="331">
        <f t="shared" si="5"/>
        <v>14977.67735</v>
      </c>
      <c r="E74" s="169">
        <v>648.45404999999994</v>
      </c>
      <c r="F74" s="169">
        <v>1570.3107800000002</v>
      </c>
      <c r="G74" s="169">
        <v>552.34699000000001</v>
      </c>
      <c r="H74" s="169">
        <v>1421.77261</v>
      </c>
      <c r="I74" s="169">
        <v>2257.2355200000002</v>
      </c>
      <c r="J74" s="167">
        <v>64</v>
      </c>
      <c r="K74" s="164" t="str">
        <f t="shared" si="6"/>
        <v>1209919000</v>
      </c>
      <c r="L74" s="329" t="s">
        <v>632</v>
      </c>
      <c r="M74" s="169">
        <v>2177.3889499999996</v>
      </c>
      <c r="N74" s="169">
        <v>547.59675000000004</v>
      </c>
      <c r="O74" s="169">
        <v>982.39013000000011</v>
      </c>
      <c r="P74" s="169">
        <v>635.59670999999992</v>
      </c>
      <c r="Q74" s="169">
        <v>777.94916999999987</v>
      </c>
      <c r="R74" s="169">
        <v>2110.7997999999998</v>
      </c>
      <c r="S74" s="169">
        <v>1295.8358900000005</v>
      </c>
    </row>
    <row r="75" spans="1:19" ht="21" customHeight="1" x14ac:dyDescent="0.25">
      <c r="A75" s="167">
        <v>65</v>
      </c>
      <c r="B75" s="171" t="s">
        <v>347</v>
      </c>
      <c r="C75" s="179" t="s">
        <v>633</v>
      </c>
      <c r="D75" s="331">
        <f t="shared" si="5"/>
        <v>14897.884340000001</v>
      </c>
      <c r="E75" s="169">
        <v>1098.0465900000002</v>
      </c>
      <c r="F75" s="169">
        <v>1453.5716200000002</v>
      </c>
      <c r="G75" s="169">
        <v>1167.4186200000001</v>
      </c>
      <c r="H75" s="169">
        <v>452.41564</v>
      </c>
      <c r="I75" s="169">
        <v>3296.8179600000003</v>
      </c>
      <c r="J75" s="167">
        <v>65</v>
      </c>
      <c r="K75" s="164" t="str">
        <f t="shared" si="6"/>
        <v>1207701000</v>
      </c>
      <c r="L75" s="329" t="s">
        <v>633</v>
      </c>
      <c r="M75" s="169">
        <v>1726.5397800000001</v>
      </c>
      <c r="N75" s="169">
        <v>582.1762500000001</v>
      </c>
      <c r="O75" s="169">
        <v>115.76786</v>
      </c>
      <c r="P75" s="169">
        <v>547.60157000000004</v>
      </c>
      <c r="Q75" s="169">
        <v>975.93115</v>
      </c>
      <c r="R75" s="169">
        <v>1822.3224500000001</v>
      </c>
      <c r="S75" s="169">
        <v>1659.27485</v>
      </c>
    </row>
    <row r="76" spans="1:19" ht="21" customHeight="1" x14ac:dyDescent="0.25">
      <c r="A76" s="167">
        <v>66</v>
      </c>
      <c r="B76" s="171" t="s">
        <v>179</v>
      </c>
      <c r="C76" s="179" t="s">
        <v>634</v>
      </c>
      <c r="D76" s="331">
        <f t="shared" si="5"/>
        <v>14133.702389999999</v>
      </c>
      <c r="E76" s="169">
        <v>1612.7466299999996</v>
      </c>
      <c r="F76" s="169">
        <v>4063.5195399999998</v>
      </c>
      <c r="G76" s="169">
        <v>2201.9701499999996</v>
      </c>
      <c r="H76" s="169">
        <v>1800.7237299999997</v>
      </c>
      <c r="I76" s="169">
        <v>992.59874000000002</v>
      </c>
      <c r="J76" s="167">
        <v>66</v>
      </c>
      <c r="K76" s="164" t="str">
        <f t="shared" si="6"/>
        <v>2008993000</v>
      </c>
      <c r="L76" s="329" t="s">
        <v>634</v>
      </c>
      <c r="M76" s="169">
        <v>790.19181000000003</v>
      </c>
      <c r="N76" s="169">
        <v>639.71087</v>
      </c>
      <c r="O76" s="169">
        <v>695.04422999999997</v>
      </c>
      <c r="P76" s="169">
        <v>401.55504000000002</v>
      </c>
      <c r="Q76" s="169">
        <v>226.96999999999997</v>
      </c>
      <c r="R76" s="169">
        <v>212.85744000000003</v>
      </c>
      <c r="S76" s="169">
        <v>495.81420999999995</v>
      </c>
    </row>
    <row r="77" spans="1:19" ht="12" customHeight="1" x14ac:dyDescent="0.25">
      <c r="A77" s="167">
        <v>67</v>
      </c>
      <c r="B77" s="171" t="s">
        <v>175</v>
      </c>
      <c r="C77" s="179" t="s">
        <v>635</v>
      </c>
      <c r="D77" s="331">
        <f t="shared" si="5"/>
        <v>13892.101839999999</v>
      </c>
      <c r="E77" s="169">
        <v>803.98694</v>
      </c>
      <c r="F77" s="169">
        <v>1096.6737599999999</v>
      </c>
      <c r="G77" s="169">
        <v>929.1329199999999</v>
      </c>
      <c r="H77" s="169">
        <v>623.27630999999997</v>
      </c>
      <c r="I77" s="169">
        <v>515.61615999999992</v>
      </c>
      <c r="J77" s="167">
        <v>67</v>
      </c>
      <c r="K77" s="164" t="str">
        <f>B77</f>
        <v>2103902000</v>
      </c>
      <c r="L77" s="329" t="s">
        <v>635</v>
      </c>
      <c r="M77" s="169">
        <v>1389.7622199999998</v>
      </c>
      <c r="N77" s="169">
        <v>1379.1436499999998</v>
      </c>
      <c r="O77" s="169">
        <v>1275.30378</v>
      </c>
      <c r="P77" s="169">
        <v>2316.7964000000006</v>
      </c>
      <c r="Q77" s="169">
        <v>1415.2494899999997</v>
      </c>
      <c r="R77" s="169">
        <v>1324.5934100000004</v>
      </c>
      <c r="S77" s="169">
        <v>822.56679999999994</v>
      </c>
    </row>
    <row r="78" spans="1:19" ht="12" customHeight="1" x14ac:dyDescent="0.25">
      <c r="A78" s="167">
        <v>68</v>
      </c>
      <c r="B78" s="171" t="s">
        <v>181</v>
      </c>
      <c r="C78" s="179" t="s">
        <v>636</v>
      </c>
      <c r="D78" s="331">
        <f t="shared" si="5"/>
        <v>13690.26073</v>
      </c>
      <c r="E78" s="169">
        <v>11.00535</v>
      </c>
      <c r="F78" s="169">
        <v>6.1549899999999997</v>
      </c>
      <c r="G78" s="169">
        <v>5.0072000000000001</v>
      </c>
      <c r="H78" s="169"/>
      <c r="I78" s="169">
        <v>307.03169000000003</v>
      </c>
      <c r="J78" s="167">
        <v>68</v>
      </c>
      <c r="K78" s="164" t="str">
        <f t="shared" ref="K78:K84" si="7">B78</f>
        <v>0805291000</v>
      </c>
      <c r="L78" s="329" t="s">
        <v>636</v>
      </c>
      <c r="M78" s="169">
        <v>3950.5293000000001</v>
      </c>
      <c r="N78" s="169">
        <v>7428.0162599999985</v>
      </c>
      <c r="O78" s="169">
        <v>1857.8875900000003</v>
      </c>
      <c r="P78" s="169">
        <v>124.62834999999998</v>
      </c>
      <c r="Q78" s="169"/>
      <c r="R78" s="169"/>
      <c r="S78" s="169"/>
    </row>
    <row r="79" spans="1:19" ht="21" customHeight="1" x14ac:dyDescent="0.25">
      <c r="A79" s="167">
        <v>69</v>
      </c>
      <c r="B79" s="171" t="s">
        <v>159</v>
      </c>
      <c r="C79" s="179" t="s">
        <v>637</v>
      </c>
      <c r="D79" s="331">
        <f t="shared" si="5"/>
        <v>13447.699420000001</v>
      </c>
      <c r="E79" s="169">
        <v>645.39058</v>
      </c>
      <c r="F79" s="169">
        <v>1188.6759900000002</v>
      </c>
      <c r="G79" s="169">
        <v>882.62430000000006</v>
      </c>
      <c r="H79" s="169">
        <v>471.26747</v>
      </c>
      <c r="I79" s="169">
        <v>463.67754000000002</v>
      </c>
      <c r="J79" s="167">
        <v>69</v>
      </c>
      <c r="K79" s="164" t="str">
        <f t="shared" si="7"/>
        <v>4409229020</v>
      </c>
      <c r="L79" s="329" t="s">
        <v>637</v>
      </c>
      <c r="M79" s="169">
        <v>1477.1525200000001</v>
      </c>
      <c r="N79" s="169">
        <v>1272.9766900000002</v>
      </c>
      <c r="O79" s="169">
        <v>1227.0153599999999</v>
      </c>
      <c r="P79" s="169">
        <v>1491.6177200000002</v>
      </c>
      <c r="Q79" s="169">
        <v>933.92906000000005</v>
      </c>
      <c r="R79" s="169">
        <v>1464.3671700000002</v>
      </c>
      <c r="S79" s="169">
        <v>1929.0050199999996</v>
      </c>
    </row>
    <row r="80" spans="1:19" ht="12.75" x14ac:dyDescent="0.25">
      <c r="A80" s="167">
        <v>70</v>
      </c>
      <c r="B80" s="171" t="s">
        <v>472</v>
      </c>
      <c r="C80" s="179" t="s">
        <v>638</v>
      </c>
      <c r="D80" s="331">
        <f t="shared" si="5"/>
        <v>13220.326069999999</v>
      </c>
      <c r="E80" s="169">
        <v>710.07889</v>
      </c>
      <c r="F80" s="169">
        <v>1145.98586</v>
      </c>
      <c r="G80" s="169">
        <v>968.07436999999993</v>
      </c>
      <c r="H80" s="169">
        <v>150.63611000000003</v>
      </c>
      <c r="I80" s="169">
        <v>994.71546999999975</v>
      </c>
      <c r="J80" s="167">
        <v>70</v>
      </c>
      <c r="K80" s="164" t="str">
        <f t="shared" si="7"/>
        <v>1803100000</v>
      </c>
      <c r="L80" s="329" t="s">
        <v>638</v>
      </c>
      <c r="M80" s="169">
        <v>1230.81951</v>
      </c>
      <c r="N80" s="169">
        <v>1364.97525</v>
      </c>
      <c r="O80" s="169">
        <v>978.99060999999995</v>
      </c>
      <c r="P80" s="169">
        <v>1400.7939200000003</v>
      </c>
      <c r="Q80" s="169">
        <v>1403.3395600000001</v>
      </c>
      <c r="R80" s="169">
        <v>1802.9865100000002</v>
      </c>
      <c r="S80" s="169">
        <v>1068.93001</v>
      </c>
    </row>
    <row r="81" spans="1:19" ht="12" customHeight="1" x14ac:dyDescent="0.25">
      <c r="A81" s="167">
        <v>71</v>
      </c>
      <c r="B81" s="171" t="s">
        <v>150</v>
      </c>
      <c r="C81" s="179" t="s">
        <v>639</v>
      </c>
      <c r="D81" s="331">
        <f t="shared" si="5"/>
        <v>12936.84794</v>
      </c>
      <c r="E81" s="169">
        <v>887.15052000000003</v>
      </c>
      <c r="F81" s="169">
        <v>767.32628999999974</v>
      </c>
      <c r="G81" s="169">
        <v>731.47353999999996</v>
      </c>
      <c r="H81" s="169">
        <v>770.51578000000006</v>
      </c>
      <c r="I81" s="169">
        <v>536.62471000000005</v>
      </c>
      <c r="J81" s="167">
        <v>71</v>
      </c>
      <c r="K81" s="164" t="str">
        <f t="shared" si="7"/>
        <v>0904219000</v>
      </c>
      <c r="L81" s="329" t="s">
        <v>639</v>
      </c>
      <c r="M81" s="169">
        <v>813.24031000000002</v>
      </c>
      <c r="N81" s="169">
        <v>463.66359999999986</v>
      </c>
      <c r="O81" s="169">
        <v>965.99376999999993</v>
      </c>
      <c r="P81" s="169">
        <v>1337.9816700000001</v>
      </c>
      <c r="Q81" s="169">
        <v>2486.9019399999997</v>
      </c>
      <c r="R81" s="169">
        <v>1693.2568100000001</v>
      </c>
      <c r="S81" s="169">
        <v>1482.7189999999998</v>
      </c>
    </row>
    <row r="82" spans="1:19" ht="21" customHeight="1" x14ac:dyDescent="0.25">
      <c r="A82" s="167">
        <v>72</v>
      </c>
      <c r="B82" s="171" t="s">
        <v>165</v>
      </c>
      <c r="C82" s="179" t="s">
        <v>640</v>
      </c>
      <c r="D82" s="331">
        <f t="shared" si="5"/>
        <v>12909.020100000002</v>
      </c>
      <c r="E82" s="169">
        <v>921.52377000000024</v>
      </c>
      <c r="F82" s="169">
        <v>1241.4440000000004</v>
      </c>
      <c r="G82" s="169">
        <v>1197.2051899999999</v>
      </c>
      <c r="H82" s="169">
        <v>1011.6886099999998</v>
      </c>
      <c r="I82" s="169">
        <v>551.93285000000014</v>
      </c>
      <c r="J82" s="167">
        <v>72</v>
      </c>
      <c r="K82" s="164" t="str">
        <f t="shared" si="7"/>
        <v>3203001400</v>
      </c>
      <c r="L82" s="329" t="s">
        <v>640</v>
      </c>
      <c r="M82" s="169">
        <v>1812.2391799999996</v>
      </c>
      <c r="N82" s="169">
        <v>850.97106999999983</v>
      </c>
      <c r="O82" s="169">
        <v>781.78676999999993</v>
      </c>
      <c r="P82" s="169">
        <v>930.67158000000006</v>
      </c>
      <c r="Q82" s="169">
        <v>1252.95174</v>
      </c>
      <c r="R82" s="169">
        <v>862.90521000000012</v>
      </c>
      <c r="S82" s="169">
        <v>1493.7001299999999</v>
      </c>
    </row>
    <row r="83" spans="1:19" ht="12" customHeight="1" x14ac:dyDescent="0.25">
      <c r="A83" s="167">
        <v>73</v>
      </c>
      <c r="B83" s="171" t="s">
        <v>387</v>
      </c>
      <c r="C83" s="179" t="s">
        <v>641</v>
      </c>
      <c r="D83" s="331">
        <f t="shared" si="5"/>
        <v>12737.311460000001</v>
      </c>
      <c r="E83" s="169">
        <v>1642.1550499999998</v>
      </c>
      <c r="F83" s="169">
        <v>1070.2004899999999</v>
      </c>
      <c r="G83" s="169">
        <v>1258.97083</v>
      </c>
      <c r="H83" s="169">
        <v>3917.11985</v>
      </c>
      <c r="I83" s="169">
        <v>1771.1959200000001</v>
      </c>
      <c r="J83" s="167">
        <v>73</v>
      </c>
      <c r="K83" s="164" t="str">
        <f t="shared" si="7"/>
        <v>1209999000</v>
      </c>
      <c r="L83" s="329" t="s">
        <v>641</v>
      </c>
      <c r="M83" s="169">
        <v>1418.3822</v>
      </c>
      <c r="N83" s="169">
        <v>599.9264300000001</v>
      </c>
      <c r="O83" s="169">
        <v>133.78226000000001</v>
      </c>
      <c r="P83" s="169">
        <v>44.139300000000006</v>
      </c>
      <c r="Q83" s="169">
        <v>77.401219999999995</v>
      </c>
      <c r="R83" s="169">
        <v>385.44189999999998</v>
      </c>
      <c r="S83" s="169">
        <v>418.59601000000004</v>
      </c>
    </row>
    <row r="84" spans="1:19" ht="12" customHeight="1" x14ac:dyDescent="0.25">
      <c r="A84" s="307">
        <v>74</v>
      </c>
      <c r="B84" s="174" t="s">
        <v>82</v>
      </c>
      <c r="C84" s="179" t="s">
        <v>642</v>
      </c>
      <c r="D84" s="331">
        <f t="shared" si="5"/>
        <v>12267.48806</v>
      </c>
      <c r="E84" s="176">
        <v>1111.3295900000003</v>
      </c>
      <c r="F84" s="176">
        <v>1337.6947600000001</v>
      </c>
      <c r="G84" s="176">
        <v>623.06901999999991</v>
      </c>
      <c r="H84" s="176">
        <v>606.57668999999999</v>
      </c>
      <c r="I84" s="176">
        <v>325.09363999999999</v>
      </c>
      <c r="J84" s="174">
        <v>74</v>
      </c>
      <c r="K84" s="164" t="str">
        <f t="shared" si="7"/>
        <v>4407299000</v>
      </c>
      <c r="L84" s="329" t="s">
        <v>642</v>
      </c>
      <c r="M84" s="176">
        <v>379.71064999999999</v>
      </c>
      <c r="N84" s="176">
        <v>1007.8819300000001</v>
      </c>
      <c r="O84" s="176">
        <v>1063.7024599999997</v>
      </c>
      <c r="P84" s="176">
        <v>1395.2452900000003</v>
      </c>
      <c r="Q84" s="176">
        <v>1317.8410899999999</v>
      </c>
      <c r="R84" s="176">
        <v>1603.3869499999998</v>
      </c>
      <c r="S84" s="176">
        <v>1495.9559899999999</v>
      </c>
    </row>
    <row r="85" spans="1:19" ht="9.9499999999999993" customHeight="1" x14ac:dyDescent="0.25">
      <c r="I85" s="93"/>
      <c r="S85" s="93" t="s">
        <v>379</v>
      </c>
    </row>
    <row r="86" spans="1:19" ht="10.7" customHeight="1" x14ac:dyDescent="0.25">
      <c r="A86" s="62" t="s">
        <v>385</v>
      </c>
      <c r="J86" s="62" t="s">
        <v>385</v>
      </c>
      <c r="K86" s="62"/>
    </row>
    <row r="87" spans="1:19" ht="27.95" customHeight="1" thickBot="1" x14ac:dyDescent="0.3">
      <c r="A87" s="316" t="s">
        <v>264</v>
      </c>
      <c r="B87" s="317" t="s">
        <v>409</v>
      </c>
      <c r="C87" s="304" t="s">
        <v>399</v>
      </c>
      <c r="D87" s="305" t="s">
        <v>266</v>
      </c>
      <c r="E87" s="304" t="s">
        <v>305</v>
      </c>
      <c r="F87" s="304" t="s">
        <v>306</v>
      </c>
      <c r="G87" s="304" t="s">
        <v>281</v>
      </c>
      <c r="H87" s="304" t="s">
        <v>282</v>
      </c>
      <c r="I87" s="304" t="s">
        <v>283</v>
      </c>
      <c r="J87" s="127" t="s">
        <v>264</v>
      </c>
      <c r="K87" s="317" t="s">
        <v>409</v>
      </c>
      <c r="L87" s="304" t="s">
        <v>399</v>
      </c>
      <c r="M87" s="306" t="s">
        <v>284</v>
      </c>
      <c r="N87" s="304" t="s">
        <v>285</v>
      </c>
      <c r="O87" s="304" t="s">
        <v>286</v>
      </c>
      <c r="P87" s="304" t="s">
        <v>252</v>
      </c>
      <c r="Q87" s="304" t="s">
        <v>288</v>
      </c>
      <c r="R87" s="304" t="s">
        <v>289</v>
      </c>
      <c r="S87" s="306" t="s">
        <v>290</v>
      </c>
    </row>
    <row r="88" spans="1:19" ht="5.0999999999999996" customHeight="1" thickTop="1" x14ac:dyDescent="0.25">
      <c r="A88" s="250"/>
      <c r="B88" s="250"/>
      <c r="C88" s="301"/>
      <c r="D88" s="300"/>
      <c r="E88" s="295"/>
      <c r="F88" s="295"/>
      <c r="G88" s="295"/>
      <c r="H88" s="295"/>
      <c r="I88" s="295"/>
      <c r="J88" s="250"/>
      <c r="K88" s="250"/>
      <c r="L88" s="301"/>
      <c r="M88" s="295"/>
      <c r="N88" s="295"/>
      <c r="O88" s="295"/>
      <c r="P88" s="295"/>
      <c r="Q88" s="295"/>
      <c r="R88" s="295"/>
      <c r="S88" s="295"/>
    </row>
    <row r="89" spans="1:19" ht="21" customHeight="1" x14ac:dyDescent="0.25">
      <c r="A89" s="164">
        <v>75</v>
      </c>
      <c r="B89" s="164" t="s">
        <v>319</v>
      </c>
      <c r="C89" s="179" t="s">
        <v>643</v>
      </c>
      <c r="D89" s="330">
        <f>SUM(E89:I89)+SUM(M89:S89)</f>
        <v>12197.641300000001</v>
      </c>
      <c r="E89" s="166">
        <v>117.41025999999999</v>
      </c>
      <c r="F89" s="166">
        <v>79.467690000000005</v>
      </c>
      <c r="G89" s="166">
        <v>252.79940999999999</v>
      </c>
      <c r="H89" s="166">
        <v>235.61401999999998</v>
      </c>
      <c r="I89" s="166">
        <v>363.16034999999999</v>
      </c>
      <c r="J89" s="164">
        <v>75</v>
      </c>
      <c r="K89" s="164" t="str">
        <f t="shared" ref="K89:L104" si="8">B89</f>
        <v>1804001300</v>
      </c>
      <c r="L89" s="329" t="s">
        <v>643</v>
      </c>
      <c r="M89" s="166">
        <v>459.26262000000003</v>
      </c>
      <c r="N89" s="166">
        <v>1231.8428999999999</v>
      </c>
      <c r="O89" s="166">
        <v>419.64652999999998</v>
      </c>
      <c r="P89" s="166">
        <v>1394.8267199999998</v>
      </c>
      <c r="Q89" s="166">
        <v>2392.6524899999999</v>
      </c>
      <c r="R89" s="166">
        <v>1251.7322200000001</v>
      </c>
      <c r="S89" s="166">
        <v>3999.2260899999997</v>
      </c>
    </row>
    <row r="90" spans="1:19" ht="12" customHeight="1" x14ac:dyDescent="0.25">
      <c r="A90" s="167">
        <v>76</v>
      </c>
      <c r="B90" s="167" t="s">
        <v>166</v>
      </c>
      <c r="C90" s="179" t="s">
        <v>644</v>
      </c>
      <c r="D90" s="331">
        <f t="shared" ref="D90:D115" si="9">SUM(E90:I90)+SUM(M90:S90)</f>
        <v>12127.156570000001</v>
      </c>
      <c r="E90" s="169"/>
      <c r="F90" s="169">
        <v>45</v>
      </c>
      <c r="G90" s="169"/>
      <c r="H90" s="169">
        <v>7.35</v>
      </c>
      <c r="I90" s="169"/>
      <c r="J90" s="167">
        <v>76</v>
      </c>
      <c r="K90" s="164" t="str">
        <f t="shared" si="8"/>
        <v>0805100000</v>
      </c>
      <c r="L90" s="329" t="s">
        <v>644</v>
      </c>
      <c r="M90" s="169">
        <v>1999.6098499999996</v>
      </c>
      <c r="N90" s="169">
        <v>2237.3476799999999</v>
      </c>
      <c r="O90" s="169">
        <v>2164.4921400000007</v>
      </c>
      <c r="P90" s="169">
        <v>2728.8149899999999</v>
      </c>
      <c r="Q90" s="169">
        <v>1976.44175</v>
      </c>
      <c r="R90" s="169">
        <v>779.43063999999993</v>
      </c>
      <c r="S90" s="169">
        <v>188.66952000000001</v>
      </c>
    </row>
    <row r="91" spans="1:19" ht="12" customHeight="1" x14ac:dyDescent="0.25">
      <c r="A91" s="167">
        <v>77</v>
      </c>
      <c r="B91" s="167" t="s">
        <v>160</v>
      </c>
      <c r="C91" s="179" t="s">
        <v>645</v>
      </c>
      <c r="D91" s="331">
        <f t="shared" si="9"/>
        <v>12032.20017</v>
      </c>
      <c r="E91" s="169">
        <v>1173.0405599999999</v>
      </c>
      <c r="F91" s="169">
        <v>1431.9902700000002</v>
      </c>
      <c r="G91" s="169">
        <v>1443.2697200000002</v>
      </c>
      <c r="H91" s="169">
        <v>739.93823999999995</v>
      </c>
      <c r="I91" s="169">
        <v>470.48226</v>
      </c>
      <c r="J91" s="167">
        <v>77</v>
      </c>
      <c r="K91" s="164" t="str">
        <f t="shared" si="8"/>
        <v>2202100000</v>
      </c>
      <c r="L91" s="329" t="s">
        <v>645</v>
      </c>
      <c r="M91" s="169">
        <v>865.22041000000013</v>
      </c>
      <c r="N91" s="169">
        <v>745.87832999999989</v>
      </c>
      <c r="O91" s="169">
        <v>987.83078999999998</v>
      </c>
      <c r="P91" s="169">
        <v>1140.3944299999998</v>
      </c>
      <c r="Q91" s="169">
        <v>885.32396000000006</v>
      </c>
      <c r="R91" s="169">
        <v>1151.5692099999999</v>
      </c>
      <c r="S91" s="169">
        <v>997.26198999999997</v>
      </c>
    </row>
    <row r="92" spans="1:19" ht="12" customHeight="1" x14ac:dyDescent="0.25">
      <c r="A92" s="167">
        <v>78</v>
      </c>
      <c r="B92" s="167" t="s">
        <v>104</v>
      </c>
      <c r="C92" s="179" t="s">
        <v>646</v>
      </c>
      <c r="D92" s="331">
        <f t="shared" si="9"/>
        <v>11878.540289999999</v>
      </c>
      <c r="E92" s="169">
        <v>331.51775999999995</v>
      </c>
      <c r="F92" s="169">
        <v>600.61666999999989</v>
      </c>
      <c r="G92" s="169">
        <v>942.65839000000017</v>
      </c>
      <c r="H92" s="169"/>
      <c r="I92" s="169">
        <v>79.754480000000001</v>
      </c>
      <c r="J92" s="167">
        <v>78</v>
      </c>
      <c r="K92" s="164" t="str">
        <f t="shared" si="8"/>
        <v>4409229010</v>
      </c>
      <c r="L92" s="329" t="s">
        <v>646</v>
      </c>
      <c r="M92" s="169">
        <v>1706.0516399999999</v>
      </c>
      <c r="N92" s="169">
        <v>2306.2506100000001</v>
      </c>
      <c r="O92" s="169">
        <v>910.85933999999997</v>
      </c>
      <c r="P92" s="169">
        <v>739.39571000000001</v>
      </c>
      <c r="Q92" s="169">
        <v>1616.92533</v>
      </c>
      <c r="R92" s="169">
        <v>1448.26432</v>
      </c>
      <c r="S92" s="169">
        <v>1196.24604</v>
      </c>
    </row>
    <row r="93" spans="1:19" ht="21" customHeight="1" x14ac:dyDescent="0.25">
      <c r="A93" s="167">
        <v>79</v>
      </c>
      <c r="B93" s="167" t="s">
        <v>125</v>
      </c>
      <c r="C93" s="179" t="s">
        <v>647</v>
      </c>
      <c r="D93" s="330">
        <f t="shared" si="9"/>
        <v>11638.939049999999</v>
      </c>
      <c r="E93" s="169"/>
      <c r="F93" s="169"/>
      <c r="G93" s="169"/>
      <c r="H93" s="169">
        <v>665.15275000000008</v>
      </c>
      <c r="I93" s="169">
        <v>3616.1702199999995</v>
      </c>
      <c r="J93" s="167">
        <v>79</v>
      </c>
      <c r="K93" s="164" t="str">
        <f t="shared" si="8"/>
        <v>0805220000</v>
      </c>
      <c r="L93" s="329" t="s">
        <v>647</v>
      </c>
      <c r="M93" s="169">
        <v>7075.5394799999995</v>
      </c>
      <c r="N93" s="169">
        <v>249.82059999999998</v>
      </c>
      <c r="O93" s="169">
        <v>32.256</v>
      </c>
      <c r="P93" s="169"/>
      <c r="Q93" s="169"/>
      <c r="R93" s="169"/>
      <c r="S93" s="169"/>
    </row>
    <row r="94" spans="1:19" ht="12" customHeight="1" x14ac:dyDescent="0.25">
      <c r="A94" s="167">
        <v>80</v>
      </c>
      <c r="B94" s="167" t="s">
        <v>349</v>
      </c>
      <c r="C94" s="179" t="s">
        <v>648</v>
      </c>
      <c r="D94" s="331">
        <f t="shared" si="9"/>
        <v>11630.244480000001</v>
      </c>
      <c r="E94" s="169">
        <v>1050.3267799999999</v>
      </c>
      <c r="F94" s="169">
        <v>770.58598999999992</v>
      </c>
      <c r="G94" s="169">
        <v>1012.8848499999999</v>
      </c>
      <c r="H94" s="169">
        <v>1044.16569</v>
      </c>
      <c r="I94" s="169">
        <v>1142.41309</v>
      </c>
      <c r="J94" s="167">
        <v>80</v>
      </c>
      <c r="K94" s="164" t="str">
        <f t="shared" si="8"/>
        <v>2309902000</v>
      </c>
      <c r="L94" s="329" t="s">
        <v>648</v>
      </c>
      <c r="M94" s="169">
        <v>695.11038999999994</v>
      </c>
      <c r="N94" s="169">
        <v>795.15510999999992</v>
      </c>
      <c r="O94" s="169">
        <v>1277.30556</v>
      </c>
      <c r="P94" s="169">
        <v>909.53012999999987</v>
      </c>
      <c r="Q94" s="169">
        <v>963.30367000000001</v>
      </c>
      <c r="R94" s="169">
        <v>823.68403000000012</v>
      </c>
      <c r="S94" s="169">
        <v>1145.7791900000002</v>
      </c>
    </row>
    <row r="95" spans="1:19" ht="21" customHeight="1" x14ac:dyDescent="0.25">
      <c r="A95" s="167">
        <v>81</v>
      </c>
      <c r="B95" s="167" t="s">
        <v>244</v>
      </c>
      <c r="C95" s="179" t="s">
        <v>649</v>
      </c>
      <c r="D95" s="331">
        <f t="shared" si="9"/>
        <v>11492.292179999999</v>
      </c>
      <c r="E95" s="169">
        <v>613.15413999999987</v>
      </c>
      <c r="F95" s="169">
        <v>1226.2122299999996</v>
      </c>
      <c r="G95" s="169">
        <v>895.85885000000007</v>
      </c>
      <c r="H95" s="169">
        <v>844.85646999999994</v>
      </c>
      <c r="I95" s="169">
        <v>973.19936000000007</v>
      </c>
      <c r="J95" s="167">
        <v>81</v>
      </c>
      <c r="K95" s="164" t="str">
        <f t="shared" si="8"/>
        <v>1207999900</v>
      </c>
      <c r="L95" s="329" t="s">
        <v>649</v>
      </c>
      <c r="M95" s="169">
        <v>996.38063</v>
      </c>
      <c r="N95" s="169">
        <v>1136.5775299999998</v>
      </c>
      <c r="O95" s="169">
        <v>785.05606999999998</v>
      </c>
      <c r="P95" s="169">
        <v>1430.80492</v>
      </c>
      <c r="Q95" s="169">
        <v>1093.5376700000002</v>
      </c>
      <c r="R95" s="169">
        <v>757.64200000000005</v>
      </c>
      <c r="S95" s="169">
        <v>739.01231000000007</v>
      </c>
    </row>
    <row r="96" spans="1:19" ht="21" customHeight="1" x14ac:dyDescent="0.25">
      <c r="A96" s="167">
        <v>82</v>
      </c>
      <c r="B96" s="167" t="s">
        <v>88</v>
      </c>
      <c r="C96" s="179" t="s">
        <v>650</v>
      </c>
      <c r="D96" s="331">
        <f t="shared" si="9"/>
        <v>11373.363799999999</v>
      </c>
      <c r="E96" s="169">
        <v>0.20884</v>
      </c>
      <c r="F96" s="169"/>
      <c r="G96" s="169">
        <v>5.355E-2</v>
      </c>
      <c r="H96" s="169"/>
      <c r="I96" s="169">
        <v>498.95006000000001</v>
      </c>
      <c r="J96" s="167">
        <v>82</v>
      </c>
      <c r="K96" s="164" t="str">
        <f t="shared" si="8"/>
        <v>0601100000</v>
      </c>
      <c r="L96" s="329" t="s">
        <v>650</v>
      </c>
      <c r="M96" s="169">
        <v>1888.03955</v>
      </c>
      <c r="N96" s="169">
        <v>3954.6058900000003</v>
      </c>
      <c r="O96" s="169">
        <v>4068.9487699999995</v>
      </c>
      <c r="P96" s="169">
        <v>833.16848000000005</v>
      </c>
      <c r="Q96" s="169">
        <v>120.92087000000001</v>
      </c>
      <c r="R96" s="169">
        <v>7.9132499999999997</v>
      </c>
      <c r="S96" s="169">
        <v>0.55454000000000003</v>
      </c>
    </row>
    <row r="97" spans="1:19" ht="12" customHeight="1" x14ac:dyDescent="0.25">
      <c r="A97" s="167">
        <v>83</v>
      </c>
      <c r="B97" s="167" t="s">
        <v>162</v>
      </c>
      <c r="C97" s="179" t="s">
        <v>651</v>
      </c>
      <c r="D97" s="330">
        <f t="shared" si="9"/>
        <v>10995.365540000001</v>
      </c>
      <c r="E97" s="169">
        <v>639.71849999999995</v>
      </c>
      <c r="F97" s="169">
        <v>675.63000000000011</v>
      </c>
      <c r="G97" s="169">
        <v>723.96714999999983</v>
      </c>
      <c r="H97" s="169">
        <v>495.77899999999994</v>
      </c>
      <c r="I97" s="169">
        <v>814.95699999999999</v>
      </c>
      <c r="J97" s="167">
        <v>83</v>
      </c>
      <c r="K97" s="164" t="str">
        <f t="shared" si="8"/>
        <v>0711200000</v>
      </c>
      <c r="L97" s="329" t="s">
        <v>651</v>
      </c>
      <c r="M97" s="169">
        <v>764.76418999999976</v>
      </c>
      <c r="N97" s="169">
        <v>986.0619999999999</v>
      </c>
      <c r="O97" s="169">
        <v>1412.91</v>
      </c>
      <c r="P97" s="169">
        <v>1466.9189999999999</v>
      </c>
      <c r="Q97" s="169">
        <v>1068.3494999999998</v>
      </c>
      <c r="R97" s="169">
        <v>877.01510000000007</v>
      </c>
      <c r="S97" s="169">
        <v>1069.2940999999998</v>
      </c>
    </row>
    <row r="98" spans="1:19" ht="21" customHeight="1" x14ac:dyDescent="0.25">
      <c r="A98" s="167">
        <v>84</v>
      </c>
      <c r="B98" s="167" t="s">
        <v>111</v>
      </c>
      <c r="C98" s="179" t="s">
        <v>652</v>
      </c>
      <c r="D98" s="331">
        <f t="shared" si="9"/>
        <v>10626.0478</v>
      </c>
      <c r="E98" s="169">
        <v>334.36901999999998</v>
      </c>
      <c r="F98" s="169">
        <v>704.25838999999996</v>
      </c>
      <c r="G98" s="169">
        <v>1130.0740800000001</v>
      </c>
      <c r="H98" s="169">
        <v>986.1471600000001</v>
      </c>
      <c r="I98" s="169">
        <v>1030.1501699999999</v>
      </c>
      <c r="J98" s="167">
        <v>84</v>
      </c>
      <c r="K98" s="164" t="str">
        <f t="shared" si="8"/>
        <v>2009391000</v>
      </c>
      <c r="L98" s="329" t="s">
        <v>652</v>
      </c>
      <c r="M98" s="169">
        <v>874.75834000000009</v>
      </c>
      <c r="N98" s="169">
        <v>1107.60186</v>
      </c>
      <c r="O98" s="169">
        <v>881.38894000000005</v>
      </c>
      <c r="P98" s="169">
        <v>729.49477999999999</v>
      </c>
      <c r="Q98" s="169">
        <v>887.46665000000007</v>
      </c>
      <c r="R98" s="169">
        <v>1024.91965</v>
      </c>
      <c r="S98" s="169">
        <v>935.41875999999991</v>
      </c>
    </row>
    <row r="99" spans="1:19" ht="25.5" x14ac:dyDescent="0.25">
      <c r="A99" s="167">
        <v>85</v>
      </c>
      <c r="B99" s="167" t="s">
        <v>112</v>
      </c>
      <c r="C99" s="179" t="s">
        <v>653</v>
      </c>
      <c r="D99" s="331">
        <f t="shared" si="9"/>
        <v>10274.462240000001</v>
      </c>
      <c r="E99" s="169">
        <v>1165.06915</v>
      </c>
      <c r="F99" s="169">
        <v>577.99910999999997</v>
      </c>
      <c r="G99" s="169">
        <v>798.81922999999983</v>
      </c>
      <c r="H99" s="169">
        <v>845.16143000000022</v>
      </c>
      <c r="I99" s="169">
        <v>1022.5432399999999</v>
      </c>
      <c r="J99" s="167">
        <v>85</v>
      </c>
      <c r="K99" s="164" t="str">
        <f t="shared" si="8"/>
        <v>1904100000</v>
      </c>
      <c r="L99" s="329" t="s">
        <v>653</v>
      </c>
      <c r="M99" s="169">
        <v>723.15903000000003</v>
      </c>
      <c r="N99" s="169">
        <v>531.31386999999995</v>
      </c>
      <c r="O99" s="169">
        <v>838.31607000000031</v>
      </c>
      <c r="P99" s="169">
        <v>1029.0136799999998</v>
      </c>
      <c r="Q99" s="169">
        <v>1211.0525100000002</v>
      </c>
      <c r="R99" s="169">
        <v>517.51122999999995</v>
      </c>
      <c r="S99" s="169">
        <v>1014.50369</v>
      </c>
    </row>
    <row r="100" spans="1:19" ht="12.75" x14ac:dyDescent="0.25">
      <c r="A100" s="167">
        <v>86</v>
      </c>
      <c r="B100" s="167" t="s">
        <v>126</v>
      </c>
      <c r="C100" s="179" t="s">
        <v>654</v>
      </c>
      <c r="D100" s="331">
        <f t="shared" si="9"/>
        <v>9925.3249300000007</v>
      </c>
      <c r="E100" s="169">
        <v>1106.06663</v>
      </c>
      <c r="F100" s="169">
        <v>1063.1455700000001</v>
      </c>
      <c r="G100" s="169">
        <v>788.44446000000005</v>
      </c>
      <c r="H100" s="169">
        <v>395.46250999999995</v>
      </c>
      <c r="I100" s="169">
        <v>377.09967999999998</v>
      </c>
      <c r="J100" s="167">
        <v>86</v>
      </c>
      <c r="K100" s="164" t="str">
        <f t="shared" si="8"/>
        <v>0713359000</v>
      </c>
      <c r="L100" s="329" t="s">
        <v>654</v>
      </c>
      <c r="M100" s="169">
        <v>581.47330999999997</v>
      </c>
      <c r="N100" s="169">
        <v>825.39225999999996</v>
      </c>
      <c r="O100" s="169">
        <v>370.54561000000001</v>
      </c>
      <c r="P100" s="169">
        <v>318.90254000000004</v>
      </c>
      <c r="Q100" s="169">
        <v>698.32271999999989</v>
      </c>
      <c r="R100" s="169">
        <v>1490.24144</v>
      </c>
      <c r="S100" s="169">
        <v>1910.2282000000002</v>
      </c>
    </row>
    <row r="101" spans="1:19" ht="12" customHeight="1" x14ac:dyDescent="0.25">
      <c r="A101" s="167">
        <v>87</v>
      </c>
      <c r="B101" s="167" t="s">
        <v>3</v>
      </c>
      <c r="C101" s="179" t="s">
        <v>655</v>
      </c>
      <c r="D101" s="330">
        <f t="shared" si="9"/>
        <v>9923.9040499999992</v>
      </c>
      <c r="E101" s="169">
        <v>1110.27682</v>
      </c>
      <c r="F101" s="169">
        <v>1274.2551800000001</v>
      </c>
      <c r="G101" s="169">
        <v>1366.39257</v>
      </c>
      <c r="H101" s="169">
        <v>1229.3344200000004</v>
      </c>
      <c r="I101" s="169">
        <v>840.50844000000006</v>
      </c>
      <c r="J101" s="167">
        <v>87</v>
      </c>
      <c r="K101" s="164" t="str">
        <f t="shared" si="8"/>
        <v>0805502200</v>
      </c>
      <c r="L101" s="329" t="s">
        <v>655</v>
      </c>
      <c r="M101" s="169">
        <v>425.67233999999996</v>
      </c>
      <c r="N101" s="169">
        <v>314.78235999999993</v>
      </c>
      <c r="O101" s="169">
        <v>303.06319999999999</v>
      </c>
      <c r="P101" s="169">
        <v>542.08938000000001</v>
      </c>
      <c r="Q101" s="169">
        <v>553.16071000000011</v>
      </c>
      <c r="R101" s="169">
        <v>1141.73335</v>
      </c>
      <c r="S101" s="169">
        <v>822.63527999999997</v>
      </c>
    </row>
    <row r="102" spans="1:19" ht="12" customHeight="1" x14ac:dyDescent="0.25">
      <c r="A102" s="167">
        <v>88</v>
      </c>
      <c r="B102" s="167" t="s">
        <v>70</v>
      </c>
      <c r="C102" s="179" t="s">
        <v>656</v>
      </c>
      <c r="D102" s="331">
        <f t="shared" si="9"/>
        <v>9886.8302699999986</v>
      </c>
      <c r="E102" s="169">
        <v>395.97650000000004</v>
      </c>
      <c r="F102" s="169">
        <v>767.20197000000007</v>
      </c>
      <c r="G102" s="169">
        <v>450.90949000000001</v>
      </c>
      <c r="H102" s="169">
        <v>174.80920000000003</v>
      </c>
      <c r="I102" s="169">
        <v>813.09249999999997</v>
      </c>
      <c r="J102" s="167">
        <v>88</v>
      </c>
      <c r="K102" s="164" t="str">
        <f t="shared" si="8"/>
        <v>1005903000</v>
      </c>
      <c r="L102" s="329" t="s">
        <v>656</v>
      </c>
      <c r="M102" s="169">
        <v>800.18788000000006</v>
      </c>
      <c r="N102" s="169">
        <v>1376.1863899999998</v>
      </c>
      <c r="O102" s="169">
        <v>1060.0281400000001</v>
      </c>
      <c r="P102" s="169">
        <v>929.65247999999974</v>
      </c>
      <c r="Q102" s="169">
        <v>979.91831000000002</v>
      </c>
      <c r="R102" s="169">
        <v>972.1422</v>
      </c>
      <c r="S102" s="169">
        <v>1166.7252099999998</v>
      </c>
    </row>
    <row r="103" spans="1:19" ht="21" customHeight="1" x14ac:dyDescent="0.25">
      <c r="A103" s="167">
        <v>89</v>
      </c>
      <c r="B103" s="167" t="s">
        <v>68</v>
      </c>
      <c r="C103" s="179" t="s">
        <v>657</v>
      </c>
      <c r="D103" s="330">
        <f>SUM(E103:I103)+SUM(M103:S103)</f>
        <v>9097.5787500000006</v>
      </c>
      <c r="E103" s="169">
        <v>501.89020000000005</v>
      </c>
      <c r="F103" s="169">
        <v>238.66027</v>
      </c>
      <c r="G103" s="169">
        <v>431.94088999999997</v>
      </c>
      <c r="H103" s="169">
        <v>327.60245000000003</v>
      </c>
      <c r="I103" s="169">
        <v>546.46436999999992</v>
      </c>
      <c r="J103" s="167">
        <v>89</v>
      </c>
      <c r="K103" s="164" t="str">
        <f t="shared" si="8"/>
        <v>2106907900</v>
      </c>
      <c r="L103" s="329" t="s">
        <v>657</v>
      </c>
      <c r="M103" s="169">
        <v>550.42509000000007</v>
      </c>
      <c r="N103" s="169">
        <v>1058.6281899999999</v>
      </c>
      <c r="O103" s="169">
        <v>741.97310999999991</v>
      </c>
      <c r="P103" s="169">
        <v>1536.4902999999997</v>
      </c>
      <c r="Q103" s="169">
        <v>1194.9810599999998</v>
      </c>
      <c r="R103" s="169">
        <v>991.71547999999973</v>
      </c>
      <c r="S103" s="169">
        <v>976.80734000000007</v>
      </c>
    </row>
    <row r="104" spans="1:19" ht="21" customHeight="1" x14ac:dyDescent="0.25">
      <c r="A104" s="167">
        <v>90</v>
      </c>
      <c r="B104" s="167" t="s">
        <v>461</v>
      </c>
      <c r="C104" s="179" t="s">
        <v>658</v>
      </c>
      <c r="D104" s="331">
        <f t="shared" si="9"/>
        <v>8824.895599999998</v>
      </c>
      <c r="E104" s="169">
        <v>360.03429000000006</v>
      </c>
      <c r="F104" s="169">
        <v>775.26310999999998</v>
      </c>
      <c r="G104" s="169">
        <v>773.13258999999994</v>
      </c>
      <c r="H104" s="169">
        <v>644.52326999999991</v>
      </c>
      <c r="I104" s="169">
        <v>982.34310999999991</v>
      </c>
      <c r="J104" s="167">
        <v>90</v>
      </c>
      <c r="K104" s="164" t="str">
        <f t="shared" si="8"/>
        <v>0710400000</v>
      </c>
      <c r="L104" s="329" t="s">
        <v>658</v>
      </c>
      <c r="M104" s="169">
        <v>1128.8837599999997</v>
      </c>
      <c r="N104" s="169">
        <v>519.80196999999998</v>
      </c>
      <c r="O104" s="169">
        <v>491.67597999999998</v>
      </c>
      <c r="P104" s="169">
        <v>772.72364999999991</v>
      </c>
      <c r="Q104" s="169">
        <v>831.41940999999986</v>
      </c>
      <c r="R104" s="169">
        <v>963.23806000000013</v>
      </c>
      <c r="S104" s="169">
        <v>581.85640000000001</v>
      </c>
    </row>
    <row r="105" spans="1:19" ht="51" x14ac:dyDescent="0.25">
      <c r="A105" s="167">
        <v>91</v>
      </c>
      <c r="B105" s="167" t="s">
        <v>74</v>
      </c>
      <c r="C105" s="179" t="s">
        <v>659</v>
      </c>
      <c r="D105" s="331">
        <f t="shared" si="9"/>
        <v>8680.1932199999974</v>
      </c>
      <c r="E105" s="169">
        <v>508.92021999999997</v>
      </c>
      <c r="F105" s="169">
        <v>544.27692999999999</v>
      </c>
      <c r="G105" s="169">
        <v>544.54300999999998</v>
      </c>
      <c r="H105" s="169">
        <v>390.13706999999994</v>
      </c>
      <c r="I105" s="169">
        <v>566.52352000000019</v>
      </c>
      <c r="J105" s="167">
        <v>91</v>
      </c>
      <c r="K105" s="164" t="str">
        <f t="shared" ref="K105:L114" si="10">B105</f>
        <v>0712909000</v>
      </c>
      <c r="L105" s="329" t="s">
        <v>659</v>
      </c>
      <c r="M105" s="169">
        <v>420.21126999999996</v>
      </c>
      <c r="N105" s="169">
        <v>705.80168000000003</v>
      </c>
      <c r="O105" s="169">
        <v>1031.7974999999999</v>
      </c>
      <c r="P105" s="169">
        <v>752.76075000000003</v>
      </c>
      <c r="Q105" s="169">
        <v>1238.19948</v>
      </c>
      <c r="R105" s="169">
        <v>908.66209000000015</v>
      </c>
      <c r="S105" s="169">
        <v>1068.3596999999995</v>
      </c>
    </row>
    <row r="106" spans="1:19" ht="12" customHeight="1" x14ac:dyDescent="0.25">
      <c r="A106" s="167">
        <v>92</v>
      </c>
      <c r="B106" s="167" t="s">
        <v>434</v>
      </c>
      <c r="C106" s="179" t="s">
        <v>660</v>
      </c>
      <c r="D106" s="331">
        <f t="shared" si="9"/>
        <v>8553.6832400000003</v>
      </c>
      <c r="E106" s="169">
        <v>213.92327999999998</v>
      </c>
      <c r="F106" s="169">
        <v>1012.3144000000002</v>
      </c>
      <c r="G106" s="169">
        <v>651.92033000000015</v>
      </c>
      <c r="H106" s="169">
        <v>765.59294</v>
      </c>
      <c r="I106" s="169">
        <v>575.73082999999997</v>
      </c>
      <c r="J106" s="167">
        <v>92</v>
      </c>
      <c r="K106" s="164" t="str">
        <f t="shared" si="10"/>
        <v>2008910000</v>
      </c>
      <c r="L106" s="329" t="s">
        <v>660</v>
      </c>
      <c r="M106" s="169">
        <v>679.57317999999998</v>
      </c>
      <c r="N106" s="169">
        <v>975.48194999999998</v>
      </c>
      <c r="O106" s="169">
        <v>670.09711000000004</v>
      </c>
      <c r="P106" s="169">
        <v>759.76797999999985</v>
      </c>
      <c r="Q106" s="169">
        <v>691.88181999999995</v>
      </c>
      <c r="R106" s="169">
        <v>625.18979000000002</v>
      </c>
      <c r="S106" s="169">
        <v>932.20962999999995</v>
      </c>
    </row>
    <row r="107" spans="1:19" ht="12" customHeight="1" x14ac:dyDescent="0.25">
      <c r="A107" s="167">
        <v>93</v>
      </c>
      <c r="B107" s="167" t="s">
        <v>466</v>
      </c>
      <c r="C107" s="179" t="s">
        <v>661</v>
      </c>
      <c r="D107" s="330">
        <f t="shared" si="9"/>
        <v>8478.4894000000004</v>
      </c>
      <c r="E107" s="169">
        <v>226.18718000000004</v>
      </c>
      <c r="F107" s="169">
        <v>213.49122999999997</v>
      </c>
      <c r="G107" s="169">
        <v>738.20230000000004</v>
      </c>
      <c r="H107" s="169">
        <v>832.90253000000007</v>
      </c>
      <c r="I107" s="169">
        <v>953.31526999999983</v>
      </c>
      <c r="J107" s="167">
        <v>93</v>
      </c>
      <c r="K107" s="164" t="str">
        <f t="shared" si="10"/>
        <v>0904221000</v>
      </c>
      <c r="L107" s="329" t="s">
        <v>661</v>
      </c>
      <c r="M107" s="169">
        <v>829.97857999999985</v>
      </c>
      <c r="N107" s="169">
        <v>907.15546000000018</v>
      </c>
      <c r="O107" s="169">
        <v>713.36380999999994</v>
      </c>
      <c r="P107" s="169">
        <v>1398.6073000000004</v>
      </c>
      <c r="Q107" s="169">
        <v>869.85894000000008</v>
      </c>
      <c r="R107" s="169">
        <v>340.25112000000001</v>
      </c>
      <c r="S107" s="169">
        <v>455.17568</v>
      </c>
    </row>
    <row r="108" spans="1:19" ht="21" customHeight="1" x14ac:dyDescent="0.25">
      <c r="A108" s="167">
        <v>94</v>
      </c>
      <c r="B108" s="167" t="s">
        <v>303</v>
      </c>
      <c r="C108" s="179" t="s">
        <v>662</v>
      </c>
      <c r="D108" s="331">
        <f t="shared" si="9"/>
        <v>8478.28413</v>
      </c>
      <c r="E108" s="169">
        <v>967.86993999999981</v>
      </c>
      <c r="F108" s="169">
        <v>1245.1293900000001</v>
      </c>
      <c r="G108" s="169">
        <v>784.96861000000001</v>
      </c>
      <c r="H108" s="169">
        <v>66.784760000000006</v>
      </c>
      <c r="I108" s="169">
        <v>392.70683000000002</v>
      </c>
      <c r="J108" s="167">
        <v>94</v>
      </c>
      <c r="K108" s="164" t="str">
        <f t="shared" si="10"/>
        <v>4409292000</v>
      </c>
      <c r="L108" s="329" t="s">
        <v>662</v>
      </c>
      <c r="M108" s="169">
        <v>708.05912000000012</v>
      </c>
      <c r="N108" s="169">
        <v>726.78760999999997</v>
      </c>
      <c r="O108" s="169">
        <v>597.74788000000012</v>
      </c>
      <c r="P108" s="169">
        <v>924.38732999999979</v>
      </c>
      <c r="Q108" s="169">
        <v>864.76698999999985</v>
      </c>
      <c r="R108" s="169">
        <v>604.28755999999998</v>
      </c>
      <c r="S108" s="169">
        <v>594.78810999999996</v>
      </c>
    </row>
    <row r="109" spans="1:19" ht="12" customHeight="1" x14ac:dyDescent="0.25">
      <c r="A109" s="167">
        <v>95</v>
      </c>
      <c r="B109" s="167" t="s">
        <v>110</v>
      </c>
      <c r="C109" s="179" t="s">
        <v>663</v>
      </c>
      <c r="D109" s="331">
        <f t="shared" si="9"/>
        <v>7973.9981100000005</v>
      </c>
      <c r="E109" s="169">
        <v>305.52225000000004</v>
      </c>
      <c r="F109" s="169">
        <v>228.54835</v>
      </c>
      <c r="G109" s="169">
        <v>886.25178999999991</v>
      </c>
      <c r="H109" s="169">
        <v>595.75910999999985</v>
      </c>
      <c r="I109" s="169">
        <v>1032.96433</v>
      </c>
      <c r="J109" s="167">
        <v>95</v>
      </c>
      <c r="K109" s="164" t="str">
        <f t="shared" si="10"/>
        <v>1904900000</v>
      </c>
      <c r="L109" s="329" t="s">
        <v>663</v>
      </c>
      <c r="M109" s="169">
        <v>1226.2707499999999</v>
      </c>
      <c r="N109" s="169">
        <v>238.39327</v>
      </c>
      <c r="O109" s="169">
        <v>380.04212000000001</v>
      </c>
      <c r="P109" s="169">
        <v>730.35335000000009</v>
      </c>
      <c r="Q109" s="169">
        <v>872.02646000000016</v>
      </c>
      <c r="R109" s="169">
        <v>567.06151</v>
      </c>
      <c r="S109" s="169">
        <v>910.80482000000006</v>
      </c>
    </row>
    <row r="110" spans="1:19" ht="21" customHeight="1" x14ac:dyDescent="0.25">
      <c r="A110" s="167">
        <v>96</v>
      </c>
      <c r="B110" s="167" t="s">
        <v>470</v>
      </c>
      <c r="C110" s="179" t="s">
        <v>664</v>
      </c>
      <c r="D110" s="331">
        <f t="shared" si="9"/>
        <v>7944.4375400000008</v>
      </c>
      <c r="E110" s="169">
        <v>164.32539999999997</v>
      </c>
      <c r="F110" s="169">
        <v>877.37888000000009</v>
      </c>
      <c r="G110" s="169">
        <v>494.93279000000007</v>
      </c>
      <c r="H110" s="169">
        <v>255.66360000000003</v>
      </c>
      <c r="I110" s="169">
        <v>663.67591999999991</v>
      </c>
      <c r="J110" s="167">
        <v>96</v>
      </c>
      <c r="K110" s="164" t="str">
        <f t="shared" si="10"/>
        <v>1515900090</v>
      </c>
      <c r="L110" s="329" t="s">
        <v>664</v>
      </c>
      <c r="M110" s="169">
        <v>661.01117000000011</v>
      </c>
      <c r="N110" s="169">
        <v>913.24632999999994</v>
      </c>
      <c r="O110" s="169">
        <v>773.19159999999999</v>
      </c>
      <c r="P110" s="169">
        <v>675.53161999999998</v>
      </c>
      <c r="Q110" s="169">
        <v>961.33852000000002</v>
      </c>
      <c r="R110" s="169">
        <v>475.40138000000002</v>
      </c>
      <c r="S110" s="169">
        <v>1028.7403299999999</v>
      </c>
    </row>
    <row r="111" spans="1:19" ht="12" customHeight="1" x14ac:dyDescent="0.25">
      <c r="A111" s="167">
        <v>97</v>
      </c>
      <c r="B111" s="167" t="s">
        <v>45</v>
      </c>
      <c r="C111" s="179" t="s">
        <v>665</v>
      </c>
      <c r="D111" s="330">
        <f t="shared" si="9"/>
        <v>7939.8683899999996</v>
      </c>
      <c r="E111" s="169">
        <v>271.86500000000001</v>
      </c>
      <c r="F111" s="169">
        <v>1267.7800500000001</v>
      </c>
      <c r="G111" s="169">
        <v>1362.6706399999998</v>
      </c>
      <c r="H111" s="169">
        <v>851.25940000000003</v>
      </c>
      <c r="I111" s="169">
        <v>1283.7925299999999</v>
      </c>
      <c r="J111" s="167">
        <v>97</v>
      </c>
      <c r="K111" s="164" t="str">
        <f t="shared" si="10"/>
        <v>0814001000</v>
      </c>
      <c r="L111" s="329" t="s">
        <v>665</v>
      </c>
      <c r="M111" s="169">
        <v>648.07547000000011</v>
      </c>
      <c r="N111" s="169">
        <v>709.62469999999996</v>
      </c>
      <c r="O111" s="169">
        <v>402.99460000000005</v>
      </c>
      <c r="P111" s="169">
        <v>683.09000000000015</v>
      </c>
      <c r="Q111" s="169">
        <v>47.983999999999995</v>
      </c>
      <c r="R111" s="169">
        <v>214.38114999999999</v>
      </c>
      <c r="S111" s="169">
        <v>196.35084999999998</v>
      </c>
    </row>
    <row r="112" spans="1:19" ht="12.75" x14ac:dyDescent="0.25">
      <c r="A112" s="167">
        <v>98</v>
      </c>
      <c r="B112" s="167" t="s">
        <v>383</v>
      </c>
      <c r="C112" s="179" t="s">
        <v>666</v>
      </c>
      <c r="D112" s="331">
        <f t="shared" si="9"/>
        <v>7836.6563899999992</v>
      </c>
      <c r="E112" s="169">
        <v>708.07321000000013</v>
      </c>
      <c r="F112" s="169">
        <v>1447.1718600000002</v>
      </c>
      <c r="G112" s="169">
        <v>553.94706000000019</v>
      </c>
      <c r="H112" s="169">
        <v>559.02997999999991</v>
      </c>
      <c r="I112" s="169">
        <v>527.30866999999989</v>
      </c>
      <c r="J112" s="167">
        <v>98</v>
      </c>
      <c r="K112" s="164" t="str">
        <f t="shared" si="10"/>
        <v>0713399100</v>
      </c>
      <c r="L112" s="329" t="s">
        <v>666</v>
      </c>
      <c r="M112" s="169">
        <v>97.937809999999985</v>
      </c>
      <c r="N112" s="169">
        <v>213.58244999999999</v>
      </c>
      <c r="O112" s="169">
        <v>319.15387999999996</v>
      </c>
      <c r="P112" s="169">
        <v>212.74337999999997</v>
      </c>
      <c r="Q112" s="169">
        <v>513.97082</v>
      </c>
      <c r="R112" s="169">
        <v>690.55625999999995</v>
      </c>
      <c r="S112" s="169">
        <v>1993.1810099999996</v>
      </c>
    </row>
    <row r="113" spans="1:19" ht="21" customHeight="1" x14ac:dyDescent="0.25">
      <c r="A113" s="167">
        <v>99</v>
      </c>
      <c r="B113" s="167" t="s">
        <v>224</v>
      </c>
      <c r="C113" s="179" t="s">
        <v>667</v>
      </c>
      <c r="D113" s="331">
        <f t="shared" si="9"/>
        <v>7771.0201699999989</v>
      </c>
      <c r="E113" s="169">
        <v>810.60539000000006</v>
      </c>
      <c r="F113" s="169">
        <v>998.70451000000003</v>
      </c>
      <c r="G113" s="169">
        <v>721.29836</v>
      </c>
      <c r="H113" s="169">
        <v>17.121120000000001</v>
      </c>
      <c r="I113" s="169">
        <v>179.68998999999999</v>
      </c>
      <c r="J113" s="167">
        <v>99</v>
      </c>
      <c r="K113" s="164" t="str">
        <f t="shared" si="10"/>
        <v>4407990000</v>
      </c>
      <c r="L113" s="329" t="s">
        <v>667</v>
      </c>
      <c r="M113" s="169">
        <v>1174.7263499999999</v>
      </c>
      <c r="N113" s="169">
        <v>1050.47064</v>
      </c>
      <c r="O113" s="169">
        <v>749.42244000000005</v>
      </c>
      <c r="P113" s="169">
        <v>766.12482999999997</v>
      </c>
      <c r="Q113" s="169">
        <v>405.16359</v>
      </c>
      <c r="R113" s="169">
        <v>599.54147999999998</v>
      </c>
      <c r="S113" s="169">
        <v>298.15147000000002</v>
      </c>
    </row>
    <row r="114" spans="1:19" ht="25.5" x14ac:dyDescent="0.25">
      <c r="A114" s="167">
        <v>100</v>
      </c>
      <c r="B114" s="171" t="s">
        <v>81</v>
      </c>
      <c r="C114" s="179" t="s">
        <v>668</v>
      </c>
      <c r="D114" s="331">
        <f t="shared" si="9"/>
        <v>7662.7363300000006</v>
      </c>
      <c r="E114" s="169">
        <v>95.012560000000008</v>
      </c>
      <c r="F114" s="169">
        <v>125.90998999999999</v>
      </c>
      <c r="G114" s="169">
        <v>203.73786000000001</v>
      </c>
      <c r="H114" s="169">
        <v>156.57026999999999</v>
      </c>
      <c r="I114" s="169">
        <v>171.03304000000003</v>
      </c>
      <c r="J114" s="167">
        <v>100</v>
      </c>
      <c r="K114" s="164" t="str">
        <f t="shared" si="10"/>
        <v>1905909000</v>
      </c>
      <c r="L114" s="329" t="s">
        <v>668</v>
      </c>
      <c r="M114" s="169">
        <v>252.30971000000002</v>
      </c>
      <c r="N114" s="169">
        <v>226.40328000000002</v>
      </c>
      <c r="O114" s="169">
        <v>920.43319999999983</v>
      </c>
      <c r="P114" s="169">
        <v>2279.8250400000011</v>
      </c>
      <c r="Q114" s="169">
        <v>2032.6715099999999</v>
      </c>
      <c r="R114" s="169">
        <v>892.31242999999972</v>
      </c>
      <c r="S114" s="169">
        <v>306.51743999999997</v>
      </c>
    </row>
    <row r="115" spans="1:19" ht="15.6" customHeight="1" x14ac:dyDescent="0.25">
      <c r="A115" s="307"/>
      <c r="B115" s="308"/>
      <c r="C115" s="332" t="s">
        <v>220</v>
      </c>
      <c r="D115" s="333">
        <f t="shared" si="9"/>
        <v>379666.39132000017</v>
      </c>
      <c r="E115" s="334">
        <v>25757.62048000002</v>
      </c>
      <c r="F115" s="311">
        <v>27782.45786000001</v>
      </c>
      <c r="G115" s="311">
        <v>28487.211479999994</v>
      </c>
      <c r="H115" s="311">
        <v>19756.220899999975</v>
      </c>
      <c r="I115" s="311">
        <v>27783.135259999995</v>
      </c>
      <c r="J115" s="307"/>
      <c r="K115" s="307"/>
      <c r="L115" s="309" t="s">
        <v>220</v>
      </c>
      <c r="M115" s="311">
        <v>25915.588220000012</v>
      </c>
      <c r="N115" s="311">
        <v>31207.66606000004</v>
      </c>
      <c r="O115" s="311">
        <v>33584.266250000044</v>
      </c>
      <c r="P115" s="311">
        <v>42228.159930000053</v>
      </c>
      <c r="Q115" s="311">
        <v>38908.907210000041</v>
      </c>
      <c r="R115" s="311">
        <v>38256.124430000018</v>
      </c>
      <c r="S115" s="311">
        <v>39999.033239999997</v>
      </c>
    </row>
    <row r="116" spans="1:19" ht="9" customHeight="1" x14ac:dyDescent="0.25">
      <c r="I116" s="93" t="s">
        <v>379</v>
      </c>
      <c r="J116" s="312" t="s">
        <v>392</v>
      </c>
    </row>
    <row r="117" spans="1:19" ht="9" customHeight="1" x14ac:dyDescent="0.25">
      <c r="A117" s="62"/>
      <c r="J117" s="312" t="s">
        <v>361</v>
      </c>
    </row>
    <row r="118" spans="1:19" ht="9" customHeight="1" x14ac:dyDescent="0.25">
      <c r="J118" s="36" t="s">
        <v>260</v>
      </c>
    </row>
    <row r="119" spans="1:19" ht="9" customHeight="1" x14ac:dyDescent="0.25">
      <c r="J119" s="68" t="s">
        <v>566</v>
      </c>
    </row>
    <row r="120" spans="1:19" ht="12" customHeight="1" x14ac:dyDescent="0.25"/>
    <row r="121" spans="1:19" ht="12" customHeight="1" x14ac:dyDescent="0.25"/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  <row r="127" spans="1:19" ht="12" customHeight="1" x14ac:dyDescent="0.25"/>
  </sheetData>
  <mergeCells count="4">
    <mergeCell ref="A4:A5"/>
    <mergeCell ref="B4:B5"/>
    <mergeCell ref="J4:J5"/>
    <mergeCell ref="K4:K5"/>
  </mergeCells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4" max="18" man="1"/>
    <brk id="85" max="18" man="1"/>
  </rowBreaks>
  <colBreaks count="1" manualBreakCount="1">
    <brk id="9" max="125" man="1"/>
  </colBreaks>
  <ignoredErrors>
    <ignoredError sqref="B1:B6 C1:C6 J87:J88 L1:Q6 K87:K88 B45:B47 M45:Q47 B86:B88 M85:Q8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rgb="FFD9EFFF"/>
  </sheetPr>
  <dimension ref="A1:K2772"/>
  <sheetViews>
    <sheetView showGridLines="0" defaultGridColor="0" colorId="8" zoomScale="150" zoomScaleNormal="150" zoomScaleSheetLayoutView="100" workbookViewId="0">
      <selection activeCell="B9" sqref="B9"/>
    </sheetView>
  </sheetViews>
  <sheetFormatPr baseColWidth="10" defaultColWidth="30.28515625" defaultRowHeight="14.1" customHeight="1" x14ac:dyDescent="0.2"/>
  <cols>
    <col min="1" max="1" width="16.7109375" style="5" customWidth="1"/>
    <col min="2" max="2" width="8.42578125" style="5" customWidth="1"/>
    <col min="3" max="3" width="9.140625" style="5" customWidth="1"/>
    <col min="4" max="4" width="7.7109375" style="5" customWidth="1"/>
    <col min="5" max="5" width="8.7109375" style="5" customWidth="1"/>
    <col min="6" max="6" width="2.85546875" style="5" customWidth="1"/>
    <col min="7" max="8" width="4.28515625" style="5" customWidth="1"/>
    <col min="9" max="9" width="18.28515625" style="5" customWidth="1"/>
    <col min="10" max="10" width="4.28515625" style="5" customWidth="1"/>
    <col min="11" max="16384" width="30.28515625" style="5"/>
  </cols>
  <sheetData>
    <row r="1" spans="1:11" ht="14.1" customHeight="1" x14ac:dyDescent="0.25">
      <c r="A1" s="72" t="s">
        <v>517</v>
      </c>
      <c r="G1" s="23"/>
      <c r="H1" s="23"/>
      <c r="I1" s="23"/>
      <c r="J1" s="23"/>
      <c r="K1" s="23"/>
    </row>
    <row r="2" spans="1:11" ht="5.0999999999999996" customHeight="1" x14ac:dyDescent="0.2">
      <c r="A2" s="16"/>
      <c r="B2" s="17"/>
      <c r="C2" s="17"/>
    </row>
    <row r="3" spans="1:11" ht="30" customHeight="1" x14ac:dyDescent="0.2">
      <c r="A3" s="137" t="s">
        <v>265</v>
      </c>
      <c r="B3" s="138" t="s">
        <v>296</v>
      </c>
      <c r="C3" s="138" t="s">
        <v>267</v>
      </c>
      <c r="D3" s="138" t="s">
        <v>355</v>
      </c>
      <c r="E3" s="139" t="s">
        <v>240</v>
      </c>
    </row>
    <row r="4" spans="1:11" s="19" customFormat="1" ht="12.95" customHeight="1" thickBot="1" x14ac:dyDescent="0.25">
      <c r="A4" s="189" t="s">
        <v>358</v>
      </c>
      <c r="B4" s="192"/>
      <c r="C4" s="192">
        <f>+SUM(C6:C56)</f>
        <v>7791063.7930800011</v>
      </c>
      <c r="D4" s="193">
        <f>+C4*100/$C$4</f>
        <v>100</v>
      </c>
      <c r="E4" s="194"/>
      <c r="F4" s="18"/>
      <c r="G4" s="18"/>
      <c r="H4" s="18"/>
      <c r="I4" s="18"/>
      <c r="J4" s="18"/>
    </row>
    <row r="5" spans="1:11" s="19" customFormat="1" ht="5.0999999999999996" customHeight="1" thickTop="1" x14ac:dyDescent="0.2">
      <c r="A5" s="249"/>
      <c r="B5" s="267"/>
      <c r="C5" s="267"/>
      <c r="D5" s="268"/>
      <c r="E5" s="269"/>
      <c r="F5" s="18"/>
      <c r="G5" s="18"/>
      <c r="H5" s="18"/>
      <c r="I5" s="18"/>
      <c r="J5" s="18"/>
    </row>
    <row r="6" spans="1:11" ht="11.1" customHeight="1" x14ac:dyDescent="0.2">
      <c r="A6" s="5" t="s">
        <v>278</v>
      </c>
      <c r="B6" s="74">
        <v>1225567.2001210006</v>
      </c>
      <c r="C6" s="74">
        <v>2664971.1848700009</v>
      </c>
      <c r="D6" s="76">
        <f>+C6*100/$C$4</f>
        <v>34.205485356659771</v>
      </c>
      <c r="E6" s="76">
        <f>+D6</f>
        <v>34.205485356659771</v>
      </c>
    </row>
    <row r="7" spans="1:11" ht="11.1" customHeight="1" x14ac:dyDescent="0.2">
      <c r="A7" s="5" t="s">
        <v>279</v>
      </c>
      <c r="B7" s="74">
        <v>667684.16318600019</v>
      </c>
      <c r="C7" s="74">
        <v>1227356.0094499991</v>
      </c>
      <c r="D7" s="76">
        <f t="shared" ref="D7:D56" si="0">+C7*100/$C$4</f>
        <v>15.753381592641212</v>
      </c>
      <c r="E7" s="76">
        <f>+E6+D7</f>
        <v>49.958866949300983</v>
      </c>
    </row>
    <row r="8" spans="1:11" ht="11.1" customHeight="1" x14ac:dyDescent="0.2">
      <c r="A8" s="5" t="s">
        <v>274</v>
      </c>
      <c r="B8" s="74">
        <v>251965.28459799913</v>
      </c>
      <c r="C8" s="74">
        <v>460123.46602999914</v>
      </c>
      <c r="D8" s="76">
        <f t="shared" si="0"/>
        <v>5.9057848613520445</v>
      </c>
      <c r="E8" s="76">
        <f t="shared" ref="E8:E56" si="1">+E7+D8</f>
        <v>55.864651810653029</v>
      </c>
    </row>
    <row r="9" spans="1:11" ht="11.1" customHeight="1" x14ac:dyDescent="0.2">
      <c r="A9" s="5" t="s">
        <v>275</v>
      </c>
      <c r="B9" s="74">
        <v>159963.17329099998</v>
      </c>
      <c r="C9" s="74">
        <v>353255.14998000074</v>
      </c>
      <c r="D9" s="76">
        <f t="shared" si="0"/>
        <v>4.5341067582293562</v>
      </c>
      <c r="E9" s="76">
        <f t="shared" si="1"/>
        <v>60.398758568882386</v>
      </c>
    </row>
    <row r="10" spans="1:11" ht="11.1" customHeight="1" x14ac:dyDescent="0.2">
      <c r="A10" s="5" t="s">
        <v>227</v>
      </c>
      <c r="B10" s="74">
        <v>144645.67857399984</v>
      </c>
      <c r="C10" s="74">
        <v>258925.35251999937</v>
      </c>
      <c r="D10" s="76">
        <f t="shared" si="0"/>
        <v>3.3233632710076906</v>
      </c>
      <c r="E10" s="76">
        <f t="shared" si="1"/>
        <v>63.722121839890079</v>
      </c>
    </row>
    <row r="11" spans="1:11" ht="11.1" customHeight="1" x14ac:dyDescent="0.2">
      <c r="A11" s="5" t="s">
        <v>273</v>
      </c>
      <c r="B11" s="74">
        <v>95583.568728999773</v>
      </c>
      <c r="C11" s="74">
        <v>257015.05064000038</v>
      </c>
      <c r="D11" s="76">
        <f t="shared" si="0"/>
        <v>3.2988441304803633</v>
      </c>
      <c r="E11" s="76">
        <f t="shared" si="1"/>
        <v>67.02096597037044</v>
      </c>
    </row>
    <row r="12" spans="1:11" ht="11.1" customHeight="1" x14ac:dyDescent="0.2">
      <c r="A12" s="5" t="s">
        <v>203</v>
      </c>
      <c r="B12" s="74">
        <v>312460.63500499958</v>
      </c>
      <c r="C12" s="74">
        <v>241210.77956999998</v>
      </c>
      <c r="D12" s="76">
        <f t="shared" si="0"/>
        <v>3.0959928705017492</v>
      </c>
      <c r="E12" s="76">
        <f t="shared" si="1"/>
        <v>70.116958840872186</v>
      </c>
    </row>
    <row r="13" spans="1:11" ht="11.1" customHeight="1" x14ac:dyDescent="0.2">
      <c r="A13" s="5" t="s">
        <v>204</v>
      </c>
      <c r="B13" s="74">
        <v>295647.03850000014</v>
      </c>
      <c r="C13" s="74">
        <v>228190.64195000002</v>
      </c>
      <c r="D13" s="76">
        <f t="shared" si="0"/>
        <v>2.9288765694959169</v>
      </c>
      <c r="E13" s="76">
        <f t="shared" si="1"/>
        <v>73.045835410368099</v>
      </c>
    </row>
    <row r="14" spans="1:11" ht="11.1" customHeight="1" x14ac:dyDescent="0.2">
      <c r="A14" s="5" t="s">
        <v>228</v>
      </c>
      <c r="B14" s="74">
        <v>247494.99475900014</v>
      </c>
      <c r="C14" s="74">
        <v>218348.30763000014</v>
      </c>
      <c r="D14" s="76">
        <f t="shared" si="0"/>
        <v>2.8025480656946544</v>
      </c>
      <c r="E14" s="76">
        <f t="shared" si="1"/>
        <v>75.84838347606275</v>
      </c>
    </row>
    <row r="15" spans="1:11" ht="11.1" customHeight="1" x14ac:dyDescent="0.2">
      <c r="A15" s="5" t="s">
        <v>343</v>
      </c>
      <c r="B15" s="74">
        <v>89674.358170000007</v>
      </c>
      <c r="C15" s="74">
        <v>185339.01823999995</v>
      </c>
      <c r="D15" s="76">
        <f t="shared" si="0"/>
        <v>2.378866649822807</v>
      </c>
      <c r="E15" s="76">
        <f t="shared" si="1"/>
        <v>78.227250125885561</v>
      </c>
    </row>
    <row r="16" spans="1:11" ht="11.1" customHeight="1" x14ac:dyDescent="0.2">
      <c r="A16" s="5" t="s">
        <v>229</v>
      </c>
      <c r="B16" s="74">
        <v>56286.620626999917</v>
      </c>
      <c r="C16" s="74">
        <v>157731.11087000012</v>
      </c>
      <c r="D16" s="76">
        <f t="shared" si="0"/>
        <v>2.0245131481287113</v>
      </c>
      <c r="E16" s="76">
        <f t="shared" si="1"/>
        <v>80.251763274014266</v>
      </c>
    </row>
    <row r="17" spans="1:5" ht="11.1" customHeight="1" x14ac:dyDescent="0.2">
      <c r="A17" s="5" t="s">
        <v>134</v>
      </c>
      <c r="B17" s="74">
        <v>79238.24751900004</v>
      </c>
      <c r="C17" s="74">
        <v>153412.35427000007</v>
      </c>
      <c r="D17" s="76">
        <f t="shared" si="0"/>
        <v>1.9690809669182845</v>
      </c>
      <c r="E17" s="76">
        <f t="shared" si="1"/>
        <v>82.22084424093255</v>
      </c>
    </row>
    <row r="18" spans="1:5" ht="11.1" customHeight="1" x14ac:dyDescent="0.2">
      <c r="A18" s="5" t="s">
        <v>138</v>
      </c>
      <c r="B18" s="74">
        <v>61180.897938000082</v>
      </c>
      <c r="C18" s="74">
        <v>134402.83759000001</v>
      </c>
      <c r="D18" s="76">
        <f t="shared" si="0"/>
        <v>1.7250896817117092</v>
      </c>
      <c r="E18" s="76">
        <f t="shared" si="1"/>
        <v>83.945933922644258</v>
      </c>
    </row>
    <row r="19" spans="1:5" ht="11.1" customHeight="1" x14ac:dyDescent="0.2">
      <c r="A19" s="5" t="s">
        <v>342</v>
      </c>
      <c r="B19" s="74">
        <v>49395.077813999946</v>
      </c>
      <c r="C19" s="74">
        <v>119715.43266000009</v>
      </c>
      <c r="D19" s="76">
        <f t="shared" si="0"/>
        <v>1.5365736417962714</v>
      </c>
      <c r="E19" s="76">
        <f t="shared" si="1"/>
        <v>85.482507564440525</v>
      </c>
    </row>
    <row r="20" spans="1:5" ht="11.1" customHeight="1" x14ac:dyDescent="0.2">
      <c r="A20" s="5" t="s">
        <v>231</v>
      </c>
      <c r="B20" s="74">
        <v>42877.538863999958</v>
      </c>
      <c r="C20" s="74">
        <v>112828.02286999987</v>
      </c>
      <c r="D20" s="76">
        <f t="shared" si="0"/>
        <v>1.4481722376630182</v>
      </c>
      <c r="E20" s="76">
        <f t="shared" si="1"/>
        <v>86.930679802103541</v>
      </c>
    </row>
    <row r="21" spans="1:5" ht="11.1" customHeight="1" x14ac:dyDescent="0.2">
      <c r="A21" s="5" t="s">
        <v>230</v>
      </c>
      <c r="B21" s="74">
        <v>39954.115424999938</v>
      </c>
      <c r="C21" s="74">
        <v>98528.244189999925</v>
      </c>
      <c r="D21" s="76">
        <f t="shared" si="0"/>
        <v>1.2646314650576012</v>
      </c>
      <c r="E21" s="76">
        <f t="shared" si="1"/>
        <v>88.195311267161145</v>
      </c>
    </row>
    <row r="22" spans="1:5" ht="11.1" customHeight="1" x14ac:dyDescent="0.2">
      <c r="A22" s="5" t="s">
        <v>234</v>
      </c>
      <c r="B22" s="74">
        <v>57565.625194000022</v>
      </c>
      <c r="C22" s="74">
        <v>96875.92915000004</v>
      </c>
      <c r="D22" s="76">
        <f t="shared" si="0"/>
        <v>1.2434236417887496</v>
      </c>
      <c r="E22" s="76">
        <f t="shared" si="1"/>
        <v>89.438734908949897</v>
      </c>
    </row>
    <row r="23" spans="1:5" ht="11.1" customHeight="1" x14ac:dyDescent="0.2">
      <c r="A23" s="5" t="s">
        <v>139</v>
      </c>
      <c r="B23" s="74">
        <v>33096.36019599998</v>
      </c>
      <c r="C23" s="74">
        <v>90369.85728000004</v>
      </c>
      <c r="D23" s="76">
        <f t="shared" si="0"/>
        <v>1.1599167928809191</v>
      </c>
      <c r="E23" s="76">
        <f t="shared" si="1"/>
        <v>90.598651701830818</v>
      </c>
    </row>
    <row r="24" spans="1:5" ht="11.1" customHeight="1" x14ac:dyDescent="0.2">
      <c r="A24" s="5" t="s">
        <v>232</v>
      </c>
      <c r="B24" s="74">
        <v>47094.283845999991</v>
      </c>
      <c r="C24" s="74">
        <v>68590.195280000014</v>
      </c>
      <c r="D24" s="76">
        <f t="shared" si="0"/>
        <v>0.88037008939551509</v>
      </c>
      <c r="E24" s="76">
        <f t="shared" si="1"/>
        <v>91.47902179122633</v>
      </c>
    </row>
    <row r="25" spans="1:5" ht="11.1" customHeight="1" x14ac:dyDescent="0.2">
      <c r="A25" s="5" t="s">
        <v>233</v>
      </c>
      <c r="B25" s="74">
        <v>67317.017206000048</v>
      </c>
      <c r="C25" s="74">
        <v>68444.442150000119</v>
      </c>
      <c r="D25" s="76">
        <f t="shared" si="0"/>
        <v>0.87849931623961619</v>
      </c>
      <c r="E25" s="76">
        <f t="shared" si="1"/>
        <v>92.357521107465942</v>
      </c>
    </row>
    <row r="26" spans="1:5" ht="11.1" customHeight="1" x14ac:dyDescent="0.2">
      <c r="A26" s="5" t="s">
        <v>261</v>
      </c>
      <c r="B26" s="74">
        <v>58451.194659999979</v>
      </c>
      <c r="C26" s="74">
        <v>54174.009030000016</v>
      </c>
      <c r="D26" s="76">
        <f t="shared" si="0"/>
        <v>0.69533520028570683</v>
      </c>
      <c r="E26" s="76">
        <f t="shared" si="1"/>
        <v>93.052856307751654</v>
      </c>
    </row>
    <row r="27" spans="1:5" ht="11.1" customHeight="1" x14ac:dyDescent="0.2">
      <c r="A27" s="5" t="s">
        <v>59</v>
      </c>
      <c r="B27" s="74">
        <v>41886.554606000012</v>
      </c>
      <c r="C27" s="74">
        <v>46430.699149999986</v>
      </c>
      <c r="D27" s="76">
        <f t="shared" si="0"/>
        <v>0.59594813215673559</v>
      </c>
      <c r="E27" s="76">
        <f t="shared" si="1"/>
        <v>93.648804439908389</v>
      </c>
    </row>
    <row r="28" spans="1:5" ht="11.1" customHeight="1" x14ac:dyDescent="0.2">
      <c r="A28" s="5" t="s">
        <v>235</v>
      </c>
      <c r="B28" s="74">
        <v>15123.385542999999</v>
      </c>
      <c r="C28" s="74">
        <v>43951.42420000003</v>
      </c>
      <c r="D28" s="76">
        <f t="shared" si="0"/>
        <v>0.56412609840311601</v>
      </c>
      <c r="E28" s="76">
        <f t="shared" si="1"/>
        <v>94.212930538311511</v>
      </c>
    </row>
    <row r="29" spans="1:5" ht="11.1" customHeight="1" x14ac:dyDescent="0.2">
      <c r="A29" s="5" t="s">
        <v>328</v>
      </c>
      <c r="B29" s="74">
        <v>12917.383</v>
      </c>
      <c r="C29" s="74">
        <v>30111.200089999991</v>
      </c>
      <c r="D29" s="76">
        <f t="shared" si="0"/>
        <v>0.38648380875464872</v>
      </c>
      <c r="E29" s="76">
        <f t="shared" si="1"/>
        <v>94.599414347066158</v>
      </c>
    </row>
    <row r="30" spans="1:5" ht="11.1" customHeight="1" x14ac:dyDescent="0.2">
      <c r="A30" s="5" t="s">
        <v>262</v>
      </c>
      <c r="B30" s="74">
        <v>21945.000353999996</v>
      </c>
      <c r="C30" s="74">
        <v>29915.043880000005</v>
      </c>
      <c r="D30" s="76">
        <f t="shared" si="0"/>
        <v>0.38396610109354323</v>
      </c>
      <c r="E30" s="76">
        <f t="shared" si="1"/>
        <v>94.983380448159707</v>
      </c>
    </row>
    <row r="31" spans="1:5" ht="11.1" customHeight="1" x14ac:dyDescent="0.2">
      <c r="A31" s="5" t="s">
        <v>324</v>
      </c>
      <c r="B31" s="74">
        <v>9222.8716430000095</v>
      </c>
      <c r="C31" s="74">
        <v>27907.399719999994</v>
      </c>
      <c r="D31" s="76">
        <f t="shared" si="0"/>
        <v>0.35819755120972391</v>
      </c>
      <c r="E31" s="76">
        <f t="shared" si="1"/>
        <v>95.341577999369434</v>
      </c>
    </row>
    <row r="32" spans="1:5" ht="11.1" customHeight="1" x14ac:dyDescent="0.2">
      <c r="A32" s="5" t="s">
        <v>330</v>
      </c>
      <c r="B32" s="74">
        <v>11729.353233000013</v>
      </c>
      <c r="C32" s="74">
        <v>24040.624940000031</v>
      </c>
      <c r="D32" s="76">
        <f t="shared" si="0"/>
        <v>0.3085666550613132</v>
      </c>
      <c r="E32" s="76">
        <f t="shared" si="1"/>
        <v>95.650144654430747</v>
      </c>
    </row>
    <row r="33" spans="1:5" ht="11.1" customHeight="1" x14ac:dyDescent="0.2">
      <c r="A33" s="5" t="s">
        <v>514</v>
      </c>
      <c r="B33" s="74">
        <v>5864.320719000003</v>
      </c>
      <c r="C33" s="74">
        <v>19054.555830000001</v>
      </c>
      <c r="D33" s="76">
        <f t="shared" si="0"/>
        <v>0.24456937250243282</v>
      </c>
      <c r="E33" s="76">
        <f t="shared" si="1"/>
        <v>95.894714026933187</v>
      </c>
    </row>
    <row r="34" spans="1:5" ht="11.1" customHeight="1" x14ac:dyDescent="0.2">
      <c r="A34" s="5" t="s">
        <v>327</v>
      </c>
      <c r="B34" s="74">
        <v>12221.130748999993</v>
      </c>
      <c r="C34" s="74">
        <v>18018.89913999999</v>
      </c>
      <c r="D34" s="76">
        <f t="shared" si="0"/>
        <v>0.23127649341036483</v>
      </c>
      <c r="E34" s="76">
        <f t="shared" si="1"/>
        <v>96.125990520343549</v>
      </c>
    </row>
    <row r="35" spans="1:5" ht="11.1" customHeight="1" x14ac:dyDescent="0.2">
      <c r="A35" s="5" t="s">
        <v>50</v>
      </c>
      <c r="B35" s="74">
        <v>8720.7267999999967</v>
      </c>
      <c r="C35" s="74">
        <v>16873.30888</v>
      </c>
      <c r="D35" s="76">
        <f t="shared" si="0"/>
        <v>0.21657259301338055</v>
      </c>
      <c r="E35" s="76">
        <f t="shared" si="1"/>
        <v>96.342563113356931</v>
      </c>
    </row>
    <row r="36" spans="1:5" ht="11.1" customHeight="1" x14ac:dyDescent="0.2">
      <c r="A36" s="5" t="s">
        <v>335</v>
      </c>
      <c r="B36" s="74">
        <v>9868.1855710000018</v>
      </c>
      <c r="C36" s="74">
        <v>16705.862720000012</v>
      </c>
      <c r="D36" s="76">
        <f t="shared" si="0"/>
        <v>0.21442338509457604</v>
      </c>
      <c r="E36" s="76">
        <f t="shared" si="1"/>
        <v>96.556986498451508</v>
      </c>
    </row>
    <row r="37" spans="1:5" ht="11.1" customHeight="1" x14ac:dyDescent="0.2">
      <c r="A37" s="5" t="s">
        <v>51</v>
      </c>
      <c r="B37" s="74">
        <v>6448.6492360000011</v>
      </c>
      <c r="C37" s="74">
        <v>15788.117509999998</v>
      </c>
      <c r="D37" s="76">
        <f t="shared" si="0"/>
        <v>0.20264392551916924</v>
      </c>
      <c r="E37" s="76">
        <f t="shared" si="1"/>
        <v>96.759630423970677</v>
      </c>
    </row>
    <row r="38" spans="1:5" ht="11.1" customHeight="1" x14ac:dyDescent="0.2">
      <c r="A38" s="5" t="s">
        <v>331</v>
      </c>
      <c r="B38" s="74">
        <v>6944.7973559999991</v>
      </c>
      <c r="C38" s="74">
        <v>15232.014730000006</v>
      </c>
      <c r="D38" s="76">
        <f t="shared" si="0"/>
        <v>0.1955062252670686</v>
      </c>
      <c r="E38" s="76">
        <f t="shared" si="1"/>
        <v>96.955136649237744</v>
      </c>
    </row>
    <row r="39" spans="1:5" ht="11.1" customHeight="1" x14ac:dyDescent="0.2">
      <c r="A39" s="5" t="s">
        <v>326</v>
      </c>
      <c r="B39" s="74">
        <v>4831.7792460000028</v>
      </c>
      <c r="C39" s="74">
        <v>12534.904200000006</v>
      </c>
      <c r="D39" s="76">
        <f t="shared" si="0"/>
        <v>0.16088822441851228</v>
      </c>
      <c r="E39" s="76">
        <f t="shared" si="1"/>
        <v>97.116024873656258</v>
      </c>
    </row>
    <row r="40" spans="1:5" ht="11.1" customHeight="1" x14ac:dyDescent="0.2">
      <c r="A40" s="5" t="s">
        <v>256</v>
      </c>
      <c r="B40" s="74">
        <v>4604.259968000003</v>
      </c>
      <c r="C40" s="74">
        <v>11870.723069999998</v>
      </c>
      <c r="D40" s="76">
        <f t="shared" si="0"/>
        <v>0.15236331501410036</v>
      </c>
      <c r="E40" s="76">
        <f t="shared" si="1"/>
        <v>97.268388188670357</v>
      </c>
    </row>
    <row r="41" spans="1:5" ht="11.1" customHeight="1" x14ac:dyDescent="0.2">
      <c r="A41" s="5" t="s">
        <v>49</v>
      </c>
      <c r="B41" s="74">
        <v>9507.0903049999979</v>
      </c>
      <c r="C41" s="74">
        <v>11671.202720000005</v>
      </c>
      <c r="D41" s="76">
        <f t="shared" si="0"/>
        <v>0.14980242788367787</v>
      </c>
      <c r="E41" s="76">
        <f t="shared" si="1"/>
        <v>97.418190616554028</v>
      </c>
    </row>
    <row r="42" spans="1:5" ht="11.1" customHeight="1" x14ac:dyDescent="0.2">
      <c r="A42" s="5" t="s">
        <v>332</v>
      </c>
      <c r="B42" s="74">
        <v>4823.1438560000042</v>
      </c>
      <c r="C42" s="74">
        <v>10998.304979999997</v>
      </c>
      <c r="D42" s="76">
        <f t="shared" si="0"/>
        <v>0.14116563889219669</v>
      </c>
      <c r="E42" s="76">
        <f t="shared" si="1"/>
        <v>97.559356255446218</v>
      </c>
    </row>
    <row r="43" spans="1:5" ht="11.1" customHeight="1" x14ac:dyDescent="0.2">
      <c r="A43" s="5" t="s">
        <v>53</v>
      </c>
      <c r="B43" s="74">
        <v>5649.1212449999975</v>
      </c>
      <c r="C43" s="74">
        <v>10156.647659999995</v>
      </c>
      <c r="D43" s="76">
        <f t="shared" si="0"/>
        <v>0.13036278395026232</v>
      </c>
      <c r="E43" s="76">
        <f t="shared" si="1"/>
        <v>97.689719039396479</v>
      </c>
    </row>
    <row r="44" spans="1:5" ht="11.1" customHeight="1" x14ac:dyDescent="0.2">
      <c r="A44" s="5" t="s">
        <v>336</v>
      </c>
      <c r="B44" s="74">
        <v>5801.1526019999983</v>
      </c>
      <c r="C44" s="74">
        <v>9907.3983800000005</v>
      </c>
      <c r="D44" s="76">
        <f t="shared" si="0"/>
        <v>0.12716361517665561</v>
      </c>
      <c r="E44" s="76">
        <f t="shared" si="1"/>
        <v>97.816882654573135</v>
      </c>
    </row>
    <row r="45" spans="1:5" ht="11.1" customHeight="1" x14ac:dyDescent="0.2">
      <c r="A45" s="5" t="s">
        <v>515</v>
      </c>
      <c r="B45" s="74">
        <v>9972.6295230000032</v>
      </c>
      <c r="C45" s="74">
        <v>9500.4393099999998</v>
      </c>
      <c r="D45" s="76">
        <f t="shared" si="0"/>
        <v>0.12194020691292838</v>
      </c>
      <c r="E45" s="76">
        <f t="shared" si="1"/>
        <v>97.938822861486059</v>
      </c>
    </row>
    <row r="46" spans="1:5" ht="11.1" customHeight="1" x14ac:dyDescent="0.2">
      <c r="A46" s="5" t="s">
        <v>55</v>
      </c>
      <c r="B46" s="74">
        <v>5146.3839559999988</v>
      </c>
      <c r="C46" s="74">
        <v>9169.0958099999971</v>
      </c>
      <c r="D46" s="76">
        <f t="shared" si="0"/>
        <v>0.1176873409526432</v>
      </c>
      <c r="E46" s="76">
        <f t="shared" si="1"/>
        <v>98.056510202438702</v>
      </c>
    </row>
    <row r="47" spans="1:5" ht="11.1" customHeight="1" x14ac:dyDescent="0.2">
      <c r="A47" s="5" t="s">
        <v>516</v>
      </c>
      <c r="B47" s="74">
        <v>5610.2006400000027</v>
      </c>
      <c r="C47" s="74">
        <v>8783.0294899999953</v>
      </c>
      <c r="D47" s="76">
        <f t="shared" si="0"/>
        <v>0.1127320956837891</v>
      </c>
      <c r="E47" s="76">
        <f t="shared" si="1"/>
        <v>98.169242298122484</v>
      </c>
    </row>
    <row r="48" spans="1:5" ht="11.1" customHeight="1" x14ac:dyDescent="0.2">
      <c r="A48" s="5" t="s">
        <v>439</v>
      </c>
      <c r="B48" s="74">
        <v>4771.7330030000012</v>
      </c>
      <c r="C48" s="74">
        <v>8530.402759999999</v>
      </c>
      <c r="D48" s="76">
        <f t="shared" si="0"/>
        <v>0.10948957660411762</v>
      </c>
      <c r="E48" s="76">
        <f t="shared" si="1"/>
        <v>98.278731874726603</v>
      </c>
    </row>
    <row r="49" spans="1:5" ht="11.1" customHeight="1" x14ac:dyDescent="0.2">
      <c r="A49" s="5" t="s">
        <v>48</v>
      </c>
      <c r="B49" s="74">
        <v>6052.1699939999999</v>
      </c>
      <c r="C49" s="74">
        <v>7742.3775199999982</v>
      </c>
      <c r="D49" s="76">
        <f t="shared" si="0"/>
        <v>9.937510108538393E-2</v>
      </c>
      <c r="E49" s="76">
        <f t="shared" si="1"/>
        <v>98.378106975811988</v>
      </c>
    </row>
    <row r="50" spans="1:5" ht="11.1" customHeight="1" x14ac:dyDescent="0.2">
      <c r="A50" s="5" t="s">
        <v>428</v>
      </c>
      <c r="B50" s="74">
        <v>7266.4898379999995</v>
      </c>
      <c r="C50" s="74">
        <v>7338.157409999998</v>
      </c>
      <c r="D50" s="76">
        <f t="shared" si="0"/>
        <v>9.4186847969563892E-2</v>
      </c>
      <c r="E50" s="76">
        <f t="shared" si="1"/>
        <v>98.472293823781555</v>
      </c>
    </row>
    <row r="51" spans="1:5" ht="11.1" customHeight="1" x14ac:dyDescent="0.2">
      <c r="A51" s="5" t="s">
        <v>329</v>
      </c>
      <c r="B51" s="74">
        <v>4046.4401500000013</v>
      </c>
      <c r="C51" s="74">
        <v>7308.7742100000023</v>
      </c>
      <c r="D51" s="76">
        <f t="shared" si="0"/>
        <v>9.3809708200459516E-2</v>
      </c>
      <c r="E51" s="76">
        <f t="shared" si="1"/>
        <v>98.566103531982009</v>
      </c>
    </row>
    <row r="52" spans="1:5" ht="11.1" customHeight="1" x14ac:dyDescent="0.2">
      <c r="A52" s="5" t="s">
        <v>54</v>
      </c>
      <c r="B52" s="74">
        <v>3019.9115299999994</v>
      </c>
      <c r="C52" s="74">
        <v>6620.8734300000024</v>
      </c>
      <c r="D52" s="76">
        <f t="shared" si="0"/>
        <v>8.4980351924221723E-2</v>
      </c>
      <c r="E52" s="76">
        <f t="shared" si="1"/>
        <v>98.651083883906225</v>
      </c>
    </row>
    <row r="53" spans="1:5" ht="11.1" customHeight="1" x14ac:dyDescent="0.2">
      <c r="A53" s="5" t="s">
        <v>60</v>
      </c>
      <c r="B53" s="74">
        <v>2155.1809939999998</v>
      </c>
      <c r="C53" s="74">
        <v>6423.9867299999996</v>
      </c>
      <c r="D53" s="76">
        <f t="shared" si="0"/>
        <v>8.2453268264928908E-2</v>
      </c>
      <c r="E53" s="76">
        <f t="shared" si="1"/>
        <v>98.733537152171152</v>
      </c>
    </row>
    <row r="54" spans="1:5" ht="11.1" customHeight="1" x14ac:dyDescent="0.2">
      <c r="A54" s="5" t="s">
        <v>237</v>
      </c>
      <c r="B54" s="74">
        <v>1268.6409720000001</v>
      </c>
      <c r="C54" s="74">
        <v>5229.6071600000059</v>
      </c>
      <c r="D54" s="76">
        <f t="shared" si="0"/>
        <v>6.7123146452027854E-2</v>
      </c>
      <c r="E54" s="76">
        <f t="shared" si="1"/>
        <v>98.800660298623185</v>
      </c>
    </row>
    <row r="55" spans="1:5" ht="11.1" customHeight="1" x14ac:dyDescent="0.2">
      <c r="A55" s="5" t="s">
        <v>325</v>
      </c>
      <c r="B55" s="74">
        <v>3247.7940379999991</v>
      </c>
      <c r="C55" s="74">
        <v>5012.6372700000002</v>
      </c>
      <c r="D55" s="76">
        <f t="shared" si="0"/>
        <v>6.4338290676713608E-2</v>
      </c>
      <c r="E55" s="76">
        <f t="shared" si="1"/>
        <v>98.864998589299901</v>
      </c>
    </row>
    <row r="56" spans="1:5" ht="11.1" customHeight="1" x14ac:dyDescent="0.2">
      <c r="A56" s="73"/>
      <c r="B56" s="75">
        <v>55872.962430999985</v>
      </c>
      <c r="C56" s="75">
        <v>88428.683959999966</v>
      </c>
      <c r="D56" s="77">
        <f t="shared" si="0"/>
        <v>1.1350014107000643</v>
      </c>
      <c r="E56" s="77">
        <f t="shared" si="1"/>
        <v>99.999999999999972</v>
      </c>
    </row>
    <row r="57" spans="1:5" ht="9" customHeight="1" x14ac:dyDescent="0.2">
      <c r="A57" s="92" t="s">
        <v>298</v>
      </c>
      <c r="B57" s="1"/>
      <c r="C57" s="1"/>
    </row>
    <row r="58" spans="1:5" ht="9" customHeight="1" x14ac:dyDescent="0.2">
      <c r="A58" s="36" t="s">
        <v>299</v>
      </c>
      <c r="B58" s="1"/>
      <c r="C58" s="1"/>
    </row>
    <row r="59" spans="1:5" ht="9" customHeight="1" x14ac:dyDescent="0.2">
      <c r="A59" s="68" t="s">
        <v>566</v>
      </c>
      <c r="B59" s="1"/>
      <c r="C59" s="1"/>
    </row>
    <row r="60" spans="1:5" ht="12" customHeight="1" x14ac:dyDescent="0.2">
      <c r="B60" s="1"/>
      <c r="C60" s="1"/>
    </row>
    <row r="61" spans="1:5" ht="12" customHeight="1" x14ac:dyDescent="0.2"/>
    <row r="62" spans="1:5" ht="12" customHeight="1" x14ac:dyDescent="0.2">
      <c r="B62" s="1"/>
      <c r="C62" s="1"/>
    </row>
    <row r="63" spans="1:5" ht="12" customHeight="1" x14ac:dyDescent="0.2">
      <c r="B63" s="1"/>
      <c r="C63" s="1"/>
    </row>
    <row r="64" spans="1:5" ht="12" customHeight="1" x14ac:dyDescent="0.2">
      <c r="B64" s="1"/>
      <c r="C64" s="1"/>
    </row>
    <row r="65" spans="2:3" ht="12" customHeight="1" x14ac:dyDescent="0.2">
      <c r="B65" s="1"/>
      <c r="C65" s="1"/>
    </row>
    <row r="66" spans="2:3" ht="12" customHeight="1" x14ac:dyDescent="0.2">
      <c r="B66" s="1"/>
      <c r="C66" s="1"/>
    </row>
    <row r="67" spans="2:3" ht="12" customHeight="1" x14ac:dyDescent="0.2">
      <c r="B67" s="1"/>
      <c r="C67" s="1"/>
    </row>
    <row r="68" spans="2:3" ht="12" customHeight="1" x14ac:dyDescent="0.2">
      <c r="B68" s="1"/>
      <c r="C68" s="1"/>
    </row>
    <row r="69" spans="2:3" ht="12" customHeight="1" x14ac:dyDescent="0.2">
      <c r="B69" s="1"/>
      <c r="C69" s="1"/>
    </row>
    <row r="70" spans="2:3" ht="12" customHeight="1" x14ac:dyDescent="0.2">
      <c r="B70" s="1"/>
      <c r="C70" s="1"/>
    </row>
    <row r="71" spans="2:3" ht="12" customHeight="1" x14ac:dyDescent="0.2">
      <c r="B71" s="1"/>
      <c r="C71" s="1"/>
    </row>
    <row r="72" spans="2:3" ht="12" customHeight="1" x14ac:dyDescent="0.2">
      <c r="B72" s="1"/>
      <c r="C72" s="1"/>
    </row>
    <row r="73" spans="2:3" ht="12" customHeight="1" x14ac:dyDescent="0.2">
      <c r="B73" s="1"/>
      <c r="C73" s="1"/>
    </row>
    <row r="74" spans="2:3" ht="12" customHeight="1" x14ac:dyDescent="0.2">
      <c r="B74" s="1"/>
      <c r="C74" s="1"/>
    </row>
    <row r="75" spans="2:3" ht="12" customHeight="1" x14ac:dyDescent="0.2">
      <c r="B75" s="1"/>
      <c r="C75" s="1"/>
    </row>
    <row r="76" spans="2:3" ht="12" customHeight="1" x14ac:dyDescent="0.2">
      <c r="B76" s="1"/>
      <c r="C76" s="1"/>
    </row>
    <row r="77" spans="2:3" ht="12" customHeight="1" x14ac:dyDescent="0.2">
      <c r="B77" s="1"/>
      <c r="C77" s="1"/>
    </row>
    <row r="78" spans="2:3" ht="12" customHeight="1" x14ac:dyDescent="0.2">
      <c r="B78" s="1"/>
      <c r="C78" s="1"/>
    </row>
    <row r="79" spans="2:3" ht="12" customHeight="1" x14ac:dyDescent="0.2">
      <c r="B79" s="1"/>
      <c r="C79" s="1"/>
    </row>
    <row r="80" spans="2:3" ht="12" customHeight="1" x14ac:dyDescent="0.2">
      <c r="B80" s="1"/>
      <c r="C80" s="1"/>
    </row>
    <row r="81" spans="2:3" ht="12" customHeight="1" x14ac:dyDescent="0.2">
      <c r="B81" s="1"/>
      <c r="C81" s="1"/>
    </row>
    <row r="82" spans="2:3" ht="12" customHeight="1" x14ac:dyDescent="0.2">
      <c r="B82" s="1"/>
      <c r="C82" s="1"/>
    </row>
    <row r="83" spans="2:3" ht="12" customHeight="1" x14ac:dyDescent="0.2">
      <c r="B83" s="1"/>
      <c r="C83" s="1"/>
    </row>
    <row r="84" spans="2:3" ht="12" customHeight="1" x14ac:dyDescent="0.2">
      <c r="B84" s="1"/>
      <c r="C84" s="1"/>
    </row>
    <row r="85" spans="2:3" ht="12" customHeight="1" x14ac:dyDescent="0.2">
      <c r="B85" s="1"/>
      <c r="C85" s="1"/>
    </row>
    <row r="86" spans="2:3" ht="12" customHeight="1" x14ac:dyDescent="0.2">
      <c r="B86" s="1"/>
      <c r="C86" s="1"/>
    </row>
    <row r="87" spans="2:3" ht="12" customHeight="1" x14ac:dyDescent="0.2">
      <c r="B87" s="1"/>
      <c r="C87" s="1"/>
    </row>
    <row r="88" spans="2:3" ht="12" customHeight="1" x14ac:dyDescent="0.2">
      <c r="B88" s="1"/>
      <c r="C88" s="1"/>
    </row>
    <row r="89" spans="2:3" ht="12" customHeight="1" x14ac:dyDescent="0.2">
      <c r="B89" s="1"/>
      <c r="C89" s="1"/>
    </row>
    <row r="90" spans="2:3" ht="12" customHeight="1" x14ac:dyDescent="0.2">
      <c r="B90" s="1"/>
      <c r="C90" s="1"/>
    </row>
    <row r="91" spans="2:3" ht="12" customHeight="1" x14ac:dyDescent="0.2">
      <c r="B91" s="1"/>
      <c r="C91" s="1"/>
    </row>
    <row r="92" spans="2:3" ht="12" customHeight="1" x14ac:dyDescent="0.2">
      <c r="B92" s="1"/>
      <c r="C92" s="1"/>
    </row>
    <row r="93" spans="2:3" ht="12" customHeight="1" x14ac:dyDescent="0.2">
      <c r="B93" s="1"/>
      <c r="C93" s="1"/>
    </row>
    <row r="94" spans="2:3" ht="12" customHeight="1" x14ac:dyDescent="0.2">
      <c r="B94" s="1"/>
      <c r="C94" s="1"/>
    </row>
    <row r="95" spans="2:3" ht="12" customHeight="1" x14ac:dyDescent="0.2">
      <c r="B95" s="1"/>
      <c r="C95" s="1"/>
    </row>
    <row r="96" spans="2:3" ht="12" customHeight="1" x14ac:dyDescent="0.2">
      <c r="B96" s="1"/>
      <c r="C96" s="1"/>
    </row>
    <row r="97" spans="2:3" ht="12" customHeight="1" x14ac:dyDescent="0.2">
      <c r="B97" s="1"/>
      <c r="C97" s="1"/>
    </row>
    <row r="98" spans="2:3" ht="12" customHeight="1" x14ac:dyDescent="0.2">
      <c r="B98" s="1"/>
      <c r="C98" s="1"/>
    </row>
    <row r="99" spans="2:3" ht="12" customHeight="1" x14ac:dyDescent="0.2">
      <c r="B99" s="1"/>
      <c r="C99" s="1"/>
    </row>
    <row r="100" spans="2:3" ht="12" customHeight="1" x14ac:dyDescent="0.2">
      <c r="B100" s="1"/>
      <c r="C100" s="1"/>
    </row>
    <row r="101" spans="2:3" ht="12" customHeight="1" x14ac:dyDescent="0.2">
      <c r="B101" s="1"/>
      <c r="C101" s="1"/>
    </row>
    <row r="102" spans="2:3" ht="12" customHeight="1" x14ac:dyDescent="0.2">
      <c r="B102" s="1"/>
      <c r="C102" s="1"/>
    </row>
    <row r="103" spans="2:3" ht="12" customHeight="1" x14ac:dyDescent="0.2">
      <c r="B103" s="1"/>
      <c r="C103" s="1"/>
    </row>
    <row r="104" spans="2:3" ht="12" customHeight="1" x14ac:dyDescent="0.2">
      <c r="B104" s="1"/>
      <c r="C104" s="1"/>
    </row>
    <row r="105" spans="2:3" ht="12" customHeight="1" x14ac:dyDescent="0.2">
      <c r="B105" s="1"/>
      <c r="C105" s="1"/>
    </row>
    <row r="106" spans="2:3" ht="12" customHeight="1" x14ac:dyDescent="0.2">
      <c r="B106" s="1"/>
      <c r="C106" s="1"/>
    </row>
    <row r="107" spans="2:3" ht="12" customHeight="1" x14ac:dyDescent="0.2">
      <c r="B107" s="1"/>
      <c r="C107" s="1"/>
    </row>
    <row r="108" spans="2:3" ht="12" customHeight="1" x14ac:dyDescent="0.2">
      <c r="B108" s="1"/>
      <c r="C108" s="1"/>
    </row>
    <row r="109" spans="2:3" ht="12" customHeight="1" x14ac:dyDescent="0.2">
      <c r="B109" s="1"/>
      <c r="C109" s="1"/>
    </row>
    <row r="110" spans="2:3" ht="12" customHeight="1" x14ac:dyDescent="0.2">
      <c r="B110" s="1"/>
      <c r="C110" s="1"/>
    </row>
    <row r="111" spans="2:3" ht="12" customHeight="1" x14ac:dyDescent="0.2">
      <c r="B111" s="1"/>
      <c r="C111" s="1"/>
    </row>
    <row r="112" spans="2:3" ht="12" customHeight="1" x14ac:dyDescent="0.2">
      <c r="B112" s="1"/>
      <c r="C112" s="1"/>
    </row>
    <row r="113" spans="2:3" ht="12" customHeight="1" x14ac:dyDescent="0.2">
      <c r="B113" s="1"/>
      <c r="C113" s="1"/>
    </row>
    <row r="114" spans="2:3" ht="12" customHeight="1" x14ac:dyDescent="0.2">
      <c r="B114" s="1"/>
      <c r="C114" s="1"/>
    </row>
    <row r="115" spans="2:3" ht="12" customHeight="1" x14ac:dyDescent="0.2">
      <c r="B115" s="1"/>
      <c r="C115" s="1"/>
    </row>
    <row r="116" spans="2:3" ht="12" customHeight="1" x14ac:dyDescent="0.2">
      <c r="B116" s="1"/>
      <c r="C116" s="1"/>
    </row>
    <row r="117" spans="2:3" ht="12" customHeight="1" x14ac:dyDescent="0.2">
      <c r="B117" s="1"/>
      <c r="C117" s="1"/>
    </row>
    <row r="118" spans="2:3" ht="12" customHeight="1" x14ac:dyDescent="0.2">
      <c r="B118" s="1"/>
      <c r="C118" s="1"/>
    </row>
    <row r="119" spans="2:3" ht="12" customHeight="1" x14ac:dyDescent="0.2">
      <c r="B119" s="1"/>
      <c r="C119" s="1"/>
    </row>
    <row r="120" spans="2:3" ht="12" customHeight="1" x14ac:dyDescent="0.2">
      <c r="B120" s="1"/>
      <c r="C120" s="1"/>
    </row>
    <row r="121" spans="2:3" ht="12" customHeight="1" x14ac:dyDescent="0.2">
      <c r="B121" s="1"/>
      <c r="C121" s="1"/>
    </row>
    <row r="122" spans="2:3" ht="12" customHeight="1" x14ac:dyDescent="0.2">
      <c r="B122" s="1"/>
      <c r="C122" s="1"/>
    </row>
    <row r="123" spans="2:3" ht="12" customHeight="1" x14ac:dyDescent="0.2">
      <c r="B123" s="1"/>
      <c r="C123" s="1"/>
    </row>
    <row r="124" spans="2:3" ht="12" customHeight="1" x14ac:dyDescent="0.2">
      <c r="B124" s="1"/>
      <c r="C124" s="1"/>
    </row>
    <row r="125" spans="2:3" ht="12" customHeight="1" x14ac:dyDescent="0.2">
      <c r="B125" s="1"/>
      <c r="C125" s="1"/>
    </row>
    <row r="126" spans="2:3" ht="12" customHeight="1" x14ac:dyDescent="0.2">
      <c r="B126" s="1"/>
      <c r="C126" s="1"/>
    </row>
    <row r="127" spans="2:3" ht="12" customHeight="1" x14ac:dyDescent="0.2">
      <c r="B127" s="1"/>
      <c r="C127" s="1"/>
    </row>
    <row r="128" spans="2:3" ht="12" customHeight="1" x14ac:dyDescent="0.2">
      <c r="B128" s="1"/>
      <c r="C128" s="1"/>
    </row>
    <row r="129" spans="2:3" ht="12" customHeight="1" x14ac:dyDescent="0.2">
      <c r="B129" s="1"/>
      <c r="C129" s="1"/>
    </row>
    <row r="130" spans="2:3" ht="12" customHeight="1" x14ac:dyDescent="0.2">
      <c r="B130" s="1"/>
      <c r="C130" s="1"/>
    </row>
    <row r="131" spans="2:3" ht="12" customHeight="1" x14ac:dyDescent="0.2">
      <c r="B131" s="1"/>
      <c r="C131" s="1"/>
    </row>
    <row r="132" spans="2:3" ht="12" customHeight="1" x14ac:dyDescent="0.2">
      <c r="B132" s="1"/>
      <c r="C132" s="1"/>
    </row>
    <row r="133" spans="2:3" ht="12" customHeight="1" x14ac:dyDescent="0.2">
      <c r="B133" s="1"/>
      <c r="C133" s="1"/>
    </row>
    <row r="134" spans="2:3" ht="12" customHeight="1" x14ac:dyDescent="0.2">
      <c r="B134" s="1"/>
      <c r="C134" s="1"/>
    </row>
    <row r="135" spans="2:3" ht="12" customHeight="1" x14ac:dyDescent="0.2">
      <c r="B135" s="1"/>
      <c r="C135" s="1"/>
    </row>
    <row r="136" spans="2:3" ht="12" customHeight="1" x14ac:dyDescent="0.2">
      <c r="B136" s="1"/>
      <c r="C136" s="1"/>
    </row>
    <row r="137" spans="2:3" ht="12" customHeight="1" x14ac:dyDescent="0.2">
      <c r="B137" s="1"/>
      <c r="C137" s="1"/>
    </row>
    <row r="138" spans="2:3" ht="12" customHeight="1" x14ac:dyDescent="0.2">
      <c r="B138" s="1"/>
      <c r="C138" s="1"/>
    </row>
    <row r="139" spans="2:3" ht="12" customHeight="1" x14ac:dyDescent="0.2">
      <c r="B139" s="1"/>
      <c r="C139" s="1"/>
    </row>
    <row r="140" spans="2:3" ht="12" customHeight="1" x14ac:dyDescent="0.2">
      <c r="B140" s="1"/>
      <c r="C140" s="1"/>
    </row>
    <row r="141" spans="2:3" ht="12" customHeight="1" x14ac:dyDescent="0.2">
      <c r="B141" s="1"/>
      <c r="C141" s="1"/>
    </row>
    <row r="142" spans="2:3" ht="12" customHeight="1" x14ac:dyDescent="0.2">
      <c r="B142" s="1"/>
      <c r="C142" s="1"/>
    </row>
    <row r="143" spans="2:3" ht="12" customHeight="1" x14ac:dyDescent="0.2">
      <c r="B143" s="1"/>
      <c r="C143" s="1"/>
    </row>
    <row r="144" spans="2:3" ht="12" customHeight="1" x14ac:dyDescent="0.2">
      <c r="B144" s="1"/>
      <c r="C144" s="1"/>
    </row>
    <row r="145" spans="2:3" ht="12" customHeight="1" x14ac:dyDescent="0.2">
      <c r="B145" s="1"/>
      <c r="C145" s="1"/>
    </row>
    <row r="146" spans="2:3" ht="12" customHeight="1" x14ac:dyDescent="0.2">
      <c r="B146" s="1"/>
      <c r="C146" s="1"/>
    </row>
    <row r="147" spans="2:3" ht="12" customHeight="1" x14ac:dyDescent="0.2">
      <c r="B147" s="1"/>
      <c r="C147" s="1"/>
    </row>
    <row r="148" spans="2:3" ht="12" customHeight="1" x14ac:dyDescent="0.2">
      <c r="B148" s="1"/>
      <c r="C148" s="1"/>
    </row>
    <row r="149" spans="2:3" ht="12" customHeight="1" x14ac:dyDescent="0.2">
      <c r="B149" s="1"/>
      <c r="C149" s="1"/>
    </row>
    <row r="150" spans="2:3" ht="12" customHeight="1" x14ac:dyDescent="0.2">
      <c r="B150" s="1"/>
      <c r="C150" s="1"/>
    </row>
    <row r="151" spans="2:3" ht="12" customHeight="1" x14ac:dyDescent="0.2">
      <c r="B151" s="1"/>
      <c r="C151" s="1"/>
    </row>
    <row r="152" spans="2:3" ht="12" customHeight="1" x14ac:dyDescent="0.2">
      <c r="B152" s="1"/>
      <c r="C152" s="1"/>
    </row>
    <row r="153" spans="2:3" ht="12" customHeight="1" x14ac:dyDescent="0.2">
      <c r="B153" s="1"/>
      <c r="C153" s="1"/>
    </row>
    <row r="154" spans="2:3" ht="12" customHeight="1" x14ac:dyDescent="0.2">
      <c r="B154" s="1"/>
      <c r="C154" s="1"/>
    </row>
    <row r="155" spans="2:3" ht="12" customHeight="1" x14ac:dyDescent="0.2">
      <c r="B155" s="1"/>
      <c r="C155" s="1"/>
    </row>
    <row r="156" spans="2:3" ht="12" customHeight="1" x14ac:dyDescent="0.2">
      <c r="B156" s="1"/>
      <c r="C156" s="1"/>
    </row>
    <row r="157" spans="2:3" ht="12" customHeight="1" x14ac:dyDescent="0.2">
      <c r="B157" s="1"/>
      <c r="C157" s="1"/>
    </row>
    <row r="158" spans="2:3" ht="12" customHeight="1" x14ac:dyDescent="0.2">
      <c r="B158" s="1"/>
      <c r="C158" s="1"/>
    </row>
    <row r="159" spans="2:3" ht="12" customHeight="1" x14ac:dyDescent="0.2">
      <c r="B159" s="1"/>
      <c r="C159" s="1"/>
    </row>
    <row r="160" spans="2:3" ht="12" customHeight="1" x14ac:dyDescent="0.2">
      <c r="B160" s="1"/>
      <c r="C160" s="1"/>
    </row>
    <row r="161" spans="2:3" ht="12" customHeight="1" x14ac:dyDescent="0.2">
      <c r="B161" s="1"/>
      <c r="C161" s="1"/>
    </row>
    <row r="162" spans="2:3" ht="12" customHeight="1" x14ac:dyDescent="0.2">
      <c r="B162" s="1"/>
      <c r="C162" s="1"/>
    </row>
    <row r="163" spans="2:3" ht="12" customHeight="1" x14ac:dyDescent="0.2">
      <c r="B163" s="1"/>
      <c r="C163" s="1"/>
    </row>
    <row r="164" spans="2:3" ht="12" customHeight="1" x14ac:dyDescent="0.2">
      <c r="B164" s="1"/>
      <c r="C164" s="1"/>
    </row>
    <row r="165" spans="2:3" ht="12" customHeight="1" x14ac:dyDescent="0.2">
      <c r="B165" s="1"/>
      <c r="C165" s="1"/>
    </row>
    <row r="166" spans="2:3" ht="12" customHeight="1" x14ac:dyDescent="0.2">
      <c r="B166" s="1"/>
      <c r="C166" s="1"/>
    </row>
    <row r="167" spans="2:3" ht="12" customHeight="1" x14ac:dyDescent="0.2">
      <c r="B167" s="1"/>
      <c r="C167" s="1"/>
    </row>
    <row r="168" spans="2:3" ht="12" customHeight="1" x14ac:dyDescent="0.2">
      <c r="B168" s="1"/>
      <c r="C168" s="1"/>
    </row>
    <row r="169" spans="2:3" ht="12" customHeight="1" x14ac:dyDescent="0.2">
      <c r="B169" s="1"/>
      <c r="C169" s="1"/>
    </row>
    <row r="170" spans="2:3" ht="12" customHeight="1" x14ac:dyDescent="0.2">
      <c r="B170" s="1"/>
      <c r="C170" s="1"/>
    </row>
    <row r="171" spans="2:3" ht="12" customHeight="1" x14ac:dyDescent="0.2">
      <c r="B171" s="1"/>
      <c r="C171" s="1"/>
    </row>
    <row r="172" spans="2:3" ht="12" customHeight="1" x14ac:dyDescent="0.2">
      <c r="B172" s="1"/>
      <c r="C172" s="1"/>
    </row>
    <row r="173" spans="2:3" ht="12" customHeight="1" x14ac:dyDescent="0.2">
      <c r="B173" s="1"/>
      <c r="C173" s="1"/>
    </row>
    <row r="174" spans="2:3" ht="12" customHeight="1" x14ac:dyDescent="0.2">
      <c r="B174" s="1"/>
      <c r="C174" s="1"/>
    </row>
    <row r="175" spans="2:3" ht="12" customHeight="1" x14ac:dyDescent="0.2">
      <c r="B175" s="1"/>
      <c r="C175" s="1"/>
    </row>
    <row r="176" spans="2:3" ht="12" customHeight="1" x14ac:dyDescent="0.2">
      <c r="B176" s="1"/>
      <c r="C176" s="1"/>
    </row>
    <row r="177" spans="2:3" ht="12" customHeight="1" x14ac:dyDescent="0.2">
      <c r="B177" s="1"/>
      <c r="C177" s="1"/>
    </row>
    <row r="178" spans="2:3" ht="12" customHeight="1" x14ac:dyDescent="0.2">
      <c r="B178" s="1"/>
      <c r="C178" s="1"/>
    </row>
    <row r="179" spans="2:3" ht="12" customHeight="1" x14ac:dyDescent="0.2">
      <c r="B179" s="1"/>
      <c r="C179" s="1"/>
    </row>
    <row r="180" spans="2:3" ht="12" customHeight="1" x14ac:dyDescent="0.2">
      <c r="B180" s="1"/>
      <c r="C180" s="1"/>
    </row>
    <row r="181" spans="2:3" ht="12" customHeight="1" x14ac:dyDescent="0.2">
      <c r="B181" s="1"/>
      <c r="C181" s="1"/>
    </row>
    <row r="182" spans="2:3" ht="12" customHeight="1" x14ac:dyDescent="0.2">
      <c r="B182" s="1"/>
      <c r="C182" s="1"/>
    </row>
    <row r="183" spans="2:3" ht="12" customHeight="1" x14ac:dyDescent="0.2">
      <c r="B183" s="1"/>
      <c r="C183" s="1"/>
    </row>
    <row r="184" spans="2:3" ht="12" customHeight="1" x14ac:dyDescent="0.2">
      <c r="B184" s="1"/>
      <c r="C184" s="1"/>
    </row>
    <row r="185" spans="2:3" ht="12" customHeight="1" x14ac:dyDescent="0.2">
      <c r="B185" s="1"/>
      <c r="C185" s="1"/>
    </row>
    <row r="186" spans="2:3" ht="12" customHeight="1" x14ac:dyDescent="0.2">
      <c r="B186" s="1"/>
      <c r="C186" s="1"/>
    </row>
    <row r="187" spans="2:3" ht="12" customHeight="1" x14ac:dyDescent="0.2">
      <c r="B187" s="1"/>
      <c r="C187" s="1"/>
    </row>
    <row r="188" spans="2:3" ht="12" customHeight="1" x14ac:dyDescent="0.2">
      <c r="B188" s="1"/>
      <c r="C188" s="1"/>
    </row>
    <row r="189" spans="2:3" ht="12" customHeight="1" x14ac:dyDescent="0.2">
      <c r="B189" s="1"/>
      <c r="C189" s="1"/>
    </row>
    <row r="190" spans="2:3" ht="12" customHeight="1" x14ac:dyDescent="0.2">
      <c r="B190" s="1"/>
      <c r="C190" s="1"/>
    </row>
    <row r="191" spans="2:3" ht="12" customHeight="1" x14ac:dyDescent="0.2">
      <c r="B191" s="1"/>
      <c r="C191" s="1"/>
    </row>
    <row r="192" spans="2:3" ht="12" customHeight="1" x14ac:dyDescent="0.2">
      <c r="B192" s="1"/>
      <c r="C192" s="1"/>
    </row>
    <row r="193" spans="2:3" ht="12" customHeight="1" x14ac:dyDescent="0.2">
      <c r="B193" s="1"/>
      <c r="C193" s="1"/>
    </row>
    <row r="194" spans="2:3" ht="12" customHeight="1" x14ac:dyDescent="0.2">
      <c r="B194" s="1"/>
      <c r="C194" s="1"/>
    </row>
    <row r="195" spans="2:3" ht="12" customHeight="1" x14ac:dyDescent="0.2">
      <c r="B195" s="1"/>
      <c r="C195" s="1"/>
    </row>
    <row r="196" spans="2:3" ht="12" customHeight="1" x14ac:dyDescent="0.2">
      <c r="B196" s="1"/>
      <c r="C196" s="1"/>
    </row>
    <row r="197" spans="2:3" ht="12" customHeight="1" x14ac:dyDescent="0.2">
      <c r="B197" s="1"/>
      <c r="C197" s="1"/>
    </row>
    <row r="198" spans="2:3" ht="12" customHeight="1" x14ac:dyDescent="0.2">
      <c r="B198" s="1"/>
      <c r="C198" s="1"/>
    </row>
    <row r="199" spans="2:3" ht="12" customHeight="1" x14ac:dyDescent="0.2">
      <c r="B199" s="1"/>
      <c r="C199" s="1"/>
    </row>
    <row r="200" spans="2:3" ht="12" customHeight="1" x14ac:dyDescent="0.2">
      <c r="B200" s="1"/>
      <c r="C200" s="1"/>
    </row>
    <row r="201" spans="2:3" ht="12" customHeight="1" x14ac:dyDescent="0.2">
      <c r="B201" s="1"/>
      <c r="C201" s="1"/>
    </row>
    <row r="202" spans="2:3" ht="12" customHeight="1" x14ac:dyDescent="0.2">
      <c r="B202" s="1"/>
      <c r="C202" s="1"/>
    </row>
    <row r="203" spans="2:3" ht="12" customHeight="1" x14ac:dyDescent="0.2">
      <c r="B203" s="1"/>
      <c r="C203" s="1"/>
    </row>
    <row r="204" spans="2:3" ht="12" customHeight="1" x14ac:dyDescent="0.2">
      <c r="B204" s="1"/>
      <c r="C204" s="1"/>
    </row>
    <row r="205" spans="2:3" ht="12" customHeight="1" x14ac:dyDescent="0.2">
      <c r="B205" s="1"/>
      <c r="C205" s="1"/>
    </row>
    <row r="206" spans="2:3" ht="12" customHeight="1" x14ac:dyDescent="0.2">
      <c r="B206" s="1"/>
      <c r="C206" s="1"/>
    </row>
    <row r="207" spans="2:3" ht="12" customHeight="1" x14ac:dyDescent="0.2">
      <c r="B207" s="1"/>
      <c r="C207" s="1"/>
    </row>
    <row r="208" spans="2:3" ht="12" customHeight="1" x14ac:dyDescent="0.2">
      <c r="B208" s="1"/>
      <c r="C208" s="1"/>
    </row>
    <row r="209" spans="2:3" ht="12" customHeight="1" x14ac:dyDescent="0.2">
      <c r="B209" s="1"/>
      <c r="C209" s="1"/>
    </row>
    <row r="210" spans="2:3" ht="12" customHeight="1" x14ac:dyDescent="0.2">
      <c r="B210" s="1"/>
      <c r="C210" s="1"/>
    </row>
    <row r="211" spans="2:3" ht="12" customHeight="1" x14ac:dyDescent="0.2">
      <c r="B211" s="1"/>
      <c r="C211" s="1"/>
    </row>
    <row r="212" spans="2:3" ht="12" customHeight="1" x14ac:dyDescent="0.2">
      <c r="B212" s="1"/>
      <c r="C212" s="1"/>
    </row>
    <row r="213" spans="2:3" ht="12" customHeight="1" x14ac:dyDescent="0.2">
      <c r="B213" s="1"/>
      <c r="C213" s="1"/>
    </row>
    <row r="214" spans="2:3" ht="12" customHeight="1" x14ac:dyDescent="0.2">
      <c r="B214" s="1"/>
      <c r="C214" s="1"/>
    </row>
    <row r="215" spans="2:3" ht="12" customHeight="1" x14ac:dyDescent="0.2">
      <c r="B215" s="1"/>
      <c r="C215" s="1"/>
    </row>
    <row r="216" spans="2:3" ht="12" customHeight="1" x14ac:dyDescent="0.2">
      <c r="B216" s="1"/>
      <c r="C216" s="1"/>
    </row>
    <row r="217" spans="2:3" ht="12" customHeight="1" x14ac:dyDescent="0.2">
      <c r="B217" s="1"/>
      <c r="C217" s="1"/>
    </row>
    <row r="218" spans="2:3" ht="12" customHeight="1" x14ac:dyDescent="0.2">
      <c r="B218" s="1"/>
      <c r="C218" s="1"/>
    </row>
    <row r="219" spans="2:3" ht="12" customHeight="1" x14ac:dyDescent="0.2">
      <c r="B219" s="1"/>
      <c r="C219" s="1"/>
    </row>
    <row r="220" spans="2:3" ht="12" customHeight="1" x14ac:dyDescent="0.2">
      <c r="B220" s="1"/>
      <c r="C220" s="1"/>
    </row>
    <row r="221" spans="2:3" ht="12" customHeight="1" x14ac:dyDescent="0.2">
      <c r="B221" s="1"/>
      <c r="C221" s="1"/>
    </row>
    <row r="222" spans="2:3" ht="12" customHeight="1" x14ac:dyDescent="0.2">
      <c r="B222" s="1"/>
      <c r="C222" s="1"/>
    </row>
    <row r="223" spans="2:3" ht="12" customHeight="1" x14ac:dyDescent="0.2">
      <c r="B223" s="1"/>
      <c r="C223" s="1"/>
    </row>
    <row r="224" spans="2:3" ht="12" customHeight="1" x14ac:dyDescent="0.2">
      <c r="B224" s="1"/>
      <c r="C224" s="1"/>
    </row>
    <row r="225" spans="2:3" ht="12" customHeight="1" x14ac:dyDescent="0.2">
      <c r="B225" s="1"/>
      <c r="C225" s="1"/>
    </row>
    <row r="226" spans="2:3" ht="12" customHeight="1" x14ac:dyDescent="0.2">
      <c r="B226" s="1"/>
      <c r="C226" s="1"/>
    </row>
    <row r="227" spans="2:3" ht="12" customHeight="1" x14ac:dyDescent="0.2">
      <c r="B227" s="1"/>
      <c r="C227" s="1"/>
    </row>
    <row r="228" spans="2:3" ht="12" customHeight="1" x14ac:dyDescent="0.2">
      <c r="B228" s="1"/>
      <c r="C228" s="1"/>
    </row>
    <row r="229" spans="2:3" ht="12" customHeight="1" x14ac:dyDescent="0.2">
      <c r="B229" s="1"/>
      <c r="C229" s="1"/>
    </row>
    <row r="230" spans="2:3" ht="12" customHeight="1" x14ac:dyDescent="0.2">
      <c r="B230" s="1"/>
      <c r="C230" s="1"/>
    </row>
    <row r="231" spans="2:3" ht="12" customHeight="1" x14ac:dyDescent="0.2">
      <c r="B231" s="1"/>
      <c r="C231" s="1"/>
    </row>
    <row r="232" spans="2:3" ht="12" customHeight="1" x14ac:dyDescent="0.2">
      <c r="B232" s="1"/>
      <c r="C232" s="1"/>
    </row>
    <row r="233" spans="2:3" ht="12" customHeight="1" x14ac:dyDescent="0.2">
      <c r="B233" s="1"/>
      <c r="C233" s="1"/>
    </row>
    <row r="234" spans="2:3" ht="12" customHeight="1" x14ac:dyDescent="0.2">
      <c r="B234" s="1"/>
      <c r="C234" s="1"/>
    </row>
    <row r="235" spans="2:3" ht="12" customHeight="1" x14ac:dyDescent="0.2">
      <c r="B235" s="1"/>
      <c r="C235" s="1"/>
    </row>
    <row r="236" spans="2:3" ht="12" customHeight="1" x14ac:dyDescent="0.2">
      <c r="B236" s="1"/>
      <c r="C236" s="1"/>
    </row>
    <row r="237" spans="2:3" ht="12" customHeight="1" x14ac:dyDescent="0.2">
      <c r="B237" s="1"/>
      <c r="C237" s="1"/>
    </row>
    <row r="238" spans="2:3" ht="12" customHeight="1" x14ac:dyDescent="0.2">
      <c r="B238" s="1"/>
      <c r="C238" s="1"/>
    </row>
    <row r="239" spans="2:3" ht="12" customHeight="1" x14ac:dyDescent="0.2">
      <c r="B239" s="1"/>
      <c r="C239" s="1"/>
    </row>
    <row r="240" spans="2:3" ht="12" customHeight="1" x14ac:dyDescent="0.2">
      <c r="B240" s="1"/>
      <c r="C240" s="1"/>
    </row>
    <row r="241" spans="2:3" ht="12" customHeight="1" x14ac:dyDescent="0.2">
      <c r="B241" s="1"/>
      <c r="C241" s="1"/>
    </row>
    <row r="242" spans="2:3" ht="12" customHeight="1" x14ac:dyDescent="0.2">
      <c r="B242" s="1"/>
      <c r="C242" s="1"/>
    </row>
    <row r="243" spans="2:3" ht="12" customHeight="1" x14ac:dyDescent="0.2">
      <c r="B243" s="1"/>
      <c r="C243" s="1"/>
    </row>
    <row r="244" spans="2:3" ht="12" customHeight="1" x14ac:dyDescent="0.2">
      <c r="B244" s="1"/>
      <c r="C244" s="1"/>
    </row>
    <row r="245" spans="2:3" ht="12" customHeight="1" x14ac:dyDescent="0.2">
      <c r="B245" s="1"/>
      <c r="C245" s="1"/>
    </row>
    <row r="246" spans="2:3" ht="12" customHeight="1" x14ac:dyDescent="0.2">
      <c r="B246" s="1"/>
      <c r="C246" s="1"/>
    </row>
    <row r="247" spans="2:3" ht="12" customHeight="1" x14ac:dyDescent="0.2">
      <c r="B247" s="1"/>
      <c r="C247" s="1"/>
    </row>
    <row r="248" spans="2:3" ht="12" customHeight="1" x14ac:dyDescent="0.2">
      <c r="B248" s="1"/>
      <c r="C248" s="1"/>
    </row>
    <row r="249" spans="2:3" ht="12" customHeight="1" x14ac:dyDescent="0.2">
      <c r="B249" s="1"/>
      <c r="C249" s="1"/>
    </row>
    <row r="250" spans="2:3" ht="12" customHeight="1" x14ac:dyDescent="0.2">
      <c r="B250" s="1"/>
      <c r="C250" s="1"/>
    </row>
    <row r="251" spans="2:3" ht="12" customHeight="1" x14ac:dyDescent="0.2">
      <c r="B251" s="1"/>
      <c r="C251" s="1"/>
    </row>
    <row r="252" spans="2:3" ht="12" customHeight="1" x14ac:dyDescent="0.2">
      <c r="B252" s="1"/>
      <c r="C252" s="1"/>
    </row>
    <row r="253" spans="2:3" ht="12" customHeight="1" x14ac:dyDescent="0.2">
      <c r="B253" s="1"/>
      <c r="C253" s="1"/>
    </row>
    <row r="254" spans="2:3" ht="12" customHeight="1" x14ac:dyDescent="0.2">
      <c r="B254" s="1"/>
      <c r="C254" s="1"/>
    </row>
    <row r="255" spans="2:3" ht="12" customHeight="1" x14ac:dyDescent="0.2">
      <c r="B255" s="1"/>
      <c r="C255" s="1"/>
    </row>
    <row r="256" spans="2:3" ht="12" customHeight="1" x14ac:dyDescent="0.2">
      <c r="B256" s="1"/>
      <c r="C256" s="1"/>
    </row>
    <row r="257" spans="2:3" ht="12" customHeight="1" x14ac:dyDescent="0.2">
      <c r="B257" s="1"/>
      <c r="C257" s="1"/>
    </row>
    <row r="258" spans="2:3" ht="12" customHeight="1" x14ac:dyDescent="0.2">
      <c r="B258" s="1"/>
      <c r="C258" s="1"/>
    </row>
    <row r="259" spans="2:3" ht="12" customHeight="1" x14ac:dyDescent="0.2">
      <c r="B259" s="1"/>
      <c r="C259" s="1"/>
    </row>
    <row r="260" spans="2:3" ht="12" customHeight="1" x14ac:dyDescent="0.2">
      <c r="B260" s="1"/>
      <c r="C260" s="1"/>
    </row>
    <row r="261" spans="2:3" ht="12" customHeight="1" x14ac:dyDescent="0.2">
      <c r="B261" s="1"/>
      <c r="C261" s="1"/>
    </row>
    <row r="262" spans="2:3" ht="12" customHeight="1" x14ac:dyDescent="0.2">
      <c r="B262" s="1"/>
      <c r="C262" s="1"/>
    </row>
    <row r="263" spans="2:3" ht="12" customHeight="1" x14ac:dyDescent="0.2">
      <c r="B263" s="1"/>
      <c r="C263" s="1"/>
    </row>
    <row r="264" spans="2:3" ht="12" customHeight="1" x14ac:dyDescent="0.2">
      <c r="B264" s="1"/>
      <c r="C264" s="1"/>
    </row>
    <row r="265" spans="2:3" ht="12" customHeight="1" x14ac:dyDescent="0.2">
      <c r="B265" s="1"/>
      <c r="C265" s="1"/>
    </row>
    <row r="266" spans="2:3" ht="12" customHeight="1" x14ac:dyDescent="0.2">
      <c r="B266" s="1"/>
      <c r="C266" s="1"/>
    </row>
    <row r="267" spans="2:3" ht="12" customHeight="1" x14ac:dyDescent="0.2">
      <c r="B267" s="1"/>
      <c r="C267" s="1"/>
    </row>
    <row r="268" spans="2:3" ht="12" customHeight="1" x14ac:dyDescent="0.2">
      <c r="B268" s="1"/>
      <c r="C268" s="1"/>
    </row>
    <row r="269" spans="2:3" ht="12" customHeight="1" x14ac:dyDescent="0.2">
      <c r="B269" s="1"/>
      <c r="C269" s="1"/>
    </row>
    <row r="270" spans="2:3" ht="12" customHeight="1" x14ac:dyDescent="0.2">
      <c r="B270" s="1"/>
      <c r="C270" s="1"/>
    </row>
    <row r="271" spans="2:3" ht="12" customHeight="1" x14ac:dyDescent="0.2">
      <c r="B271" s="1"/>
      <c r="C271" s="1"/>
    </row>
    <row r="272" spans="2:3" ht="12" customHeight="1" x14ac:dyDescent="0.2">
      <c r="B272" s="1"/>
      <c r="C272" s="1"/>
    </row>
    <row r="273" spans="2:3" ht="12" customHeight="1" x14ac:dyDescent="0.2">
      <c r="B273" s="1"/>
      <c r="C273" s="1"/>
    </row>
    <row r="274" spans="2:3" ht="12" customHeight="1" x14ac:dyDescent="0.2">
      <c r="B274" s="1"/>
      <c r="C274" s="1"/>
    </row>
    <row r="275" spans="2:3" ht="12" customHeight="1" x14ac:dyDescent="0.2">
      <c r="B275" s="1"/>
      <c r="C275" s="1"/>
    </row>
    <row r="276" spans="2:3" ht="12" customHeight="1" x14ac:dyDescent="0.2">
      <c r="B276" s="1"/>
      <c r="C276" s="1"/>
    </row>
    <row r="277" spans="2:3" ht="12" customHeight="1" x14ac:dyDescent="0.2">
      <c r="B277" s="1"/>
      <c r="C277" s="1"/>
    </row>
    <row r="278" spans="2:3" ht="12" customHeight="1" x14ac:dyDescent="0.2">
      <c r="B278" s="1"/>
      <c r="C278" s="1"/>
    </row>
    <row r="279" spans="2:3" ht="12" customHeight="1" x14ac:dyDescent="0.2">
      <c r="B279" s="1"/>
      <c r="C279" s="1"/>
    </row>
    <row r="280" spans="2:3" ht="12" customHeight="1" x14ac:dyDescent="0.2">
      <c r="B280" s="1"/>
      <c r="C280" s="1"/>
    </row>
    <row r="281" spans="2:3" ht="12" customHeight="1" x14ac:dyDescent="0.2">
      <c r="B281" s="1"/>
      <c r="C281" s="1"/>
    </row>
    <row r="282" spans="2:3" ht="12" customHeight="1" x14ac:dyDescent="0.2">
      <c r="B282" s="1"/>
      <c r="C282" s="1"/>
    </row>
    <row r="283" spans="2:3" ht="12" customHeight="1" x14ac:dyDescent="0.2">
      <c r="B283" s="1"/>
      <c r="C283" s="1"/>
    </row>
    <row r="284" spans="2:3" ht="12" customHeight="1" x14ac:dyDescent="0.2">
      <c r="B284" s="1"/>
      <c r="C284" s="1"/>
    </row>
    <row r="285" spans="2:3" ht="12" customHeight="1" x14ac:dyDescent="0.2">
      <c r="B285" s="1"/>
      <c r="C285" s="1"/>
    </row>
    <row r="286" spans="2:3" ht="12" customHeight="1" x14ac:dyDescent="0.2">
      <c r="B286" s="1"/>
      <c r="C286" s="1"/>
    </row>
    <row r="287" spans="2:3" ht="12" customHeight="1" x14ac:dyDescent="0.2">
      <c r="B287" s="1"/>
      <c r="C287" s="1"/>
    </row>
    <row r="288" spans="2:3" ht="12" customHeight="1" x14ac:dyDescent="0.2">
      <c r="B288" s="1"/>
      <c r="C288" s="1"/>
    </row>
    <row r="289" spans="2:3" ht="12" customHeight="1" x14ac:dyDescent="0.2">
      <c r="B289" s="1"/>
      <c r="C289" s="1"/>
    </row>
    <row r="290" spans="2:3" ht="12" customHeight="1" x14ac:dyDescent="0.2">
      <c r="B290" s="1"/>
      <c r="C290" s="1"/>
    </row>
    <row r="291" spans="2:3" ht="12" customHeight="1" x14ac:dyDescent="0.2">
      <c r="B291" s="1"/>
      <c r="C291" s="1"/>
    </row>
    <row r="292" spans="2:3" ht="12" customHeight="1" x14ac:dyDescent="0.2">
      <c r="B292" s="1"/>
      <c r="C292" s="1"/>
    </row>
    <row r="293" spans="2:3" ht="12" customHeight="1" x14ac:dyDescent="0.2">
      <c r="B293" s="1"/>
      <c r="C293" s="1"/>
    </row>
    <row r="294" spans="2:3" ht="12" customHeight="1" x14ac:dyDescent="0.2">
      <c r="B294" s="1"/>
      <c r="C294" s="1"/>
    </row>
    <row r="295" spans="2:3" ht="12" customHeight="1" x14ac:dyDescent="0.2">
      <c r="B295" s="1"/>
      <c r="C295" s="1"/>
    </row>
    <row r="296" spans="2:3" ht="12" customHeight="1" x14ac:dyDescent="0.2">
      <c r="B296" s="1"/>
      <c r="C296" s="1"/>
    </row>
    <row r="297" spans="2:3" ht="12" customHeight="1" x14ac:dyDescent="0.2">
      <c r="B297" s="1"/>
      <c r="C297" s="1"/>
    </row>
    <row r="298" spans="2:3" ht="12" customHeight="1" x14ac:dyDescent="0.2">
      <c r="B298" s="1"/>
      <c r="C298" s="1"/>
    </row>
    <row r="299" spans="2:3" ht="12" customHeight="1" x14ac:dyDescent="0.2">
      <c r="B299" s="1"/>
      <c r="C299" s="1"/>
    </row>
    <row r="300" spans="2:3" ht="12" customHeight="1" x14ac:dyDescent="0.2">
      <c r="B300" s="1"/>
      <c r="C300" s="1"/>
    </row>
    <row r="301" spans="2:3" ht="12" customHeight="1" x14ac:dyDescent="0.2">
      <c r="B301" s="1"/>
      <c r="C301" s="1"/>
    </row>
    <row r="302" spans="2:3" ht="12" customHeight="1" x14ac:dyDescent="0.2">
      <c r="B302" s="1"/>
      <c r="C302" s="1"/>
    </row>
    <row r="303" spans="2:3" ht="12" customHeight="1" x14ac:dyDescent="0.2">
      <c r="B303" s="1"/>
      <c r="C303" s="1"/>
    </row>
    <row r="304" spans="2:3" ht="12" customHeight="1" x14ac:dyDescent="0.2">
      <c r="B304" s="1"/>
      <c r="C304" s="1"/>
    </row>
    <row r="305" spans="2:3" ht="12" customHeight="1" x14ac:dyDescent="0.2">
      <c r="B305" s="1"/>
      <c r="C305" s="1"/>
    </row>
    <row r="306" spans="2:3" ht="12" customHeight="1" x14ac:dyDescent="0.2">
      <c r="B306" s="1"/>
      <c r="C306" s="1"/>
    </row>
    <row r="307" spans="2:3" ht="12" customHeight="1" x14ac:dyDescent="0.2">
      <c r="B307" s="1"/>
      <c r="C307" s="1"/>
    </row>
    <row r="308" spans="2:3" ht="12" customHeight="1" x14ac:dyDescent="0.2">
      <c r="B308" s="1"/>
      <c r="C308" s="1"/>
    </row>
    <row r="309" spans="2:3" ht="12" customHeight="1" x14ac:dyDescent="0.2">
      <c r="B309" s="1"/>
      <c r="C309" s="1"/>
    </row>
    <row r="310" spans="2:3" ht="12" customHeight="1" x14ac:dyDescent="0.2">
      <c r="B310" s="1"/>
      <c r="C310" s="1"/>
    </row>
    <row r="311" spans="2:3" ht="12" customHeight="1" x14ac:dyDescent="0.2">
      <c r="B311" s="1"/>
      <c r="C311" s="1"/>
    </row>
    <row r="312" spans="2:3" ht="12" customHeight="1" x14ac:dyDescent="0.2">
      <c r="B312" s="1"/>
      <c r="C312" s="1"/>
    </row>
    <row r="313" spans="2:3" ht="12" customHeight="1" x14ac:dyDescent="0.2">
      <c r="B313" s="1"/>
      <c r="C313" s="1"/>
    </row>
    <row r="314" spans="2:3" ht="12" customHeight="1" x14ac:dyDescent="0.2">
      <c r="B314" s="1"/>
      <c r="C314" s="1"/>
    </row>
    <row r="315" spans="2:3" ht="12" customHeight="1" x14ac:dyDescent="0.2">
      <c r="B315" s="1"/>
      <c r="C315" s="1"/>
    </row>
    <row r="316" spans="2:3" ht="12" customHeight="1" x14ac:dyDescent="0.2">
      <c r="B316" s="1"/>
      <c r="C316" s="1"/>
    </row>
    <row r="317" spans="2:3" ht="12" customHeight="1" x14ac:dyDescent="0.2">
      <c r="B317" s="1"/>
      <c r="C317" s="1"/>
    </row>
    <row r="318" spans="2:3" ht="12" customHeight="1" x14ac:dyDescent="0.2">
      <c r="B318" s="1"/>
      <c r="C318" s="1"/>
    </row>
    <row r="319" spans="2:3" ht="12" customHeight="1" x14ac:dyDescent="0.2">
      <c r="B319" s="1"/>
      <c r="C319" s="1"/>
    </row>
    <row r="320" spans="2:3" ht="12" customHeight="1" x14ac:dyDescent="0.2">
      <c r="B320" s="1"/>
      <c r="C320" s="1"/>
    </row>
    <row r="321" spans="2:3" ht="12" customHeight="1" x14ac:dyDescent="0.2">
      <c r="B321" s="1"/>
      <c r="C321" s="1"/>
    </row>
    <row r="322" spans="2:3" ht="12" customHeight="1" x14ac:dyDescent="0.2">
      <c r="B322" s="1"/>
      <c r="C322" s="1"/>
    </row>
    <row r="323" spans="2:3" ht="12" customHeight="1" x14ac:dyDescent="0.2">
      <c r="B323" s="1"/>
      <c r="C323" s="1"/>
    </row>
    <row r="324" spans="2:3" ht="12" customHeight="1" x14ac:dyDescent="0.2">
      <c r="B324" s="1"/>
      <c r="C324" s="1"/>
    </row>
    <row r="325" spans="2:3" ht="12" customHeight="1" x14ac:dyDescent="0.2">
      <c r="B325" s="1"/>
      <c r="C325" s="1"/>
    </row>
    <row r="326" spans="2:3" ht="12" customHeight="1" x14ac:dyDescent="0.2">
      <c r="B326" s="1"/>
      <c r="C326" s="1"/>
    </row>
    <row r="327" spans="2:3" ht="12" customHeight="1" x14ac:dyDescent="0.2">
      <c r="B327" s="1"/>
      <c r="C327" s="1"/>
    </row>
    <row r="328" spans="2:3" ht="12" customHeight="1" x14ac:dyDescent="0.2">
      <c r="B328" s="1"/>
      <c r="C328" s="1"/>
    </row>
    <row r="329" spans="2:3" ht="12" customHeight="1" x14ac:dyDescent="0.2">
      <c r="B329" s="1"/>
      <c r="C329" s="1"/>
    </row>
    <row r="330" spans="2:3" ht="12" customHeight="1" x14ac:dyDescent="0.2">
      <c r="B330" s="1"/>
      <c r="C330" s="1"/>
    </row>
    <row r="331" spans="2:3" ht="12" customHeight="1" x14ac:dyDescent="0.2">
      <c r="B331" s="1"/>
      <c r="C331" s="1"/>
    </row>
    <row r="332" spans="2:3" ht="12" customHeight="1" x14ac:dyDescent="0.2">
      <c r="B332" s="1"/>
      <c r="C332" s="1"/>
    </row>
    <row r="333" spans="2:3" ht="12" customHeight="1" x14ac:dyDescent="0.2">
      <c r="B333" s="1"/>
      <c r="C333" s="1"/>
    </row>
    <row r="334" spans="2:3" ht="12" customHeight="1" x14ac:dyDescent="0.2">
      <c r="B334" s="1"/>
      <c r="C334" s="1"/>
    </row>
    <row r="335" spans="2:3" ht="12" customHeight="1" x14ac:dyDescent="0.2">
      <c r="B335" s="1"/>
      <c r="C335" s="1"/>
    </row>
    <row r="336" spans="2:3" ht="12" customHeight="1" x14ac:dyDescent="0.2">
      <c r="B336" s="1"/>
      <c r="C336" s="1"/>
    </row>
    <row r="337" spans="2:3" ht="12" customHeight="1" x14ac:dyDescent="0.2">
      <c r="B337" s="1"/>
      <c r="C337" s="1"/>
    </row>
    <row r="338" spans="2:3" ht="12" customHeight="1" x14ac:dyDescent="0.2">
      <c r="B338" s="1"/>
      <c r="C338" s="1"/>
    </row>
    <row r="339" spans="2:3" ht="12" customHeight="1" x14ac:dyDescent="0.2">
      <c r="B339" s="1"/>
      <c r="C339" s="1"/>
    </row>
    <row r="340" spans="2:3" ht="12" customHeight="1" x14ac:dyDescent="0.2">
      <c r="B340" s="1"/>
      <c r="C340" s="1"/>
    </row>
    <row r="341" spans="2:3" ht="12" customHeight="1" x14ac:dyDescent="0.2">
      <c r="B341" s="1"/>
      <c r="C341" s="1"/>
    </row>
    <row r="342" spans="2:3" ht="12" customHeight="1" x14ac:dyDescent="0.2">
      <c r="B342" s="1"/>
      <c r="C342" s="1"/>
    </row>
    <row r="343" spans="2:3" ht="12" customHeight="1" x14ac:dyDescent="0.2">
      <c r="B343" s="1"/>
      <c r="C343" s="1"/>
    </row>
    <row r="344" spans="2:3" ht="12" customHeight="1" x14ac:dyDescent="0.2">
      <c r="B344" s="1"/>
      <c r="C344" s="1"/>
    </row>
    <row r="345" spans="2:3" ht="12" customHeight="1" x14ac:dyDescent="0.2">
      <c r="B345" s="1"/>
      <c r="C345" s="1"/>
    </row>
    <row r="346" spans="2:3" ht="12" customHeight="1" x14ac:dyDescent="0.2">
      <c r="B346" s="1"/>
      <c r="C346" s="1"/>
    </row>
    <row r="347" spans="2:3" ht="12" customHeight="1" x14ac:dyDescent="0.2">
      <c r="B347" s="1"/>
      <c r="C347" s="1"/>
    </row>
    <row r="348" spans="2:3" ht="12" customHeight="1" x14ac:dyDescent="0.2">
      <c r="B348" s="1"/>
      <c r="C348" s="1"/>
    </row>
    <row r="349" spans="2:3" ht="12" customHeight="1" x14ac:dyDescent="0.2">
      <c r="B349" s="1"/>
      <c r="C349" s="1"/>
    </row>
    <row r="350" spans="2:3" ht="12" customHeight="1" x14ac:dyDescent="0.2">
      <c r="B350" s="1"/>
      <c r="C350" s="1"/>
    </row>
    <row r="351" spans="2:3" ht="12" customHeight="1" x14ac:dyDescent="0.2">
      <c r="B351" s="1"/>
      <c r="C351" s="1"/>
    </row>
    <row r="352" spans="2:3" ht="12" customHeight="1" x14ac:dyDescent="0.2">
      <c r="B352" s="1"/>
      <c r="C352" s="1"/>
    </row>
    <row r="353" spans="2:3" ht="12" customHeight="1" x14ac:dyDescent="0.2">
      <c r="B353" s="1"/>
      <c r="C353" s="1"/>
    </row>
    <row r="354" spans="2:3" ht="12" customHeight="1" x14ac:dyDescent="0.2">
      <c r="B354" s="1"/>
      <c r="C354" s="1"/>
    </row>
    <row r="355" spans="2:3" ht="12" customHeight="1" x14ac:dyDescent="0.2">
      <c r="B355" s="1"/>
      <c r="C355" s="1"/>
    </row>
    <row r="356" spans="2:3" ht="12" customHeight="1" x14ac:dyDescent="0.2">
      <c r="B356" s="1"/>
      <c r="C356" s="1"/>
    </row>
    <row r="357" spans="2:3" ht="12" customHeight="1" x14ac:dyDescent="0.2">
      <c r="B357" s="1"/>
      <c r="C357" s="1"/>
    </row>
    <row r="358" spans="2:3" ht="12" customHeight="1" x14ac:dyDescent="0.2">
      <c r="B358" s="1"/>
      <c r="C358" s="1"/>
    </row>
    <row r="359" spans="2:3" ht="12" customHeight="1" x14ac:dyDescent="0.2">
      <c r="B359" s="1"/>
      <c r="C359" s="1"/>
    </row>
    <row r="360" spans="2:3" ht="12" customHeight="1" x14ac:dyDescent="0.2">
      <c r="B360" s="1"/>
      <c r="C360" s="1"/>
    </row>
    <row r="361" spans="2:3" ht="12" customHeight="1" x14ac:dyDescent="0.2">
      <c r="B361" s="1"/>
      <c r="C361" s="1"/>
    </row>
    <row r="362" spans="2:3" ht="12" customHeight="1" x14ac:dyDescent="0.2">
      <c r="B362" s="1"/>
      <c r="C362" s="1"/>
    </row>
    <row r="363" spans="2:3" ht="12" customHeight="1" x14ac:dyDescent="0.2">
      <c r="B363" s="1"/>
      <c r="C363" s="1"/>
    </row>
    <row r="364" spans="2:3" ht="12" customHeight="1" x14ac:dyDescent="0.2">
      <c r="B364" s="1"/>
      <c r="C364" s="1"/>
    </row>
    <row r="365" spans="2:3" ht="12" customHeight="1" x14ac:dyDescent="0.2">
      <c r="B365" s="1"/>
      <c r="C365" s="1"/>
    </row>
    <row r="366" spans="2:3" ht="12" customHeight="1" x14ac:dyDescent="0.2">
      <c r="B366" s="1"/>
      <c r="C366" s="1"/>
    </row>
    <row r="367" spans="2:3" ht="12" customHeight="1" x14ac:dyDescent="0.2">
      <c r="B367" s="1"/>
      <c r="C367" s="1"/>
    </row>
    <row r="368" spans="2:3" ht="12" customHeight="1" x14ac:dyDescent="0.2">
      <c r="B368" s="1"/>
      <c r="C368" s="1"/>
    </row>
    <row r="369" spans="2:3" ht="12" customHeight="1" x14ac:dyDescent="0.2">
      <c r="B369" s="1"/>
      <c r="C369" s="1"/>
    </row>
    <row r="370" spans="2:3" ht="12" customHeight="1" x14ac:dyDescent="0.2">
      <c r="B370" s="1"/>
      <c r="C370" s="1"/>
    </row>
    <row r="371" spans="2:3" ht="12" customHeight="1" x14ac:dyDescent="0.2">
      <c r="B371" s="1"/>
      <c r="C371" s="1"/>
    </row>
    <row r="372" spans="2:3" ht="12" customHeight="1" x14ac:dyDescent="0.2">
      <c r="B372" s="1"/>
      <c r="C372" s="1"/>
    </row>
    <row r="373" spans="2:3" ht="12" customHeight="1" x14ac:dyDescent="0.2">
      <c r="B373" s="1"/>
      <c r="C373" s="1"/>
    </row>
    <row r="374" spans="2:3" ht="12" customHeight="1" x14ac:dyDescent="0.2">
      <c r="B374" s="1"/>
      <c r="C374" s="1"/>
    </row>
    <row r="375" spans="2:3" ht="12" customHeight="1" x14ac:dyDescent="0.2">
      <c r="B375" s="1"/>
      <c r="C375" s="1"/>
    </row>
    <row r="376" spans="2:3" ht="12" customHeight="1" x14ac:dyDescent="0.2">
      <c r="B376" s="1"/>
      <c r="C376" s="1"/>
    </row>
    <row r="377" spans="2:3" ht="12" customHeight="1" x14ac:dyDescent="0.2">
      <c r="B377" s="1"/>
      <c r="C377" s="1"/>
    </row>
    <row r="378" spans="2:3" ht="12" customHeight="1" x14ac:dyDescent="0.2">
      <c r="B378" s="1"/>
      <c r="C378" s="1"/>
    </row>
    <row r="379" spans="2:3" ht="12" customHeight="1" x14ac:dyDescent="0.2">
      <c r="B379" s="1"/>
      <c r="C379" s="1"/>
    </row>
    <row r="380" spans="2:3" ht="12" customHeight="1" x14ac:dyDescent="0.2">
      <c r="B380" s="1"/>
      <c r="C380" s="1"/>
    </row>
    <row r="381" spans="2:3" ht="12" customHeight="1" x14ac:dyDescent="0.2">
      <c r="B381" s="1"/>
      <c r="C381" s="1"/>
    </row>
    <row r="382" spans="2:3" ht="12" customHeight="1" x14ac:dyDescent="0.2">
      <c r="B382" s="1"/>
      <c r="C382" s="1"/>
    </row>
    <row r="383" spans="2:3" ht="12" customHeight="1" x14ac:dyDescent="0.2">
      <c r="B383" s="1"/>
      <c r="C383" s="1"/>
    </row>
    <row r="384" spans="2:3" ht="12" customHeight="1" x14ac:dyDescent="0.2">
      <c r="B384" s="1"/>
      <c r="C384" s="1"/>
    </row>
    <row r="385" spans="2:3" ht="12" customHeight="1" x14ac:dyDescent="0.2">
      <c r="B385" s="1"/>
      <c r="C385" s="1"/>
    </row>
    <row r="386" spans="2:3" ht="12" customHeight="1" x14ac:dyDescent="0.2">
      <c r="B386" s="1"/>
      <c r="C386" s="1"/>
    </row>
    <row r="387" spans="2:3" ht="12" customHeight="1" x14ac:dyDescent="0.2">
      <c r="B387" s="1"/>
      <c r="C387" s="1"/>
    </row>
    <row r="388" spans="2:3" ht="12" customHeight="1" x14ac:dyDescent="0.2">
      <c r="B388" s="1"/>
      <c r="C388" s="1"/>
    </row>
    <row r="389" spans="2:3" ht="12" customHeight="1" x14ac:dyDescent="0.2">
      <c r="B389" s="1"/>
      <c r="C389" s="1"/>
    </row>
    <row r="390" spans="2:3" ht="12" customHeight="1" x14ac:dyDescent="0.2">
      <c r="B390" s="1"/>
      <c r="C390" s="1"/>
    </row>
    <row r="391" spans="2:3" ht="12" customHeight="1" x14ac:dyDescent="0.2">
      <c r="B391" s="1"/>
      <c r="C391" s="1"/>
    </row>
    <row r="392" spans="2:3" ht="12" customHeight="1" x14ac:dyDescent="0.2">
      <c r="B392" s="1"/>
      <c r="C392" s="1"/>
    </row>
    <row r="393" spans="2:3" ht="12" customHeight="1" x14ac:dyDescent="0.2">
      <c r="B393" s="1"/>
      <c r="C393" s="1"/>
    </row>
    <row r="394" spans="2:3" ht="12" customHeight="1" x14ac:dyDescent="0.2">
      <c r="B394" s="1"/>
      <c r="C394" s="1"/>
    </row>
    <row r="395" spans="2:3" ht="12" customHeight="1" x14ac:dyDescent="0.2">
      <c r="B395" s="1"/>
      <c r="C395" s="1"/>
    </row>
    <row r="396" spans="2:3" ht="12" customHeight="1" x14ac:dyDescent="0.2">
      <c r="B396" s="1"/>
      <c r="C396" s="1"/>
    </row>
    <row r="397" spans="2:3" ht="12" customHeight="1" x14ac:dyDescent="0.2">
      <c r="B397" s="1"/>
      <c r="C397" s="1"/>
    </row>
    <row r="398" spans="2:3" ht="12" customHeight="1" x14ac:dyDescent="0.2">
      <c r="B398" s="1"/>
      <c r="C398" s="1"/>
    </row>
    <row r="399" spans="2:3" ht="12" customHeight="1" x14ac:dyDescent="0.2">
      <c r="B399" s="1"/>
      <c r="C399" s="1"/>
    </row>
    <row r="400" spans="2:3" ht="12" customHeight="1" x14ac:dyDescent="0.2">
      <c r="B400" s="1"/>
      <c r="C400" s="1"/>
    </row>
    <row r="401" spans="2:3" ht="12" customHeight="1" x14ac:dyDescent="0.2">
      <c r="B401" s="1"/>
      <c r="C401" s="1"/>
    </row>
    <row r="402" spans="2:3" ht="12" customHeight="1" x14ac:dyDescent="0.2">
      <c r="B402" s="1"/>
      <c r="C402" s="1"/>
    </row>
    <row r="403" spans="2:3" ht="12" customHeight="1" x14ac:dyDescent="0.2">
      <c r="B403" s="1"/>
      <c r="C403" s="1"/>
    </row>
    <row r="404" spans="2:3" ht="12" customHeight="1" x14ac:dyDescent="0.2">
      <c r="B404" s="1"/>
      <c r="C404" s="1"/>
    </row>
    <row r="405" spans="2:3" ht="12" customHeight="1" x14ac:dyDescent="0.2">
      <c r="B405" s="1"/>
      <c r="C405" s="1"/>
    </row>
    <row r="406" spans="2:3" ht="12" customHeight="1" x14ac:dyDescent="0.2">
      <c r="B406" s="1"/>
      <c r="C406" s="1"/>
    </row>
    <row r="407" spans="2:3" ht="12" customHeight="1" x14ac:dyDescent="0.2">
      <c r="B407" s="1"/>
      <c r="C407" s="1"/>
    </row>
    <row r="408" spans="2:3" ht="12" customHeight="1" x14ac:dyDescent="0.2">
      <c r="B408" s="1"/>
      <c r="C408" s="1"/>
    </row>
    <row r="409" spans="2:3" ht="12" customHeight="1" x14ac:dyDescent="0.2">
      <c r="B409" s="1"/>
      <c r="C409" s="1"/>
    </row>
    <row r="410" spans="2:3" ht="12" customHeight="1" x14ac:dyDescent="0.2">
      <c r="B410" s="1"/>
      <c r="C410" s="1"/>
    </row>
    <row r="411" spans="2:3" ht="12" customHeight="1" x14ac:dyDescent="0.2">
      <c r="B411" s="1"/>
      <c r="C411" s="1"/>
    </row>
    <row r="412" spans="2:3" ht="12" customHeight="1" x14ac:dyDescent="0.2">
      <c r="B412" s="1"/>
      <c r="C412" s="1"/>
    </row>
    <row r="413" spans="2:3" ht="12" customHeight="1" x14ac:dyDescent="0.2">
      <c r="B413" s="1"/>
      <c r="C413" s="1"/>
    </row>
    <row r="414" spans="2:3" ht="12" customHeight="1" x14ac:dyDescent="0.2">
      <c r="B414" s="1"/>
      <c r="C414" s="1"/>
    </row>
    <row r="415" spans="2:3" ht="12" customHeight="1" x14ac:dyDescent="0.2">
      <c r="B415" s="1"/>
      <c r="C415" s="1"/>
    </row>
    <row r="416" spans="2:3" ht="12" customHeight="1" x14ac:dyDescent="0.2">
      <c r="B416" s="1"/>
      <c r="C416" s="1"/>
    </row>
    <row r="417" spans="2:3" ht="12" customHeight="1" x14ac:dyDescent="0.2">
      <c r="B417" s="1"/>
      <c r="C417" s="1"/>
    </row>
    <row r="418" spans="2:3" ht="12" customHeight="1" x14ac:dyDescent="0.2">
      <c r="B418" s="1"/>
      <c r="C418" s="1"/>
    </row>
    <row r="419" spans="2:3" ht="12" customHeight="1" x14ac:dyDescent="0.2">
      <c r="B419" s="1"/>
      <c r="C419" s="1"/>
    </row>
    <row r="420" spans="2:3" ht="12" customHeight="1" x14ac:dyDescent="0.2">
      <c r="B420" s="1"/>
      <c r="C420" s="1"/>
    </row>
    <row r="421" spans="2:3" ht="12" customHeight="1" x14ac:dyDescent="0.2">
      <c r="B421" s="1"/>
      <c r="C421" s="1"/>
    </row>
    <row r="422" spans="2:3" ht="12" customHeight="1" x14ac:dyDescent="0.2">
      <c r="B422" s="1"/>
      <c r="C422" s="1"/>
    </row>
    <row r="423" spans="2:3" ht="12" customHeight="1" x14ac:dyDescent="0.2">
      <c r="B423" s="1"/>
      <c r="C423" s="1"/>
    </row>
    <row r="424" spans="2:3" ht="12" customHeight="1" x14ac:dyDescent="0.2">
      <c r="B424" s="1"/>
      <c r="C424" s="1"/>
    </row>
    <row r="425" spans="2:3" ht="12" customHeight="1" x14ac:dyDescent="0.2">
      <c r="B425" s="1"/>
      <c r="C425" s="1"/>
    </row>
    <row r="426" spans="2:3" ht="12" customHeight="1" x14ac:dyDescent="0.2">
      <c r="B426" s="1"/>
      <c r="C426" s="1"/>
    </row>
    <row r="427" spans="2:3" ht="12" customHeight="1" x14ac:dyDescent="0.2">
      <c r="B427" s="1"/>
      <c r="C427" s="1"/>
    </row>
    <row r="428" spans="2:3" ht="12" customHeight="1" x14ac:dyDescent="0.2">
      <c r="B428" s="1"/>
      <c r="C428" s="1"/>
    </row>
    <row r="429" spans="2:3" ht="12" customHeight="1" x14ac:dyDescent="0.2">
      <c r="B429" s="1"/>
      <c r="C429" s="1"/>
    </row>
    <row r="430" spans="2:3" ht="12" customHeight="1" x14ac:dyDescent="0.2">
      <c r="B430" s="1"/>
      <c r="C430" s="1"/>
    </row>
    <row r="431" spans="2:3" ht="12" customHeight="1" x14ac:dyDescent="0.2">
      <c r="B431" s="1"/>
      <c r="C431" s="1"/>
    </row>
    <row r="432" spans="2:3" ht="12" customHeight="1" x14ac:dyDescent="0.2">
      <c r="B432" s="1"/>
      <c r="C432" s="1"/>
    </row>
    <row r="433" spans="2:3" ht="12" customHeight="1" x14ac:dyDescent="0.2">
      <c r="B433" s="1"/>
      <c r="C433" s="1"/>
    </row>
    <row r="434" spans="2:3" ht="12" customHeight="1" x14ac:dyDescent="0.2">
      <c r="B434" s="1"/>
      <c r="C434" s="1"/>
    </row>
    <row r="435" spans="2:3" ht="12" customHeight="1" x14ac:dyDescent="0.2">
      <c r="B435" s="1"/>
      <c r="C435" s="1"/>
    </row>
    <row r="436" spans="2:3" ht="12" customHeight="1" x14ac:dyDescent="0.2">
      <c r="B436" s="1"/>
      <c r="C436" s="1"/>
    </row>
    <row r="437" spans="2:3" ht="12" customHeight="1" x14ac:dyDescent="0.2">
      <c r="B437" s="1"/>
      <c r="C437" s="1"/>
    </row>
    <row r="438" spans="2:3" ht="12" customHeight="1" x14ac:dyDescent="0.2">
      <c r="B438" s="1"/>
      <c r="C438" s="1"/>
    </row>
    <row r="439" spans="2:3" ht="12" customHeight="1" x14ac:dyDescent="0.2">
      <c r="B439" s="1"/>
      <c r="C439" s="1"/>
    </row>
    <row r="440" spans="2:3" ht="12" customHeight="1" x14ac:dyDescent="0.2">
      <c r="B440" s="1"/>
      <c r="C440" s="1"/>
    </row>
    <row r="441" spans="2:3" ht="12" customHeight="1" x14ac:dyDescent="0.2">
      <c r="B441" s="1"/>
      <c r="C441" s="1"/>
    </row>
    <row r="442" spans="2:3" ht="12" customHeight="1" x14ac:dyDescent="0.2">
      <c r="B442" s="1"/>
      <c r="C442" s="1"/>
    </row>
    <row r="443" spans="2:3" ht="12" customHeight="1" x14ac:dyDescent="0.2">
      <c r="B443" s="1"/>
      <c r="C443" s="1"/>
    </row>
    <row r="444" spans="2:3" ht="12" customHeight="1" x14ac:dyDescent="0.2">
      <c r="B444" s="1"/>
      <c r="C444" s="1"/>
    </row>
    <row r="445" spans="2:3" ht="12" customHeight="1" x14ac:dyDescent="0.2">
      <c r="B445" s="1"/>
      <c r="C445" s="1"/>
    </row>
    <row r="446" spans="2:3" ht="12" customHeight="1" x14ac:dyDescent="0.2">
      <c r="B446" s="1"/>
      <c r="C446" s="1"/>
    </row>
    <row r="447" spans="2:3" ht="12" customHeight="1" x14ac:dyDescent="0.2">
      <c r="B447" s="1"/>
      <c r="C447" s="1"/>
    </row>
    <row r="448" spans="2:3" ht="12" customHeight="1" x14ac:dyDescent="0.2">
      <c r="B448" s="1"/>
      <c r="C448" s="1"/>
    </row>
    <row r="449" spans="2:3" ht="12" customHeight="1" x14ac:dyDescent="0.2">
      <c r="B449" s="1"/>
      <c r="C449" s="1"/>
    </row>
    <row r="450" spans="2:3" ht="12" customHeight="1" x14ac:dyDescent="0.2">
      <c r="B450" s="1"/>
      <c r="C450" s="1"/>
    </row>
    <row r="451" spans="2:3" ht="12" customHeight="1" x14ac:dyDescent="0.2">
      <c r="B451" s="1"/>
      <c r="C451" s="1"/>
    </row>
    <row r="452" spans="2:3" ht="12" customHeight="1" x14ac:dyDescent="0.2">
      <c r="B452" s="1"/>
      <c r="C452" s="1"/>
    </row>
    <row r="453" spans="2:3" ht="12" customHeight="1" x14ac:dyDescent="0.2">
      <c r="B453" s="1"/>
      <c r="C453" s="1"/>
    </row>
    <row r="454" spans="2:3" ht="12" customHeight="1" x14ac:dyDescent="0.2">
      <c r="B454" s="1"/>
      <c r="C454" s="1"/>
    </row>
    <row r="455" spans="2:3" ht="12" customHeight="1" x14ac:dyDescent="0.2">
      <c r="B455" s="1"/>
      <c r="C455" s="1"/>
    </row>
    <row r="456" spans="2:3" ht="12" customHeight="1" x14ac:dyDescent="0.2">
      <c r="B456" s="1"/>
      <c r="C456" s="1"/>
    </row>
    <row r="457" spans="2:3" ht="12" customHeight="1" x14ac:dyDescent="0.2">
      <c r="B457" s="1"/>
      <c r="C457" s="1"/>
    </row>
    <row r="458" spans="2:3" ht="12" customHeight="1" x14ac:dyDescent="0.2">
      <c r="B458" s="1"/>
      <c r="C458" s="1"/>
    </row>
    <row r="459" spans="2:3" ht="12" customHeight="1" x14ac:dyDescent="0.2">
      <c r="B459" s="1"/>
      <c r="C459" s="1"/>
    </row>
    <row r="460" spans="2:3" ht="12" customHeight="1" x14ac:dyDescent="0.2">
      <c r="B460" s="1"/>
      <c r="C460" s="1"/>
    </row>
    <row r="461" spans="2:3" ht="12" customHeight="1" x14ac:dyDescent="0.2">
      <c r="B461" s="1"/>
      <c r="C461" s="1"/>
    </row>
    <row r="462" spans="2:3" ht="12" customHeight="1" x14ac:dyDescent="0.2">
      <c r="B462" s="1"/>
      <c r="C462" s="1"/>
    </row>
    <row r="463" spans="2:3" ht="12" customHeight="1" x14ac:dyDescent="0.2">
      <c r="B463" s="1"/>
      <c r="C463" s="1"/>
    </row>
    <row r="464" spans="2:3" ht="12" customHeight="1" x14ac:dyDescent="0.2">
      <c r="B464" s="1"/>
      <c r="C464" s="1"/>
    </row>
    <row r="465" spans="2:3" ht="12" customHeight="1" x14ac:dyDescent="0.2">
      <c r="B465" s="1"/>
      <c r="C465" s="1"/>
    </row>
    <row r="466" spans="2:3" ht="12" customHeight="1" x14ac:dyDescent="0.2">
      <c r="B466" s="1"/>
      <c r="C466" s="1"/>
    </row>
    <row r="467" spans="2:3" ht="12" customHeight="1" x14ac:dyDescent="0.2">
      <c r="B467" s="1"/>
      <c r="C467" s="1"/>
    </row>
    <row r="468" spans="2:3" ht="12" customHeight="1" x14ac:dyDescent="0.2">
      <c r="B468" s="1"/>
      <c r="C468" s="1"/>
    </row>
    <row r="469" spans="2:3" ht="12" customHeight="1" x14ac:dyDescent="0.2">
      <c r="B469" s="1"/>
      <c r="C469" s="1"/>
    </row>
    <row r="470" spans="2:3" ht="12" customHeight="1" x14ac:dyDescent="0.2">
      <c r="B470" s="1"/>
      <c r="C470" s="1"/>
    </row>
    <row r="471" spans="2:3" ht="12" customHeight="1" x14ac:dyDescent="0.2">
      <c r="B471" s="1"/>
      <c r="C471" s="1"/>
    </row>
    <row r="472" spans="2:3" ht="12" customHeight="1" x14ac:dyDescent="0.2">
      <c r="B472" s="1"/>
      <c r="C472" s="1"/>
    </row>
    <row r="473" spans="2:3" ht="12" customHeight="1" x14ac:dyDescent="0.2">
      <c r="B473" s="1"/>
      <c r="C473" s="1"/>
    </row>
    <row r="474" spans="2:3" ht="12" customHeight="1" x14ac:dyDescent="0.2">
      <c r="B474" s="1"/>
      <c r="C474" s="1"/>
    </row>
    <row r="475" spans="2:3" ht="12" customHeight="1" x14ac:dyDescent="0.2">
      <c r="B475" s="1"/>
      <c r="C475" s="1"/>
    </row>
    <row r="476" spans="2:3" ht="12" customHeight="1" x14ac:dyDescent="0.2">
      <c r="B476" s="1"/>
      <c r="C476" s="1"/>
    </row>
    <row r="477" spans="2:3" ht="12" customHeight="1" x14ac:dyDescent="0.2">
      <c r="B477" s="1"/>
      <c r="C477" s="1"/>
    </row>
    <row r="478" spans="2:3" ht="12" customHeight="1" x14ac:dyDescent="0.2">
      <c r="B478" s="1"/>
      <c r="C478" s="1"/>
    </row>
    <row r="479" spans="2:3" ht="12" customHeight="1" x14ac:dyDescent="0.2">
      <c r="B479" s="1"/>
      <c r="C479" s="1"/>
    </row>
    <row r="480" spans="2:3" ht="12" customHeight="1" x14ac:dyDescent="0.2">
      <c r="B480" s="1"/>
      <c r="C480" s="1"/>
    </row>
    <row r="481" spans="2:3" ht="12" customHeight="1" x14ac:dyDescent="0.2">
      <c r="B481" s="1"/>
      <c r="C481" s="1"/>
    </row>
    <row r="482" spans="2:3" ht="12" customHeight="1" x14ac:dyDescent="0.2">
      <c r="B482" s="1"/>
      <c r="C482" s="1"/>
    </row>
    <row r="483" spans="2:3" ht="12" customHeight="1" x14ac:dyDescent="0.2">
      <c r="B483" s="1"/>
      <c r="C483" s="1"/>
    </row>
    <row r="484" spans="2:3" ht="12" customHeight="1" x14ac:dyDescent="0.2">
      <c r="B484" s="1"/>
      <c r="C484" s="1"/>
    </row>
    <row r="485" spans="2:3" ht="12" customHeight="1" x14ac:dyDescent="0.2">
      <c r="B485" s="1"/>
      <c r="C485" s="1"/>
    </row>
    <row r="486" spans="2:3" ht="12" customHeight="1" x14ac:dyDescent="0.2">
      <c r="B486" s="1"/>
      <c r="C486" s="1"/>
    </row>
    <row r="487" spans="2:3" ht="12" customHeight="1" x14ac:dyDescent="0.2">
      <c r="B487" s="1"/>
      <c r="C487" s="1"/>
    </row>
    <row r="488" spans="2:3" ht="12" customHeight="1" x14ac:dyDescent="0.2">
      <c r="B488" s="1"/>
      <c r="C488" s="1"/>
    </row>
    <row r="489" spans="2:3" ht="12" customHeight="1" x14ac:dyDescent="0.2">
      <c r="B489" s="1"/>
      <c r="C489" s="1"/>
    </row>
    <row r="490" spans="2:3" ht="12" customHeight="1" x14ac:dyDescent="0.2">
      <c r="B490" s="1"/>
      <c r="C490" s="1"/>
    </row>
    <row r="491" spans="2:3" ht="12" customHeight="1" x14ac:dyDescent="0.2">
      <c r="B491" s="1"/>
      <c r="C491" s="1"/>
    </row>
    <row r="492" spans="2:3" ht="12" customHeight="1" x14ac:dyDescent="0.2">
      <c r="B492" s="1"/>
      <c r="C492" s="1"/>
    </row>
    <row r="493" spans="2:3" ht="12" customHeight="1" x14ac:dyDescent="0.2">
      <c r="B493" s="1"/>
      <c r="C493" s="1"/>
    </row>
    <row r="494" spans="2:3" ht="12" customHeight="1" x14ac:dyDescent="0.2">
      <c r="B494" s="1"/>
      <c r="C494" s="1"/>
    </row>
    <row r="495" spans="2:3" ht="12" customHeight="1" x14ac:dyDescent="0.2">
      <c r="B495" s="1"/>
      <c r="C495" s="1"/>
    </row>
    <row r="496" spans="2:3" ht="12" customHeight="1" x14ac:dyDescent="0.2">
      <c r="B496" s="1"/>
      <c r="C496" s="1"/>
    </row>
    <row r="497" spans="2:3" ht="12" customHeight="1" x14ac:dyDescent="0.2">
      <c r="B497" s="1"/>
      <c r="C497" s="1"/>
    </row>
    <row r="498" spans="2:3" ht="12" customHeight="1" x14ac:dyDescent="0.2">
      <c r="B498" s="1"/>
      <c r="C498" s="1"/>
    </row>
    <row r="499" spans="2:3" ht="12" customHeight="1" x14ac:dyDescent="0.2">
      <c r="B499" s="1"/>
      <c r="C499" s="1"/>
    </row>
    <row r="500" spans="2:3" ht="12" customHeight="1" x14ac:dyDescent="0.2">
      <c r="B500" s="1"/>
      <c r="C500" s="1"/>
    </row>
    <row r="501" spans="2:3" ht="12" customHeight="1" x14ac:dyDescent="0.2">
      <c r="B501" s="1"/>
      <c r="C501" s="1"/>
    </row>
    <row r="502" spans="2:3" ht="12" customHeight="1" x14ac:dyDescent="0.2">
      <c r="B502" s="1"/>
      <c r="C502" s="1"/>
    </row>
    <row r="503" spans="2:3" ht="12" customHeight="1" x14ac:dyDescent="0.2">
      <c r="B503" s="1"/>
      <c r="C503" s="1"/>
    </row>
    <row r="504" spans="2:3" ht="12" customHeight="1" x14ac:dyDescent="0.2">
      <c r="B504" s="1"/>
      <c r="C504" s="1"/>
    </row>
    <row r="505" spans="2:3" ht="12" customHeight="1" x14ac:dyDescent="0.2">
      <c r="B505" s="1"/>
      <c r="C505" s="1"/>
    </row>
    <row r="506" spans="2:3" ht="12" customHeight="1" x14ac:dyDescent="0.2">
      <c r="B506" s="1"/>
      <c r="C506" s="1"/>
    </row>
    <row r="507" spans="2:3" ht="12" customHeight="1" x14ac:dyDescent="0.2">
      <c r="B507" s="1"/>
      <c r="C507" s="1"/>
    </row>
    <row r="508" spans="2:3" ht="12" customHeight="1" x14ac:dyDescent="0.2">
      <c r="B508" s="1"/>
      <c r="C508" s="1"/>
    </row>
    <row r="509" spans="2:3" ht="12" customHeight="1" x14ac:dyDescent="0.2">
      <c r="B509" s="1"/>
      <c r="C509" s="1"/>
    </row>
    <row r="510" spans="2:3" ht="12" customHeight="1" x14ac:dyDescent="0.2">
      <c r="B510" s="1"/>
      <c r="C510" s="1"/>
    </row>
    <row r="511" spans="2:3" ht="12" customHeight="1" x14ac:dyDescent="0.2">
      <c r="B511" s="1"/>
      <c r="C511" s="1"/>
    </row>
    <row r="512" spans="2:3" ht="12" customHeight="1" x14ac:dyDescent="0.2">
      <c r="B512" s="1"/>
      <c r="C512" s="1"/>
    </row>
    <row r="513" spans="2:3" ht="12" customHeight="1" x14ac:dyDescent="0.2">
      <c r="B513" s="1"/>
      <c r="C513" s="1"/>
    </row>
    <row r="514" spans="2:3" ht="12" customHeight="1" x14ac:dyDescent="0.2">
      <c r="B514" s="1"/>
      <c r="C514" s="1"/>
    </row>
    <row r="515" spans="2:3" ht="12" customHeight="1" x14ac:dyDescent="0.2">
      <c r="B515" s="1"/>
      <c r="C515" s="1"/>
    </row>
    <row r="516" spans="2:3" ht="12" customHeight="1" x14ac:dyDescent="0.2">
      <c r="B516" s="1"/>
      <c r="C516" s="1"/>
    </row>
    <row r="517" spans="2:3" ht="12" customHeight="1" x14ac:dyDescent="0.2">
      <c r="B517" s="1"/>
      <c r="C517" s="1"/>
    </row>
    <row r="518" spans="2:3" ht="12" customHeight="1" x14ac:dyDescent="0.2">
      <c r="B518" s="1"/>
      <c r="C518" s="1"/>
    </row>
    <row r="519" spans="2:3" ht="12" customHeight="1" x14ac:dyDescent="0.2">
      <c r="B519" s="1"/>
      <c r="C519" s="1"/>
    </row>
    <row r="520" spans="2:3" ht="12" customHeight="1" x14ac:dyDescent="0.2">
      <c r="B520" s="1"/>
      <c r="C520" s="1"/>
    </row>
    <row r="521" spans="2:3" ht="12" customHeight="1" x14ac:dyDescent="0.2">
      <c r="B521" s="1"/>
      <c r="C521" s="1"/>
    </row>
    <row r="522" spans="2:3" ht="12" customHeight="1" x14ac:dyDescent="0.2">
      <c r="B522" s="1"/>
      <c r="C522" s="1"/>
    </row>
    <row r="523" spans="2:3" ht="12" customHeight="1" x14ac:dyDescent="0.2">
      <c r="B523" s="1"/>
      <c r="C523" s="1"/>
    </row>
    <row r="524" spans="2:3" ht="12" customHeight="1" x14ac:dyDescent="0.2">
      <c r="B524" s="1"/>
      <c r="C524" s="1"/>
    </row>
    <row r="525" spans="2:3" ht="12" customHeight="1" x14ac:dyDescent="0.2">
      <c r="B525" s="1"/>
      <c r="C525" s="1"/>
    </row>
    <row r="526" spans="2:3" ht="12" customHeight="1" x14ac:dyDescent="0.2">
      <c r="B526" s="1"/>
      <c r="C526" s="1"/>
    </row>
    <row r="527" spans="2:3" ht="12" customHeight="1" x14ac:dyDescent="0.2">
      <c r="B527" s="1"/>
      <c r="C527" s="1"/>
    </row>
    <row r="528" spans="2:3" ht="12" customHeight="1" x14ac:dyDescent="0.2">
      <c r="B528" s="1"/>
      <c r="C528" s="1"/>
    </row>
    <row r="529" spans="2:3" ht="12" customHeight="1" x14ac:dyDescent="0.2">
      <c r="B529" s="1"/>
      <c r="C529" s="1"/>
    </row>
    <row r="530" spans="2:3" ht="12" customHeight="1" x14ac:dyDescent="0.2">
      <c r="B530" s="1"/>
      <c r="C530" s="1"/>
    </row>
    <row r="531" spans="2:3" ht="12" customHeight="1" x14ac:dyDescent="0.2">
      <c r="B531" s="1"/>
      <c r="C531" s="1"/>
    </row>
    <row r="532" spans="2:3" ht="12" customHeight="1" x14ac:dyDescent="0.2">
      <c r="B532" s="1"/>
      <c r="C532" s="1"/>
    </row>
    <row r="533" spans="2:3" ht="12" customHeight="1" x14ac:dyDescent="0.2">
      <c r="B533" s="1"/>
      <c r="C533" s="1"/>
    </row>
    <row r="534" spans="2:3" ht="12" customHeight="1" x14ac:dyDescent="0.2">
      <c r="B534" s="1"/>
      <c r="C534" s="1"/>
    </row>
    <row r="535" spans="2:3" ht="12" customHeight="1" x14ac:dyDescent="0.2">
      <c r="B535" s="1"/>
      <c r="C535" s="1"/>
    </row>
    <row r="536" spans="2:3" ht="12" customHeight="1" x14ac:dyDescent="0.2">
      <c r="B536" s="1"/>
      <c r="C536" s="1"/>
    </row>
    <row r="537" spans="2:3" ht="12" customHeight="1" x14ac:dyDescent="0.2">
      <c r="B537" s="1"/>
      <c r="C537" s="1"/>
    </row>
    <row r="538" spans="2:3" ht="12" customHeight="1" x14ac:dyDescent="0.2">
      <c r="B538" s="1"/>
      <c r="C538" s="1"/>
    </row>
    <row r="539" spans="2:3" ht="12" customHeight="1" x14ac:dyDescent="0.2">
      <c r="B539" s="1"/>
      <c r="C539" s="1"/>
    </row>
    <row r="540" spans="2:3" ht="12" customHeight="1" x14ac:dyDescent="0.2">
      <c r="B540" s="1"/>
      <c r="C540" s="1"/>
    </row>
    <row r="541" spans="2:3" ht="12" customHeight="1" x14ac:dyDescent="0.2">
      <c r="B541" s="1"/>
      <c r="C541" s="1"/>
    </row>
    <row r="542" spans="2:3" ht="12" customHeight="1" x14ac:dyDescent="0.2">
      <c r="B542" s="1"/>
      <c r="C542" s="1"/>
    </row>
    <row r="543" spans="2:3" ht="12" customHeight="1" x14ac:dyDescent="0.2">
      <c r="B543" s="1"/>
      <c r="C543" s="1"/>
    </row>
    <row r="544" spans="2:3" ht="12" customHeight="1" x14ac:dyDescent="0.2">
      <c r="B544" s="1"/>
      <c r="C544" s="1"/>
    </row>
    <row r="545" spans="2:3" ht="12" customHeight="1" x14ac:dyDescent="0.2">
      <c r="B545" s="1"/>
      <c r="C545" s="1"/>
    </row>
    <row r="546" spans="2:3" ht="12" customHeight="1" x14ac:dyDescent="0.2">
      <c r="B546" s="1"/>
      <c r="C546" s="1"/>
    </row>
    <row r="547" spans="2:3" ht="12" customHeight="1" x14ac:dyDescent="0.2">
      <c r="B547" s="1"/>
      <c r="C547" s="1"/>
    </row>
    <row r="548" spans="2:3" ht="12" customHeight="1" x14ac:dyDescent="0.2">
      <c r="B548" s="1"/>
      <c r="C548" s="1"/>
    </row>
    <row r="549" spans="2:3" ht="12" customHeight="1" x14ac:dyDescent="0.2">
      <c r="B549" s="1"/>
      <c r="C549" s="1"/>
    </row>
    <row r="550" spans="2:3" ht="12" customHeight="1" x14ac:dyDescent="0.2">
      <c r="B550" s="1"/>
      <c r="C550" s="1"/>
    </row>
    <row r="551" spans="2:3" ht="12" customHeight="1" x14ac:dyDescent="0.2">
      <c r="B551" s="1"/>
      <c r="C551" s="1"/>
    </row>
    <row r="552" spans="2:3" ht="12" customHeight="1" x14ac:dyDescent="0.2">
      <c r="B552" s="1"/>
      <c r="C552" s="1"/>
    </row>
    <row r="553" spans="2:3" ht="12" customHeight="1" x14ac:dyDescent="0.2">
      <c r="B553" s="1"/>
      <c r="C553" s="1"/>
    </row>
    <row r="554" spans="2:3" ht="12" customHeight="1" x14ac:dyDescent="0.2">
      <c r="B554" s="1"/>
      <c r="C554" s="1"/>
    </row>
    <row r="555" spans="2:3" ht="12" customHeight="1" x14ac:dyDescent="0.2">
      <c r="B555" s="1"/>
      <c r="C555" s="1"/>
    </row>
    <row r="556" spans="2:3" ht="12" customHeight="1" x14ac:dyDescent="0.2">
      <c r="B556" s="1"/>
      <c r="C556" s="1"/>
    </row>
    <row r="557" spans="2:3" ht="12" customHeight="1" x14ac:dyDescent="0.2">
      <c r="B557" s="1"/>
      <c r="C557" s="1"/>
    </row>
    <row r="558" spans="2:3" ht="12" customHeight="1" x14ac:dyDescent="0.2">
      <c r="B558" s="1"/>
      <c r="C558" s="1"/>
    </row>
    <row r="559" spans="2:3" ht="12" customHeight="1" x14ac:dyDescent="0.2">
      <c r="B559" s="1"/>
      <c r="C559" s="1"/>
    </row>
    <row r="560" spans="2:3" ht="12" customHeight="1" x14ac:dyDescent="0.2">
      <c r="B560" s="1"/>
      <c r="C560" s="1"/>
    </row>
    <row r="561" spans="2:3" ht="12" customHeight="1" x14ac:dyDescent="0.2">
      <c r="B561" s="1"/>
      <c r="C561" s="1"/>
    </row>
    <row r="562" spans="2:3" ht="12" customHeight="1" x14ac:dyDescent="0.2">
      <c r="B562" s="1"/>
      <c r="C562" s="1"/>
    </row>
    <row r="563" spans="2:3" ht="12" customHeight="1" x14ac:dyDescent="0.2">
      <c r="B563" s="1"/>
      <c r="C563" s="1"/>
    </row>
    <row r="564" spans="2:3" ht="12" customHeight="1" x14ac:dyDescent="0.2">
      <c r="B564" s="1"/>
      <c r="C564" s="1"/>
    </row>
    <row r="565" spans="2:3" ht="12" customHeight="1" x14ac:dyDescent="0.2">
      <c r="B565" s="1"/>
      <c r="C565" s="1"/>
    </row>
    <row r="566" spans="2:3" ht="12" customHeight="1" x14ac:dyDescent="0.2">
      <c r="B566" s="1"/>
      <c r="C566" s="1"/>
    </row>
    <row r="567" spans="2:3" ht="12" customHeight="1" x14ac:dyDescent="0.2">
      <c r="B567" s="1"/>
      <c r="C567" s="1"/>
    </row>
    <row r="568" spans="2:3" ht="12" customHeight="1" x14ac:dyDescent="0.2">
      <c r="B568" s="1"/>
      <c r="C568" s="1"/>
    </row>
    <row r="569" spans="2:3" ht="12" customHeight="1" x14ac:dyDescent="0.2">
      <c r="B569" s="1"/>
      <c r="C569" s="1"/>
    </row>
    <row r="570" spans="2:3" ht="12" customHeight="1" x14ac:dyDescent="0.2">
      <c r="B570" s="1"/>
      <c r="C570" s="1"/>
    </row>
    <row r="571" spans="2:3" ht="12" customHeight="1" x14ac:dyDescent="0.2">
      <c r="B571" s="1"/>
      <c r="C571" s="1"/>
    </row>
    <row r="572" spans="2:3" ht="12" customHeight="1" x14ac:dyDescent="0.2">
      <c r="B572" s="1"/>
      <c r="C572" s="1"/>
    </row>
    <row r="573" spans="2:3" ht="12" customHeight="1" x14ac:dyDescent="0.2">
      <c r="B573" s="1"/>
      <c r="C573" s="1"/>
    </row>
    <row r="574" spans="2:3" ht="12" customHeight="1" x14ac:dyDescent="0.2">
      <c r="B574" s="1"/>
      <c r="C574" s="1"/>
    </row>
    <row r="575" spans="2:3" ht="12" customHeight="1" x14ac:dyDescent="0.2">
      <c r="B575" s="1"/>
      <c r="C575" s="1"/>
    </row>
    <row r="576" spans="2:3" ht="12" customHeight="1" x14ac:dyDescent="0.2">
      <c r="B576" s="1"/>
      <c r="C576" s="1"/>
    </row>
    <row r="577" spans="2:3" ht="12" customHeight="1" x14ac:dyDescent="0.2">
      <c r="B577" s="1"/>
      <c r="C577" s="1"/>
    </row>
    <row r="578" spans="2:3" ht="12" customHeight="1" x14ac:dyDescent="0.2">
      <c r="B578" s="1"/>
      <c r="C578" s="1"/>
    </row>
    <row r="579" spans="2:3" ht="12" customHeight="1" x14ac:dyDescent="0.2">
      <c r="B579" s="1"/>
      <c r="C579" s="1"/>
    </row>
    <row r="580" spans="2:3" ht="12" customHeight="1" x14ac:dyDescent="0.2">
      <c r="B580" s="1"/>
      <c r="C580" s="1"/>
    </row>
    <row r="581" spans="2:3" ht="12" customHeight="1" x14ac:dyDescent="0.2">
      <c r="B581" s="1"/>
      <c r="C581" s="1"/>
    </row>
    <row r="582" spans="2:3" ht="12" customHeight="1" x14ac:dyDescent="0.2">
      <c r="B582" s="1"/>
      <c r="C582" s="1"/>
    </row>
    <row r="583" spans="2:3" ht="12" customHeight="1" x14ac:dyDescent="0.2">
      <c r="B583" s="1"/>
      <c r="C583" s="1"/>
    </row>
    <row r="584" spans="2:3" ht="12" customHeight="1" x14ac:dyDescent="0.2">
      <c r="B584" s="1"/>
      <c r="C584" s="1"/>
    </row>
    <row r="585" spans="2:3" ht="12" customHeight="1" x14ac:dyDescent="0.2">
      <c r="B585" s="1"/>
      <c r="C585" s="1"/>
    </row>
    <row r="586" spans="2:3" ht="12" customHeight="1" x14ac:dyDescent="0.2">
      <c r="B586" s="1"/>
      <c r="C586" s="1"/>
    </row>
    <row r="587" spans="2:3" ht="12" customHeight="1" x14ac:dyDescent="0.2">
      <c r="B587" s="1"/>
      <c r="C587" s="1"/>
    </row>
    <row r="588" spans="2:3" ht="12" customHeight="1" x14ac:dyDescent="0.2">
      <c r="B588" s="1"/>
      <c r="C588" s="1"/>
    </row>
    <row r="589" spans="2:3" ht="12" customHeight="1" x14ac:dyDescent="0.2">
      <c r="B589" s="1"/>
      <c r="C589" s="1"/>
    </row>
    <row r="590" spans="2:3" ht="12" customHeight="1" x14ac:dyDescent="0.2">
      <c r="B590" s="1"/>
      <c r="C590" s="1"/>
    </row>
    <row r="591" spans="2:3" ht="12" customHeight="1" x14ac:dyDescent="0.2">
      <c r="B591" s="1"/>
      <c r="C591" s="1"/>
    </row>
    <row r="592" spans="2:3" ht="12" customHeight="1" x14ac:dyDescent="0.2">
      <c r="B592" s="1"/>
      <c r="C592" s="1"/>
    </row>
    <row r="593" spans="2:3" ht="12" customHeight="1" x14ac:dyDescent="0.2">
      <c r="B593" s="1"/>
      <c r="C593" s="1"/>
    </row>
    <row r="594" spans="2:3" ht="12" customHeight="1" x14ac:dyDescent="0.2">
      <c r="B594" s="1"/>
      <c r="C594" s="1"/>
    </row>
    <row r="595" spans="2:3" ht="12" customHeight="1" x14ac:dyDescent="0.2">
      <c r="B595" s="1"/>
      <c r="C595" s="1"/>
    </row>
    <row r="596" spans="2:3" ht="12" customHeight="1" x14ac:dyDescent="0.2">
      <c r="B596" s="1"/>
      <c r="C596" s="1"/>
    </row>
    <row r="597" spans="2:3" ht="12" customHeight="1" x14ac:dyDescent="0.2">
      <c r="B597" s="1"/>
      <c r="C597" s="1"/>
    </row>
    <row r="598" spans="2:3" ht="12" customHeight="1" x14ac:dyDescent="0.2">
      <c r="B598" s="1"/>
      <c r="C598" s="1"/>
    </row>
    <row r="599" spans="2:3" ht="12" customHeight="1" x14ac:dyDescent="0.2">
      <c r="B599" s="1"/>
      <c r="C599" s="1"/>
    </row>
    <row r="600" spans="2:3" ht="12" customHeight="1" x14ac:dyDescent="0.2">
      <c r="B600" s="1"/>
      <c r="C600" s="1"/>
    </row>
    <row r="601" spans="2:3" ht="12" customHeight="1" x14ac:dyDescent="0.2">
      <c r="B601" s="1"/>
      <c r="C601" s="1"/>
    </row>
    <row r="602" spans="2:3" ht="12" customHeight="1" x14ac:dyDescent="0.2">
      <c r="B602" s="1"/>
      <c r="C602" s="1"/>
    </row>
    <row r="603" spans="2:3" ht="12" customHeight="1" x14ac:dyDescent="0.2">
      <c r="B603" s="1"/>
      <c r="C603" s="1"/>
    </row>
    <row r="604" spans="2:3" ht="12" customHeight="1" x14ac:dyDescent="0.2">
      <c r="B604" s="1"/>
      <c r="C604" s="1"/>
    </row>
    <row r="605" spans="2:3" ht="12" customHeight="1" x14ac:dyDescent="0.2">
      <c r="B605" s="1"/>
      <c r="C605" s="1"/>
    </row>
    <row r="606" spans="2:3" ht="12" customHeight="1" x14ac:dyDescent="0.2">
      <c r="B606" s="1"/>
      <c r="C606" s="1"/>
    </row>
    <row r="607" spans="2:3" ht="12" customHeight="1" x14ac:dyDescent="0.2">
      <c r="B607" s="1"/>
      <c r="C607" s="1"/>
    </row>
    <row r="608" spans="2:3" ht="12" customHeight="1" x14ac:dyDescent="0.2">
      <c r="B608" s="1"/>
      <c r="C608" s="1"/>
    </row>
    <row r="609" spans="2:3" ht="12" customHeight="1" x14ac:dyDescent="0.2">
      <c r="B609" s="1"/>
      <c r="C609" s="1"/>
    </row>
    <row r="610" spans="2:3" ht="12" customHeight="1" x14ac:dyDescent="0.2">
      <c r="B610" s="1"/>
      <c r="C610" s="1"/>
    </row>
    <row r="611" spans="2:3" ht="12" customHeight="1" x14ac:dyDescent="0.2">
      <c r="B611" s="1"/>
      <c r="C611" s="1"/>
    </row>
    <row r="612" spans="2:3" ht="12" customHeight="1" x14ac:dyDescent="0.2">
      <c r="B612" s="1"/>
      <c r="C612" s="1"/>
    </row>
    <row r="613" spans="2:3" ht="12" customHeight="1" x14ac:dyDescent="0.2">
      <c r="B613" s="1"/>
      <c r="C613" s="1"/>
    </row>
    <row r="614" spans="2:3" ht="12" customHeight="1" x14ac:dyDescent="0.2">
      <c r="B614" s="1"/>
      <c r="C614" s="1"/>
    </row>
    <row r="615" spans="2:3" ht="12" customHeight="1" x14ac:dyDescent="0.2">
      <c r="B615" s="1"/>
      <c r="C615" s="1"/>
    </row>
    <row r="616" spans="2:3" ht="12" customHeight="1" x14ac:dyDescent="0.2">
      <c r="B616" s="1"/>
      <c r="C616" s="1"/>
    </row>
    <row r="617" spans="2:3" ht="12" customHeight="1" x14ac:dyDescent="0.2">
      <c r="B617" s="1"/>
      <c r="C617" s="1"/>
    </row>
    <row r="618" spans="2:3" ht="12" customHeight="1" x14ac:dyDescent="0.2">
      <c r="B618" s="1"/>
      <c r="C618" s="1"/>
    </row>
    <row r="619" spans="2:3" ht="12" customHeight="1" x14ac:dyDescent="0.2">
      <c r="B619" s="1"/>
      <c r="C619" s="1"/>
    </row>
    <row r="620" spans="2:3" ht="12" customHeight="1" x14ac:dyDescent="0.2">
      <c r="B620" s="1"/>
      <c r="C620" s="1"/>
    </row>
    <row r="621" spans="2:3" ht="12" customHeight="1" x14ac:dyDescent="0.2">
      <c r="B621" s="1"/>
      <c r="C621" s="1"/>
    </row>
    <row r="622" spans="2:3" ht="12" customHeight="1" x14ac:dyDescent="0.2">
      <c r="B622" s="1"/>
      <c r="C622" s="1"/>
    </row>
    <row r="623" spans="2:3" ht="12" customHeight="1" x14ac:dyDescent="0.2">
      <c r="B623" s="1"/>
      <c r="C623" s="1"/>
    </row>
    <row r="624" spans="2:3" ht="12" customHeight="1" x14ac:dyDescent="0.2">
      <c r="B624" s="1"/>
      <c r="C624" s="1"/>
    </row>
    <row r="625" spans="2:3" ht="12" customHeight="1" x14ac:dyDescent="0.2">
      <c r="B625" s="1"/>
      <c r="C625" s="1"/>
    </row>
    <row r="626" spans="2:3" ht="12" customHeight="1" x14ac:dyDescent="0.2">
      <c r="B626" s="1"/>
      <c r="C626" s="1"/>
    </row>
    <row r="627" spans="2:3" ht="12" customHeight="1" x14ac:dyDescent="0.2">
      <c r="B627" s="1"/>
      <c r="C627" s="1"/>
    </row>
    <row r="628" spans="2:3" ht="12" customHeight="1" x14ac:dyDescent="0.2">
      <c r="B628" s="1"/>
      <c r="C628" s="1"/>
    </row>
    <row r="629" spans="2:3" ht="12" customHeight="1" x14ac:dyDescent="0.2">
      <c r="B629" s="1"/>
      <c r="C629" s="1"/>
    </row>
    <row r="630" spans="2:3" ht="12" customHeight="1" x14ac:dyDescent="0.2">
      <c r="B630" s="1"/>
      <c r="C630" s="1"/>
    </row>
    <row r="631" spans="2:3" ht="12" customHeight="1" x14ac:dyDescent="0.2">
      <c r="B631" s="1"/>
      <c r="C631" s="1"/>
    </row>
    <row r="632" spans="2:3" ht="12" customHeight="1" x14ac:dyDescent="0.2">
      <c r="B632" s="1"/>
      <c r="C632" s="1"/>
    </row>
    <row r="633" spans="2:3" ht="12" customHeight="1" x14ac:dyDescent="0.2">
      <c r="B633" s="1"/>
      <c r="C633" s="1"/>
    </row>
    <row r="634" spans="2:3" ht="12" customHeight="1" x14ac:dyDescent="0.2">
      <c r="B634" s="1"/>
      <c r="C634" s="1"/>
    </row>
    <row r="635" spans="2:3" ht="12" customHeight="1" x14ac:dyDescent="0.2">
      <c r="B635" s="1"/>
      <c r="C635" s="1"/>
    </row>
    <row r="636" spans="2:3" ht="12" customHeight="1" x14ac:dyDescent="0.2">
      <c r="B636" s="1"/>
      <c r="C636" s="1"/>
    </row>
    <row r="637" spans="2:3" ht="12" customHeight="1" x14ac:dyDescent="0.2">
      <c r="B637" s="1"/>
      <c r="C637" s="1"/>
    </row>
    <row r="638" spans="2:3" ht="12" customHeight="1" x14ac:dyDescent="0.2">
      <c r="B638" s="1"/>
      <c r="C638" s="1"/>
    </row>
    <row r="639" spans="2:3" ht="12" customHeight="1" x14ac:dyDescent="0.2">
      <c r="B639" s="1"/>
      <c r="C639" s="1"/>
    </row>
    <row r="640" spans="2:3" ht="12" customHeight="1" x14ac:dyDescent="0.2">
      <c r="B640" s="1"/>
      <c r="C640" s="1"/>
    </row>
    <row r="641" spans="2:3" ht="12" customHeight="1" x14ac:dyDescent="0.2">
      <c r="B641" s="1"/>
      <c r="C641" s="1"/>
    </row>
    <row r="642" spans="2:3" ht="14.1" customHeight="1" x14ac:dyDescent="0.2">
      <c r="B642" s="1"/>
      <c r="C642" s="1"/>
    </row>
    <row r="643" spans="2:3" ht="14.1" customHeight="1" x14ac:dyDescent="0.2">
      <c r="B643" s="1"/>
      <c r="C643" s="1"/>
    </row>
    <row r="644" spans="2:3" ht="14.1" customHeight="1" x14ac:dyDescent="0.2">
      <c r="B644" s="1"/>
      <c r="C644" s="1"/>
    </row>
    <row r="645" spans="2:3" ht="14.1" customHeight="1" x14ac:dyDescent="0.2">
      <c r="B645" s="1"/>
      <c r="C645" s="1"/>
    </row>
    <row r="646" spans="2:3" ht="14.1" customHeight="1" x14ac:dyDescent="0.2">
      <c r="B646" s="1"/>
      <c r="C646" s="1"/>
    </row>
    <row r="647" spans="2:3" ht="14.1" customHeight="1" x14ac:dyDescent="0.2">
      <c r="B647" s="1"/>
      <c r="C647" s="1"/>
    </row>
    <row r="648" spans="2:3" ht="14.1" customHeight="1" x14ac:dyDescent="0.2">
      <c r="B648" s="1"/>
      <c r="C648" s="1"/>
    </row>
    <row r="649" spans="2:3" ht="14.1" customHeight="1" x14ac:dyDescent="0.2">
      <c r="B649" s="1"/>
      <c r="C649" s="1"/>
    </row>
    <row r="650" spans="2:3" ht="14.1" customHeight="1" x14ac:dyDescent="0.2">
      <c r="B650" s="1"/>
      <c r="C650" s="1"/>
    </row>
    <row r="651" spans="2:3" ht="14.1" customHeight="1" x14ac:dyDescent="0.2">
      <c r="B651" s="1"/>
      <c r="C651" s="1"/>
    </row>
    <row r="652" spans="2:3" ht="14.1" customHeight="1" x14ac:dyDescent="0.2">
      <c r="B652" s="1"/>
      <c r="C652" s="1"/>
    </row>
    <row r="653" spans="2:3" ht="14.1" customHeight="1" x14ac:dyDescent="0.2">
      <c r="B653" s="1"/>
      <c r="C653" s="1"/>
    </row>
    <row r="654" spans="2:3" ht="14.1" customHeight="1" x14ac:dyDescent="0.2">
      <c r="B654" s="1"/>
      <c r="C654" s="1"/>
    </row>
    <row r="655" spans="2:3" ht="14.1" customHeight="1" x14ac:dyDescent="0.2">
      <c r="B655" s="1"/>
      <c r="C655" s="1"/>
    </row>
    <row r="656" spans="2:3" ht="14.1" customHeight="1" x14ac:dyDescent="0.2">
      <c r="B656" s="1"/>
      <c r="C656" s="1"/>
    </row>
    <row r="657" spans="2:3" ht="14.1" customHeight="1" x14ac:dyDescent="0.2">
      <c r="B657" s="1"/>
      <c r="C657" s="1"/>
    </row>
    <row r="658" spans="2:3" ht="14.1" customHeight="1" x14ac:dyDescent="0.2">
      <c r="B658" s="1"/>
      <c r="C658" s="1"/>
    </row>
    <row r="659" spans="2:3" ht="14.1" customHeight="1" x14ac:dyDescent="0.2">
      <c r="B659" s="1"/>
      <c r="C659" s="1"/>
    </row>
    <row r="660" spans="2:3" ht="14.1" customHeight="1" x14ac:dyDescent="0.2">
      <c r="B660" s="1"/>
      <c r="C660" s="1"/>
    </row>
    <row r="661" spans="2:3" ht="14.1" customHeight="1" x14ac:dyDescent="0.2">
      <c r="B661" s="1"/>
      <c r="C661" s="1"/>
    </row>
    <row r="662" spans="2:3" ht="14.1" customHeight="1" x14ac:dyDescent="0.2">
      <c r="B662" s="1"/>
      <c r="C662" s="1"/>
    </row>
    <row r="663" spans="2:3" ht="14.1" customHeight="1" x14ac:dyDescent="0.2">
      <c r="B663" s="1"/>
      <c r="C663" s="1"/>
    </row>
    <row r="664" spans="2:3" ht="14.1" customHeight="1" x14ac:dyDescent="0.2">
      <c r="B664" s="1"/>
      <c r="C664" s="1"/>
    </row>
    <row r="665" spans="2:3" ht="14.1" customHeight="1" x14ac:dyDescent="0.2">
      <c r="B665" s="1"/>
      <c r="C665" s="1"/>
    </row>
    <row r="666" spans="2:3" ht="14.1" customHeight="1" x14ac:dyDescent="0.2">
      <c r="B666" s="1"/>
      <c r="C666" s="1"/>
    </row>
    <row r="667" spans="2:3" ht="14.1" customHeight="1" x14ac:dyDescent="0.2">
      <c r="B667" s="1"/>
      <c r="C667" s="1"/>
    </row>
    <row r="668" spans="2:3" ht="14.1" customHeight="1" x14ac:dyDescent="0.2">
      <c r="B668" s="1"/>
      <c r="C668" s="1"/>
    </row>
    <row r="669" spans="2:3" ht="14.1" customHeight="1" x14ac:dyDescent="0.2">
      <c r="B669" s="1"/>
      <c r="C669" s="1"/>
    </row>
    <row r="670" spans="2:3" ht="14.1" customHeight="1" x14ac:dyDescent="0.2">
      <c r="B670" s="1"/>
      <c r="C670" s="1"/>
    </row>
    <row r="671" spans="2:3" ht="14.1" customHeight="1" x14ac:dyDescent="0.2">
      <c r="B671" s="1"/>
      <c r="C671" s="1"/>
    </row>
    <row r="672" spans="2:3" ht="14.1" customHeight="1" x14ac:dyDescent="0.2">
      <c r="B672" s="1"/>
      <c r="C672" s="1"/>
    </row>
    <row r="673" spans="2:3" ht="14.1" customHeight="1" x14ac:dyDescent="0.2">
      <c r="B673" s="1"/>
      <c r="C673" s="1"/>
    </row>
    <row r="674" spans="2:3" ht="14.1" customHeight="1" x14ac:dyDescent="0.2">
      <c r="B674" s="1"/>
      <c r="C674" s="1"/>
    </row>
    <row r="675" spans="2:3" ht="14.1" customHeight="1" x14ac:dyDescent="0.2">
      <c r="B675" s="1"/>
      <c r="C675" s="1"/>
    </row>
    <row r="676" spans="2:3" ht="14.1" customHeight="1" x14ac:dyDescent="0.2">
      <c r="B676" s="1"/>
      <c r="C676" s="1"/>
    </row>
    <row r="677" spans="2:3" ht="14.1" customHeight="1" x14ac:dyDescent="0.2">
      <c r="B677" s="1"/>
      <c r="C677" s="1"/>
    </row>
    <row r="678" spans="2:3" ht="14.1" customHeight="1" x14ac:dyDescent="0.2">
      <c r="B678" s="1"/>
      <c r="C678" s="1"/>
    </row>
    <row r="679" spans="2:3" ht="14.1" customHeight="1" x14ac:dyDescent="0.2">
      <c r="B679" s="1"/>
      <c r="C679" s="1"/>
    </row>
    <row r="680" spans="2:3" ht="14.1" customHeight="1" x14ac:dyDescent="0.2">
      <c r="B680" s="1"/>
      <c r="C680" s="1"/>
    </row>
    <row r="681" spans="2:3" ht="14.1" customHeight="1" x14ac:dyDescent="0.2">
      <c r="B681" s="1"/>
      <c r="C681" s="1"/>
    </row>
    <row r="682" spans="2:3" ht="14.1" customHeight="1" x14ac:dyDescent="0.2">
      <c r="B682" s="1"/>
      <c r="C682" s="1"/>
    </row>
    <row r="683" spans="2:3" ht="14.1" customHeight="1" x14ac:dyDescent="0.2">
      <c r="B683" s="1"/>
      <c r="C683" s="1"/>
    </row>
    <row r="684" spans="2:3" ht="14.1" customHeight="1" x14ac:dyDescent="0.2">
      <c r="B684" s="1"/>
      <c r="C684" s="1"/>
    </row>
    <row r="685" spans="2:3" ht="14.1" customHeight="1" x14ac:dyDescent="0.2">
      <c r="B685" s="1"/>
      <c r="C685" s="1"/>
    </row>
    <row r="686" spans="2:3" ht="14.1" customHeight="1" x14ac:dyDescent="0.2">
      <c r="B686" s="1"/>
      <c r="C686" s="1"/>
    </row>
    <row r="687" spans="2:3" ht="14.1" customHeight="1" x14ac:dyDescent="0.2">
      <c r="B687" s="1"/>
      <c r="C687" s="1"/>
    </row>
    <row r="688" spans="2:3" ht="14.1" customHeight="1" x14ac:dyDescent="0.2">
      <c r="B688" s="1"/>
      <c r="C688" s="1"/>
    </row>
    <row r="689" spans="2:3" ht="14.1" customHeight="1" x14ac:dyDescent="0.2">
      <c r="B689" s="1"/>
      <c r="C689" s="1"/>
    </row>
    <row r="690" spans="2:3" ht="14.1" customHeight="1" x14ac:dyDescent="0.2">
      <c r="B690" s="1"/>
      <c r="C690" s="1"/>
    </row>
    <row r="691" spans="2:3" ht="14.1" customHeight="1" x14ac:dyDescent="0.2">
      <c r="B691" s="1"/>
      <c r="C691" s="1"/>
    </row>
    <row r="692" spans="2:3" ht="14.1" customHeight="1" x14ac:dyDescent="0.2">
      <c r="B692" s="1"/>
      <c r="C692" s="1"/>
    </row>
    <row r="693" spans="2:3" ht="14.1" customHeight="1" x14ac:dyDescent="0.2">
      <c r="B693" s="1"/>
      <c r="C693" s="1"/>
    </row>
    <row r="694" spans="2:3" ht="14.1" customHeight="1" x14ac:dyDescent="0.2">
      <c r="B694" s="1"/>
      <c r="C694" s="1"/>
    </row>
    <row r="695" spans="2:3" ht="14.1" customHeight="1" x14ac:dyDescent="0.2">
      <c r="B695" s="1"/>
      <c r="C695" s="1"/>
    </row>
    <row r="696" spans="2:3" ht="14.1" customHeight="1" x14ac:dyDescent="0.2">
      <c r="B696" s="1"/>
      <c r="C696" s="1"/>
    </row>
    <row r="697" spans="2:3" ht="14.1" customHeight="1" x14ac:dyDescent="0.2">
      <c r="B697" s="1"/>
      <c r="C697" s="1"/>
    </row>
    <row r="698" spans="2:3" ht="14.1" customHeight="1" x14ac:dyDescent="0.2">
      <c r="B698" s="1"/>
      <c r="C698" s="1"/>
    </row>
    <row r="699" spans="2:3" ht="14.1" customHeight="1" x14ac:dyDescent="0.2">
      <c r="B699" s="1"/>
      <c r="C699" s="1"/>
    </row>
    <row r="700" spans="2:3" ht="14.1" customHeight="1" x14ac:dyDescent="0.2">
      <c r="B700" s="1"/>
      <c r="C700" s="1"/>
    </row>
    <row r="701" spans="2:3" ht="14.1" customHeight="1" x14ac:dyDescent="0.2">
      <c r="B701" s="1"/>
      <c r="C701" s="1"/>
    </row>
    <row r="702" spans="2:3" ht="14.1" customHeight="1" x14ac:dyDescent="0.2">
      <c r="B702" s="1"/>
      <c r="C702" s="1"/>
    </row>
    <row r="703" spans="2:3" ht="14.1" customHeight="1" x14ac:dyDescent="0.2">
      <c r="B703" s="1"/>
      <c r="C703" s="1"/>
    </row>
    <row r="704" spans="2:3" ht="14.1" customHeight="1" x14ac:dyDescent="0.2">
      <c r="B704" s="1"/>
      <c r="C704" s="1"/>
    </row>
    <row r="705" spans="2:3" ht="14.1" customHeight="1" x14ac:dyDescent="0.2">
      <c r="B705" s="1"/>
      <c r="C705" s="1"/>
    </row>
    <row r="706" spans="2:3" ht="14.1" customHeight="1" x14ac:dyDescent="0.2">
      <c r="B706" s="1"/>
      <c r="C706" s="1"/>
    </row>
    <row r="707" spans="2:3" ht="14.1" customHeight="1" x14ac:dyDescent="0.2">
      <c r="B707" s="1"/>
      <c r="C707" s="1"/>
    </row>
    <row r="708" spans="2:3" ht="14.1" customHeight="1" x14ac:dyDescent="0.2">
      <c r="B708" s="1"/>
      <c r="C708" s="1"/>
    </row>
    <row r="709" spans="2:3" ht="14.1" customHeight="1" x14ac:dyDescent="0.2">
      <c r="B709" s="1"/>
      <c r="C709" s="1"/>
    </row>
    <row r="710" spans="2:3" ht="14.1" customHeight="1" x14ac:dyDescent="0.2">
      <c r="B710" s="1"/>
      <c r="C710" s="1"/>
    </row>
    <row r="711" spans="2:3" ht="14.1" customHeight="1" x14ac:dyDescent="0.2">
      <c r="B711" s="1"/>
      <c r="C711" s="1"/>
    </row>
    <row r="712" spans="2:3" ht="14.1" customHeight="1" x14ac:dyDescent="0.2">
      <c r="B712" s="1"/>
      <c r="C712" s="1"/>
    </row>
    <row r="713" spans="2:3" ht="14.1" customHeight="1" x14ac:dyDescent="0.2">
      <c r="B713" s="1"/>
      <c r="C713" s="1"/>
    </row>
    <row r="714" spans="2:3" ht="14.1" customHeight="1" x14ac:dyDescent="0.2">
      <c r="B714" s="1"/>
      <c r="C714" s="1"/>
    </row>
    <row r="715" spans="2:3" ht="14.1" customHeight="1" x14ac:dyDescent="0.2">
      <c r="B715" s="1"/>
      <c r="C715" s="1"/>
    </row>
    <row r="716" spans="2:3" ht="14.1" customHeight="1" x14ac:dyDescent="0.2">
      <c r="B716" s="1"/>
      <c r="C716" s="1"/>
    </row>
    <row r="717" spans="2:3" ht="14.1" customHeight="1" x14ac:dyDescent="0.2">
      <c r="B717" s="1"/>
      <c r="C717" s="1"/>
    </row>
    <row r="718" spans="2:3" ht="14.1" customHeight="1" x14ac:dyDescent="0.2">
      <c r="B718" s="1"/>
      <c r="C718" s="1"/>
    </row>
    <row r="719" spans="2:3" ht="14.1" customHeight="1" x14ac:dyDescent="0.2">
      <c r="B719" s="1"/>
      <c r="C719" s="1"/>
    </row>
    <row r="720" spans="2:3" ht="14.1" customHeight="1" x14ac:dyDescent="0.2">
      <c r="B720" s="1"/>
      <c r="C720" s="1"/>
    </row>
    <row r="721" spans="2:3" ht="14.1" customHeight="1" x14ac:dyDescent="0.2">
      <c r="B721" s="1"/>
      <c r="C721" s="1"/>
    </row>
    <row r="722" spans="2:3" ht="14.1" customHeight="1" x14ac:dyDescent="0.2">
      <c r="B722" s="1"/>
      <c r="C722" s="1"/>
    </row>
    <row r="723" spans="2:3" ht="14.1" customHeight="1" x14ac:dyDescent="0.2">
      <c r="B723" s="1"/>
      <c r="C723" s="1"/>
    </row>
    <row r="724" spans="2:3" ht="14.1" customHeight="1" x14ac:dyDescent="0.2">
      <c r="B724" s="1"/>
      <c r="C724" s="1"/>
    </row>
    <row r="725" spans="2:3" ht="14.1" customHeight="1" x14ac:dyDescent="0.2">
      <c r="B725" s="1"/>
      <c r="C725" s="1"/>
    </row>
    <row r="726" spans="2:3" ht="14.1" customHeight="1" x14ac:dyDescent="0.2">
      <c r="B726" s="1"/>
      <c r="C726" s="1"/>
    </row>
    <row r="727" spans="2:3" ht="14.1" customHeight="1" x14ac:dyDescent="0.2">
      <c r="B727" s="1"/>
      <c r="C727" s="1"/>
    </row>
    <row r="728" spans="2:3" ht="14.1" customHeight="1" x14ac:dyDescent="0.2">
      <c r="B728" s="1"/>
      <c r="C728" s="1"/>
    </row>
    <row r="729" spans="2:3" ht="14.1" customHeight="1" x14ac:dyDescent="0.2">
      <c r="B729" s="1"/>
      <c r="C729" s="1"/>
    </row>
    <row r="730" spans="2:3" ht="14.1" customHeight="1" x14ac:dyDescent="0.2">
      <c r="B730" s="1"/>
      <c r="C730" s="1"/>
    </row>
    <row r="731" spans="2:3" ht="14.1" customHeight="1" x14ac:dyDescent="0.2">
      <c r="B731" s="1"/>
      <c r="C731" s="1"/>
    </row>
    <row r="732" spans="2:3" ht="14.1" customHeight="1" x14ac:dyDescent="0.2">
      <c r="B732" s="1"/>
      <c r="C732" s="1"/>
    </row>
    <row r="733" spans="2:3" ht="14.1" customHeight="1" x14ac:dyDescent="0.2">
      <c r="B733" s="1"/>
      <c r="C733" s="1"/>
    </row>
    <row r="734" spans="2:3" ht="14.1" customHeight="1" x14ac:dyDescent="0.2">
      <c r="B734" s="1"/>
      <c r="C734" s="1"/>
    </row>
    <row r="735" spans="2:3" ht="14.1" customHeight="1" x14ac:dyDescent="0.2">
      <c r="B735" s="1"/>
      <c r="C735" s="1"/>
    </row>
    <row r="736" spans="2:3" ht="14.1" customHeight="1" x14ac:dyDescent="0.2">
      <c r="B736" s="1"/>
      <c r="C736" s="1"/>
    </row>
    <row r="737" spans="2:3" ht="14.1" customHeight="1" x14ac:dyDescent="0.2">
      <c r="B737" s="1"/>
      <c r="C737" s="1"/>
    </row>
    <row r="738" spans="2:3" ht="14.1" customHeight="1" x14ac:dyDescent="0.2">
      <c r="B738" s="1"/>
      <c r="C738" s="1"/>
    </row>
    <row r="739" spans="2:3" ht="14.1" customHeight="1" x14ac:dyDescent="0.2">
      <c r="B739" s="1"/>
      <c r="C739" s="1"/>
    </row>
    <row r="740" spans="2:3" ht="14.1" customHeight="1" x14ac:dyDescent="0.2">
      <c r="B740" s="1"/>
      <c r="C740" s="1"/>
    </row>
    <row r="741" spans="2:3" ht="14.1" customHeight="1" x14ac:dyDescent="0.2">
      <c r="B741" s="1"/>
      <c r="C741" s="1"/>
    </row>
    <row r="742" spans="2:3" ht="14.1" customHeight="1" x14ac:dyDescent="0.2">
      <c r="B742" s="1"/>
      <c r="C742" s="1"/>
    </row>
    <row r="743" spans="2:3" ht="14.1" customHeight="1" x14ac:dyDescent="0.2">
      <c r="B743" s="1"/>
      <c r="C743" s="1"/>
    </row>
    <row r="744" spans="2:3" ht="14.1" customHeight="1" x14ac:dyDescent="0.2">
      <c r="B744" s="1"/>
      <c r="C744" s="1"/>
    </row>
    <row r="745" spans="2:3" ht="14.1" customHeight="1" x14ac:dyDescent="0.2">
      <c r="B745" s="1"/>
      <c r="C745" s="1"/>
    </row>
    <row r="746" spans="2:3" ht="14.1" customHeight="1" x14ac:dyDescent="0.2">
      <c r="B746" s="1"/>
      <c r="C746" s="1"/>
    </row>
    <row r="747" spans="2:3" ht="14.1" customHeight="1" x14ac:dyDescent="0.2">
      <c r="B747" s="1"/>
      <c r="C747" s="1"/>
    </row>
    <row r="748" spans="2:3" ht="14.1" customHeight="1" x14ac:dyDescent="0.2">
      <c r="B748" s="1"/>
      <c r="C748" s="1"/>
    </row>
    <row r="749" spans="2:3" ht="14.1" customHeight="1" x14ac:dyDescent="0.2">
      <c r="B749" s="1"/>
      <c r="C749" s="1"/>
    </row>
    <row r="750" spans="2:3" ht="14.1" customHeight="1" x14ac:dyDescent="0.2">
      <c r="B750" s="1"/>
      <c r="C750" s="1"/>
    </row>
    <row r="751" spans="2:3" ht="14.1" customHeight="1" x14ac:dyDescent="0.2">
      <c r="B751" s="1"/>
      <c r="C751" s="1"/>
    </row>
    <row r="752" spans="2:3" ht="14.1" customHeight="1" x14ac:dyDescent="0.2">
      <c r="B752" s="1"/>
      <c r="C752" s="1"/>
    </row>
    <row r="753" spans="2:3" ht="14.1" customHeight="1" x14ac:dyDescent="0.2">
      <c r="B753" s="1"/>
      <c r="C753" s="1"/>
    </row>
    <row r="754" spans="2:3" ht="14.1" customHeight="1" x14ac:dyDescent="0.2">
      <c r="B754" s="1"/>
      <c r="C754" s="1"/>
    </row>
    <row r="755" spans="2:3" ht="14.1" customHeight="1" x14ac:dyDescent="0.2">
      <c r="B755" s="1"/>
      <c r="C755" s="1"/>
    </row>
    <row r="756" spans="2:3" ht="14.1" customHeight="1" x14ac:dyDescent="0.2">
      <c r="B756" s="1"/>
      <c r="C756" s="1"/>
    </row>
    <row r="757" spans="2:3" ht="14.1" customHeight="1" x14ac:dyDescent="0.2">
      <c r="B757" s="1"/>
      <c r="C757" s="1"/>
    </row>
    <row r="758" spans="2:3" ht="14.1" customHeight="1" x14ac:dyDescent="0.2">
      <c r="B758" s="1"/>
      <c r="C758" s="1"/>
    </row>
    <row r="759" spans="2:3" ht="14.1" customHeight="1" x14ac:dyDescent="0.2">
      <c r="B759" s="1"/>
      <c r="C759" s="1"/>
    </row>
    <row r="760" spans="2:3" ht="14.1" customHeight="1" x14ac:dyDescent="0.2">
      <c r="B760" s="1"/>
      <c r="C760" s="1"/>
    </row>
    <row r="761" spans="2:3" ht="14.1" customHeight="1" x14ac:dyDescent="0.2">
      <c r="B761" s="1"/>
      <c r="C761" s="1"/>
    </row>
    <row r="762" spans="2:3" ht="14.1" customHeight="1" x14ac:dyDescent="0.2">
      <c r="B762" s="1"/>
      <c r="C762" s="1"/>
    </row>
    <row r="763" spans="2:3" ht="14.1" customHeight="1" x14ac:dyDescent="0.2">
      <c r="B763" s="1"/>
      <c r="C763" s="1"/>
    </row>
    <row r="764" spans="2:3" ht="14.1" customHeight="1" x14ac:dyDescent="0.2">
      <c r="B764" s="1"/>
      <c r="C764" s="1"/>
    </row>
    <row r="765" spans="2:3" ht="14.1" customHeight="1" x14ac:dyDescent="0.2">
      <c r="B765" s="1"/>
      <c r="C765" s="1"/>
    </row>
    <row r="766" spans="2:3" ht="14.1" customHeight="1" x14ac:dyDescent="0.2">
      <c r="B766" s="1"/>
      <c r="C766" s="1"/>
    </row>
    <row r="767" spans="2:3" ht="14.1" customHeight="1" x14ac:dyDescent="0.2">
      <c r="B767" s="1"/>
      <c r="C767" s="1"/>
    </row>
    <row r="768" spans="2:3" ht="14.1" customHeight="1" x14ac:dyDescent="0.2">
      <c r="B768" s="1"/>
      <c r="C768" s="1"/>
    </row>
    <row r="769" spans="2:3" ht="14.1" customHeight="1" x14ac:dyDescent="0.2">
      <c r="B769" s="1"/>
      <c r="C769" s="1"/>
    </row>
    <row r="770" spans="2:3" ht="14.1" customHeight="1" x14ac:dyDescent="0.2">
      <c r="B770" s="1"/>
      <c r="C770" s="1"/>
    </row>
    <row r="771" spans="2:3" ht="14.1" customHeight="1" x14ac:dyDescent="0.2">
      <c r="B771" s="1"/>
      <c r="C771" s="1"/>
    </row>
    <row r="772" spans="2:3" ht="14.1" customHeight="1" x14ac:dyDescent="0.2">
      <c r="B772" s="1"/>
      <c r="C772" s="1"/>
    </row>
    <row r="773" spans="2:3" ht="14.1" customHeight="1" x14ac:dyDescent="0.2">
      <c r="B773" s="1"/>
      <c r="C773" s="1"/>
    </row>
    <row r="774" spans="2:3" ht="14.1" customHeight="1" x14ac:dyDescent="0.2">
      <c r="B774" s="1"/>
      <c r="C774" s="1"/>
    </row>
    <row r="775" spans="2:3" ht="14.1" customHeight="1" x14ac:dyDescent="0.2">
      <c r="B775" s="1"/>
      <c r="C775" s="1"/>
    </row>
    <row r="776" spans="2:3" ht="14.1" customHeight="1" x14ac:dyDescent="0.2">
      <c r="B776" s="1"/>
      <c r="C776" s="1"/>
    </row>
    <row r="777" spans="2:3" ht="14.1" customHeight="1" x14ac:dyDescent="0.2">
      <c r="B777" s="1"/>
      <c r="C777" s="1"/>
    </row>
    <row r="778" spans="2:3" ht="14.1" customHeight="1" x14ac:dyDescent="0.2">
      <c r="B778" s="1"/>
      <c r="C778" s="1"/>
    </row>
    <row r="779" spans="2:3" ht="14.1" customHeight="1" x14ac:dyDescent="0.2">
      <c r="B779" s="1"/>
      <c r="C779" s="1"/>
    </row>
    <row r="780" spans="2:3" ht="14.1" customHeight="1" x14ac:dyDescent="0.2">
      <c r="B780" s="1"/>
      <c r="C780" s="1"/>
    </row>
    <row r="781" spans="2:3" ht="14.1" customHeight="1" x14ac:dyDescent="0.2">
      <c r="B781" s="1"/>
      <c r="C781" s="1"/>
    </row>
    <row r="782" spans="2:3" ht="14.1" customHeight="1" x14ac:dyDescent="0.2">
      <c r="B782" s="1"/>
      <c r="C782" s="1"/>
    </row>
    <row r="783" spans="2:3" ht="14.1" customHeight="1" x14ac:dyDescent="0.2">
      <c r="B783" s="1"/>
      <c r="C783" s="1"/>
    </row>
    <row r="784" spans="2:3" ht="14.1" customHeight="1" x14ac:dyDescent="0.2">
      <c r="B784" s="1"/>
      <c r="C784" s="1"/>
    </row>
    <row r="785" spans="2:3" ht="14.1" customHeight="1" x14ac:dyDescent="0.2">
      <c r="B785" s="1"/>
      <c r="C785" s="1"/>
    </row>
    <row r="786" spans="2:3" ht="14.1" customHeight="1" x14ac:dyDescent="0.2">
      <c r="B786" s="1"/>
      <c r="C786" s="1"/>
    </row>
    <row r="787" spans="2:3" ht="14.1" customHeight="1" x14ac:dyDescent="0.2">
      <c r="B787" s="1"/>
      <c r="C787" s="1"/>
    </row>
    <row r="788" spans="2:3" ht="14.1" customHeight="1" x14ac:dyDescent="0.2">
      <c r="B788" s="1"/>
      <c r="C788" s="1"/>
    </row>
    <row r="789" spans="2:3" ht="14.1" customHeight="1" x14ac:dyDescent="0.2">
      <c r="B789" s="1"/>
      <c r="C789" s="1"/>
    </row>
    <row r="790" spans="2:3" ht="14.1" customHeight="1" x14ac:dyDescent="0.2">
      <c r="B790" s="1"/>
      <c r="C790" s="1"/>
    </row>
    <row r="791" spans="2:3" ht="14.1" customHeight="1" x14ac:dyDescent="0.2">
      <c r="B791" s="1"/>
      <c r="C791" s="1"/>
    </row>
    <row r="792" spans="2:3" ht="14.1" customHeight="1" x14ac:dyDescent="0.2">
      <c r="B792" s="1"/>
      <c r="C792" s="1"/>
    </row>
    <row r="793" spans="2:3" ht="14.1" customHeight="1" x14ac:dyDescent="0.2">
      <c r="B793" s="1"/>
      <c r="C793" s="1"/>
    </row>
    <row r="794" spans="2:3" ht="14.1" customHeight="1" x14ac:dyDescent="0.2">
      <c r="B794" s="1"/>
      <c r="C794" s="1"/>
    </row>
    <row r="795" spans="2:3" ht="14.1" customHeight="1" x14ac:dyDescent="0.2">
      <c r="B795" s="1"/>
      <c r="C795" s="1"/>
    </row>
    <row r="796" spans="2:3" ht="14.1" customHeight="1" x14ac:dyDescent="0.2">
      <c r="B796" s="1"/>
      <c r="C796" s="1"/>
    </row>
    <row r="797" spans="2:3" ht="14.1" customHeight="1" x14ac:dyDescent="0.2">
      <c r="B797" s="1"/>
      <c r="C797" s="1"/>
    </row>
    <row r="798" spans="2:3" ht="14.1" customHeight="1" x14ac:dyDescent="0.2">
      <c r="B798" s="1"/>
      <c r="C798" s="1"/>
    </row>
    <row r="799" spans="2:3" ht="14.1" customHeight="1" x14ac:dyDescent="0.2">
      <c r="B799" s="1"/>
      <c r="C799" s="1"/>
    </row>
    <row r="800" spans="2:3" ht="14.1" customHeight="1" x14ac:dyDescent="0.2">
      <c r="B800" s="1"/>
      <c r="C800" s="1"/>
    </row>
    <row r="801" spans="2:3" ht="14.1" customHeight="1" x14ac:dyDescent="0.2">
      <c r="B801" s="1"/>
      <c r="C801" s="1"/>
    </row>
    <row r="802" spans="2:3" ht="14.1" customHeight="1" x14ac:dyDescent="0.2">
      <c r="B802" s="1"/>
      <c r="C802" s="1"/>
    </row>
    <row r="803" spans="2:3" ht="14.1" customHeight="1" x14ac:dyDescent="0.2">
      <c r="B803" s="1"/>
      <c r="C803" s="1"/>
    </row>
    <row r="804" spans="2:3" ht="14.1" customHeight="1" x14ac:dyDescent="0.2">
      <c r="B804" s="1"/>
      <c r="C804" s="1"/>
    </row>
    <row r="805" spans="2:3" ht="14.1" customHeight="1" x14ac:dyDescent="0.2">
      <c r="B805" s="1"/>
      <c r="C805" s="1"/>
    </row>
    <row r="806" spans="2:3" ht="14.1" customHeight="1" x14ac:dyDescent="0.2">
      <c r="B806" s="1"/>
      <c r="C806" s="1"/>
    </row>
    <row r="807" spans="2:3" ht="14.1" customHeight="1" x14ac:dyDescent="0.2">
      <c r="B807" s="1"/>
      <c r="C807" s="1"/>
    </row>
    <row r="808" spans="2:3" ht="14.1" customHeight="1" x14ac:dyDescent="0.2">
      <c r="B808" s="1"/>
      <c r="C808" s="1"/>
    </row>
    <row r="809" spans="2:3" ht="14.1" customHeight="1" x14ac:dyDescent="0.2">
      <c r="B809" s="1"/>
      <c r="C809" s="1"/>
    </row>
    <row r="810" spans="2:3" ht="14.1" customHeight="1" x14ac:dyDescent="0.2">
      <c r="B810" s="1"/>
      <c r="C810" s="1"/>
    </row>
    <row r="811" spans="2:3" ht="14.1" customHeight="1" x14ac:dyDescent="0.2">
      <c r="B811" s="1"/>
      <c r="C811" s="1"/>
    </row>
    <row r="812" spans="2:3" ht="14.1" customHeight="1" x14ac:dyDescent="0.2">
      <c r="B812" s="1"/>
      <c r="C812" s="1"/>
    </row>
    <row r="813" spans="2:3" ht="14.1" customHeight="1" x14ac:dyDescent="0.2">
      <c r="B813" s="1"/>
      <c r="C813" s="1"/>
    </row>
    <row r="814" spans="2:3" ht="14.1" customHeight="1" x14ac:dyDescent="0.2">
      <c r="B814" s="1"/>
      <c r="C814" s="1"/>
    </row>
    <row r="815" spans="2:3" ht="14.1" customHeight="1" x14ac:dyDescent="0.2">
      <c r="B815" s="1"/>
      <c r="C815" s="1"/>
    </row>
    <row r="816" spans="2:3" ht="14.1" customHeight="1" x14ac:dyDescent="0.2">
      <c r="B816" s="1"/>
      <c r="C816" s="1"/>
    </row>
    <row r="817" spans="2:3" ht="14.1" customHeight="1" x14ac:dyDescent="0.2">
      <c r="B817" s="1"/>
      <c r="C817" s="1"/>
    </row>
    <row r="818" spans="2:3" ht="14.1" customHeight="1" x14ac:dyDescent="0.2">
      <c r="B818" s="1"/>
      <c r="C818" s="1"/>
    </row>
    <row r="819" spans="2:3" ht="14.1" customHeight="1" x14ac:dyDescent="0.2">
      <c r="B819" s="1"/>
      <c r="C819" s="1"/>
    </row>
    <row r="820" spans="2:3" ht="14.1" customHeight="1" x14ac:dyDescent="0.2">
      <c r="B820" s="1"/>
      <c r="C820" s="1"/>
    </row>
    <row r="821" spans="2:3" ht="14.1" customHeight="1" x14ac:dyDescent="0.2">
      <c r="B821" s="1"/>
      <c r="C821" s="1"/>
    </row>
    <row r="822" spans="2:3" ht="14.1" customHeight="1" x14ac:dyDescent="0.2">
      <c r="B822" s="1"/>
      <c r="C822" s="1"/>
    </row>
    <row r="823" spans="2:3" ht="14.1" customHeight="1" x14ac:dyDescent="0.2">
      <c r="B823" s="1"/>
      <c r="C823" s="1"/>
    </row>
    <row r="824" spans="2:3" ht="14.1" customHeight="1" x14ac:dyDescent="0.2">
      <c r="B824" s="1"/>
      <c r="C824" s="1"/>
    </row>
    <row r="825" spans="2:3" ht="14.1" customHeight="1" x14ac:dyDescent="0.2">
      <c r="B825" s="1"/>
      <c r="C825" s="1"/>
    </row>
    <row r="826" spans="2:3" ht="14.1" customHeight="1" x14ac:dyDescent="0.2">
      <c r="B826" s="1"/>
      <c r="C826" s="1"/>
    </row>
    <row r="827" spans="2:3" ht="14.1" customHeight="1" x14ac:dyDescent="0.2">
      <c r="B827" s="1"/>
      <c r="C827" s="1"/>
    </row>
    <row r="828" spans="2:3" ht="14.1" customHeight="1" x14ac:dyDescent="0.2">
      <c r="B828" s="1"/>
      <c r="C828" s="1"/>
    </row>
    <row r="829" spans="2:3" ht="14.1" customHeight="1" x14ac:dyDescent="0.2">
      <c r="B829" s="1"/>
      <c r="C829" s="1"/>
    </row>
    <row r="830" spans="2:3" ht="14.1" customHeight="1" x14ac:dyDescent="0.2">
      <c r="B830" s="1"/>
      <c r="C830" s="1"/>
    </row>
    <row r="831" spans="2:3" ht="14.1" customHeight="1" x14ac:dyDescent="0.2">
      <c r="B831" s="1"/>
      <c r="C831" s="1"/>
    </row>
    <row r="832" spans="2:3" ht="14.1" customHeight="1" x14ac:dyDescent="0.2">
      <c r="B832" s="1"/>
      <c r="C832" s="1"/>
    </row>
    <row r="833" spans="2:3" ht="14.1" customHeight="1" x14ac:dyDescent="0.2">
      <c r="B833" s="1"/>
      <c r="C833" s="1"/>
    </row>
    <row r="834" spans="2:3" ht="14.1" customHeight="1" x14ac:dyDescent="0.2">
      <c r="B834" s="1"/>
      <c r="C834" s="1"/>
    </row>
    <row r="835" spans="2:3" ht="14.1" customHeight="1" x14ac:dyDescent="0.2">
      <c r="B835" s="1"/>
      <c r="C835" s="1"/>
    </row>
    <row r="836" spans="2:3" ht="14.1" customHeight="1" x14ac:dyDescent="0.2">
      <c r="B836" s="1"/>
      <c r="C836" s="1"/>
    </row>
    <row r="837" spans="2:3" ht="14.1" customHeight="1" x14ac:dyDescent="0.2">
      <c r="B837" s="1"/>
      <c r="C837" s="1"/>
    </row>
    <row r="838" spans="2:3" ht="14.1" customHeight="1" x14ac:dyDescent="0.2">
      <c r="B838" s="1"/>
      <c r="C838" s="1"/>
    </row>
    <row r="839" spans="2:3" ht="14.1" customHeight="1" x14ac:dyDescent="0.2">
      <c r="B839" s="1"/>
      <c r="C839" s="1"/>
    </row>
    <row r="840" spans="2:3" ht="14.1" customHeight="1" x14ac:dyDescent="0.2">
      <c r="B840" s="1"/>
      <c r="C840" s="1"/>
    </row>
    <row r="841" spans="2:3" ht="14.1" customHeight="1" x14ac:dyDescent="0.2">
      <c r="B841" s="1"/>
      <c r="C841" s="1"/>
    </row>
    <row r="842" spans="2:3" ht="14.1" customHeight="1" x14ac:dyDescent="0.2">
      <c r="B842" s="1"/>
      <c r="C842" s="1"/>
    </row>
    <row r="843" spans="2:3" ht="14.1" customHeight="1" x14ac:dyDescent="0.2">
      <c r="B843" s="1"/>
      <c r="C843" s="1"/>
    </row>
    <row r="844" spans="2:3" ht="14.1" customHeight="1" x14ac:dyDescent="0.2">
      <c r="B844" s="1"/>
      <c r="C844" s="1"/>
    </row>
    <row r="845" spans="2:3" ht="14.1" customHeight="1" x14ac:dyDescent="0.2">
      <c r="B845" s="1"/>
      <c r="C845" s="1"/>
    </row>
    <row r="846" spans="2:3" ht="14.1" customHeight="1" x14ac:dyDescent="0.2">
      <c r="B846" s="1"/>
      <c r="C846" s="1"/>
    </row>
    <row r="847" spans="2:3" ht="14.1" customHeight="1" x14ac:dyDescent="0.2">
      <c r="B847" s="1"/>
      <c r="C847" s="1"/>
    </row>
    <row r="848" spans="2:3" ht="14.1" customHeight="1" x14ac:dyDescent="0.2">
      <c r="B848" s="1"/>
      <c r="C848" s="1"/>
    </row>
    <row r="849" spans="2:3" ht="14.1" customHeight="1" x14ac:dyDescent="0.2">
      <c r="B849" s="1"/>
      <c r="C849" s="1"/>
    </row>
    <row r="850" spans="2:3" ht="14.1" customHeight="1" x14ac:dyDescent="0.2">
      <c r="B850" s="1"/>
      <c r="C850" s="1"/>
    </row>
    <row r="851" spans="2:3" ht="14.1" customHeight="1" x14ac:dyDescent="0.2">
      <c r="B851" s="1"/>
      <c r="C851" s="1"/>
    </row>
    <row r="852" spans="2:3" ht="14.1" customHeight="1" x14ac:dyDescent="0.2">
      <c r="B852" s="1"/>
      <c r="C852" s="1"/>
    </row>
    <row r="853" spans="2:3" ht="14.1" customHeight="1" x14ac:dyDescent="0.2">
      <c r="B853" s="1"/>
      <c r="C853" s="1"/>
    </row>
    <row r="854" spans="2:3" ht="14.1" customHeight="1" x14ac:dyDescent="0.2">
      <c r="B854" s="1"/>
      <c r="C854" s="1"/>
    </row>
    <row r="855" spans="2:3" ht="14.1" customHeight="1" x14ac:dyDescent="0.2">
      <c r="B855" s="1"/>
      <c r="C855" s="1"/>
    </row>
    <row r="856" spans="2:3" ht="14.1" customHeight="1" x14ac:dyDescent="0.2">
      <c r="B856" s="1"/>
      <c r="C856" s="1"/>
    </row>
    <row r="857" spans="2:3" ht="14.1" customHeight="1" x14ac:dyDescent="0.2">
      <c r="B857" s="1"/>
      <c r="C857" s="1"/>
    </row>
    <row r="858" spans="2:3" ht="14.1" customHeight="1" x14ac:dyDescent="0.2">
      <c r="B858" s="1"/>
      <c r="C858" s="1"/>
    </row>
    <row r="859" spans="2:3" ht="14.1" customHeight="1" x14ac:dyDescent="0.2">
      <c r="B859" s="1"/>
      <c r="C859" s="1"/>
    </row>
    <row r="860" spans="2:3" ht="14.1" customHeight="1" x14ac:dyDescent="0.2">
      <c r="B860" s="1"/>
      <c r="C860" s="1"/>
    </row>
    <row r="861" spans="2:3" ht="14.1" customHeight="1" x14ac:dyDescent="0.2">
      <c r="B861" s="1"/>
      <c r="C861" s="1"/>
    </row>
    <row r="862" spans="2:3" ht="14.1" customHeight="1" x14ac:dyDescent="0.2">
      <c r="B862" s="1"/>
      <c r="C862" s="1"/>
    </row>
    <row r="863" spans="2:3" ht="14.1" customHeight="1" x14ac:dyDescent="0.2">
      <c r="B863" s="1"/>
      <c r="C863" s="1"/>
    </row>
    <row r="864" spans="2:3" ht="14.1" customHeight="1" x14ac:dyDescent="0.2">
      <c r="B864" s="1"/>
      <c r="C864" s="1"/>
    </row>
    <row r="865" spans="2:3" ht="14.1" customHeight="1" x14ac:dyDescent="0.2">
      <c r="B865" s="1"/>
      <c r="C865" s="1"/>
    </row>
    <row r="866" spans="2:3" ht="14.1" customHeight="1" x14ac:dyDescent="0.2">
      <c r="B866" s="1"/>
      <c r="C866" s="1"/>
    </row>
    <row r="867" spans="2:3" ht="14.1" customHeight="1" x14ac:dyDescent="0.2">
      <c r="B867" s="1"/>
      <c r="C867" s="1"/>
    </row>
    <row r="868" spans="2:3" ht="14.1" customHeight="1" x14ac:dyDescent="0.2">
      <c r="B868" s="1"/>
      <c r="C868" s="1"/>
    </row>
    <row r="869" spans="2:3" ht="14.1" customHeight="1" x14ac:dyDescent="0.2">
      <c r="B869" s="1"/>
      <c r="C869" s="1"/>
    </row>
    <row r="870" spans="2:3" ht="14.1" customHeight="1" x14ac:dyDescent="0.2">
      <c r="B870" s="1"/>
      <c r="C870" s="1"/>
    </row>
    <row r="871" spans="2:3" ht="14.1" customHeight="1" x14ac:dyDescent="0.2">
      <c r="B871" s="1"/>
      <c r="C871" s="1"/>
    </row>
    <row r="872" spans="2:3" ht="14.1" customHeight="1" x14ac:dyDescent="0.2">
      <c r="B872" s="1"/>
      <c r="C872" s="1"/>
    </row>
    <row r="873" spans="2:3" ht="14.1" customHeight="1" x14ac:dyDescent="0.2">
      <c r="B873" s="1"/>
      <c r="C873" s="1"/>
    </row>
    <row r="874" spans="2:3" ht="14.1" customHeight="1" x14ac:dyDescent="0.2">
      <c r="B874" s="1"/>
      <c r="C874" s="1"/>
    </row>
    <row r="875" spans="2:3" ht="14.1" customHeight="1" x14ac:dyDescent="0.2">
      <c r="B875" s="1"/>
      <c r="C875" s="1"/>
    </row>
    <row r="876" spans="2:3" ht="14.1" customHeight="1" x14ac:dyDescent="0.2">
      <c r="B876" s="1"/>
      <c r="C876" s="1"/>
    </row>
    <row r="877" spans="2:3" ht="14.1" customHeight="1" x14ac:dyDescent="0.2">
      <c r="B877" s="1"/>
      <c r="C877" s="1"/>
    </row>
    <row r="878" spans="2:3" ht="14.1" customHeight="1" x14ac:dyDescent="0.2">
      <c r="B878" s="1"/>
      <c r="C878" s="1"/>
    </row>
    <row r="879" spans="2:3" ht="14.1" customHeight="1" x14ac:dyDescent="0.2">
      <c r="B879" s="1"/>
      <c r="C879" s="1"/>
    </row>
    <row r="880" spans="2:3" ht="14.1" customHeight="1" x14ac:dyDescent="0.2">
      <c r="B880" s="1"/>
      <c r="C880" s="1"/>
    </row>
    <row r="881" spans="2:3" ht="14.1" customHeight="1" x14ac:dyDescent="0.2">
      <c r="B881" s="1"/>
      <c r="C881" s="1"/>
    </row>
    <row r="882" spans="2:3" ht="14.1" customHeight="1" x14ac:dyDescent="0.2">
      <c r="B882" s="1"/>
      <c r="C882" s="1"/>
    </row>
    <row r="883" spans="2:3" ht="14.1" customHeight="1" x14ac:dyDescent="0.2">
      <c r="B883" s="1"/>
      <c r="C883" s="1"/>
    </row>
    <row r="884" spans="2:3" ht="14.1" customHeight="1" x14ac:dyDescent="0.2">
      <c r="B884" s="1"/>
      <c r="C884" s="1"/>
    </row>
    <row r="885" spans="2:3" ht="14.1" customHeight="1" x14ac:dyDescent="0.2">
      <c r="B885" s="1"/>
      <c r="C885" s="1"/>
    </row>
    <row r="886" spans="2:3" ht="14.1" customHeight="1" x14ac:dyDescent="0.2">
      <c r="B886" s="1"/>
      <c r="C886" s="1"/>
    </row>
    <row r="887" spans="2:3" ht="14.1" customHeight="1" x14ac:dyDescent="0.2">
      <c r="B887" s="1"/>
      <c r="C887" s="1"/>
    </row>
    <row r="888" spans="2:3" ht="14.1" customHeight="1" x14ac:dyDescent="0.2">
      <c r="B888" s="1"/>
      <c r="C888" s="1"/>
    </row>
    <row r="889" spans="2:3" ht="14.1" customHeight="1" x14ac:dyDescent="0.2">
      <c r="B889" s="1"/>
      <c r="C889" s="1"/>
    </row>
    <row r="890" spans="2:3" ht="14.1" customHeight="1" x14ac:dyDescent="0.2">
      <c r="B890" s="1"/>
      <c r="C890" s="1"/>
    </row>
    <row r="891" spans="2:3" ht="14.1" customHeight="1" x14ac:dyDescent="0.2">
      <c r="B891" s="1"/>
      <c r="C891" s="1"/>
    </row>
    <row r="892" spans="2:3" ht="14.1" customHeight="1" x14ac:dyDescent="0.2">
      <c r="B892" s="1"/>
      <c r="C892" s="1"/>
    </row>
    <row r="893" spans="2:3" ht="14.1" customHeight="1" x14ac:dyDescent="0.2">
      <c r="B893" s="1"/>
      <c r="C893" s="1"/>
    </row>
    <row r="894" spans="2:3" ht="14.1" customHeight="1" x14ac:dyDescent="0.2">
      <c r="B894" s="1"/>
      <c r="C894" s="1"/>
    </row>
    <row r="895" spans="2:3" ht="14.1" customHeight="1" x14ac:dyDescent="0.2">
      <c r="B895" s="1"/>
      <c r="C895" s="1"/>
    </row>
    <row r="896" spans="2:3" ht="14.1" customHeight="1" x14ac:dyDescent="0.2">
      <c r="B896" s="1"/>
      <c r="C896" s="1"/>
    </row>
    <row r="897" spans="2:3" ht="14.1" customHeight="1" x14ac:dyDescent="0.2">
      <c r="B897" s="1"/>
      <c r="C897" s="1"/>
    </row>
    <row r="898" spans="2:3" ht="14.1" customHeight="1" x14ac:dyDescent="0.2">
      <c r="B898" s="1"/>
      <c r="C898" s="1"/>
    </row>
    <row r="899" spans="2:3" ht="14.1" customHeight="1" x14ac:dyDescent="0.2">
      <c r="B899" s="1"/>
      <c r="C899" s="1"/>
    </row>
    <row r="900" spans="2:3" ht="14.1" customHeight="1" x14ac:dyDescent="0.2">
      <c r="B900" s="1"/>
      <c r="C900" s="1"/>
    </row>
    <row r="901" spans="2:3" ht="14.1" customHeight="1" x14ac:dyDescent="0.2">
      <c r="B901" s="1"/>
      <c r="C901" s="1"/>
    </row>
    <row r="902" spans="2:3" ht="14.1" customHeight="1" x14ac:dyDescent="0.2">
      <c r="B902" s="1"/>
      <c r="C902" s="1"/>
    </row>
    <row r="903" spans="2:3" ht="14.1" customHeight="1" x14ac:dyDescent="0.2">
      <c r="B903" s="1"/>
      <c r="C903" s="1"/>
    </row>
    <row r="904" spans="2:3" ht="14.1" customHeight="1" x14ac:dyDescent="0.2">
      <c r="B904" s="1"/>
      <c r="C904" s="1"/>
    </row>
    <row r="905" spans="2:3" ht="14.1" customHeight="1" x14ac:dyDescent="0.2">
      <c r="B905" s="1"/>
      <c r="C905" s="1"/>
    </row>
    <row r="906" spans="2:3" ht="14.1" customHeight="1" x14ac:dyDescent="0.2">
      <c r="B906" s="1"/>
      <c r="C906" s="1"/>
    </row>
    <row r="907" spans="2:3" ht="14.1" customHeight="1" x14ac:dyDescent="0.2">
      <c r="B907" s="1"/>
      <c r="C907" s="1"/>
    </row>
    <row r="908" spans="2:3" ht="14.1" customHeight="1" x14ac:dyDescent="0.2">
      <c r="B908" s="1"/>
      <c r="C908" s="1"/>
    </row>
    <row r="909" spans="2:3" ht="14.1" customHeight="1" x14ac:dyDescent="0.2">
      <c r="B909" s="1"/>
      <c r="C909" s="1"/>
    </row>
    <row r="910" spans="2:3" ht="14.1" customHeight="1" x14ac:dyDescent="0.2">
      <c r="B910" s="1"/>
      <c r="C910" s="1"/>
    </row>
    <row r="911" spans="2:3" ht="14.1" customHeight="1" x14ac:dyDescent="0.2">
      <c r="B911" s="1"/>
      <c r="C911" s="1"/>
    </row>
    <row r="912" spans="2:3" ht="14.1" customHeight="1" x14ac:dyDescent="0.2">
      <c r="B912" s="1"/>
      <c r="C912" s="1"/>
    </row>
    <row r="913" spans="2:3" ht="14.1" customHeight="1" x14ac:dyDescent="0.2">
      <c r="B913" s="1"/>
      <c r="C913" s="1"/>
    </row>
    <row r="914" spans="2:3" ht="14.1" customHeight="1" x14ac:dyDescent="0.2">
      <c r="B914" s="1"/>
      <c r="C914" s="1"/>
    </row>
    <row r="915" spans="2:3" ht="14.1" customHeight="1" x14ac:dyDescent="0.2">
      <c r="B915" s="1"/>
      <c r="C915" s="1"/>
    </row>
    <row r="916" spans="2:3" ht="14.1" customHeight="1" x14ac:dyDescent="0.2">
      <c r="B916" s="1"/>
      <c r="C916" s="1"/>
    </row>
    <row r="917" spans="2:3" ht="14.1" customHeight="1" x14ac:dyDescent="0.2">
      <c r="B917" s="1"/>
      <c r="C917" s="1"/>
    </row>
    <row r="918" spans="2:3" ht="14.1" customHeight="1" x14ac:dyDescent="0.2">
      <c r="B918" s="1"/>
      <c r="C918" s="1"/>
    </row>
    <row r="919" spans="2:3" ht="14.1" customHeight="1" x14ac:dyDescent="0.2">
      <c r="B919" s="1"/>
      <c r="C919" s="1"/>
    </row>
    <row r="920" spans="2:3" ht="14.1" customHeight="1" x14ac:dyDescent="0.2">
      <c r="B920" s="1"/>
      <c r="C920" s="1"/>
    </row>
    <row r="921" spans="2:3" ht="14.1" customHeight="1" x14ac:dyDescent="0.2">
      <c r="B921" s="1"/>
      <c r="C921" s="1"/>
    </row>
    <row r="922" spans="2:3" ht="14.1" customHeight="1" x14ac:dyDescent="0.2">
      <c r="B922" s="1"/>
      <c r="C922" s="1"/>
    </row>
    <row r="923" spans="2:3" ht="14.1" customHeight="1" x14ac:dyDescent="0.2">
      <c r="B923" s="1"/>
      <c r="C923" s="1"/>
    </row>
    <row r="924" spans="2:3" ht="14.1" customHeight="1" x14ac:dyDescent="0.2">
      <c r="B924" s="1"/>
      <c r="C924" s="1"/>
    </row>
    <row r="925" spans="2:3" ht="14.1" customHeight="1" x14ac:dyDescent="0.2">
      <c r="B925" s="1"/>
      <c r="C925" s="1"/>
    </row>
    <row r="926" spans="2:3" ht="14.1" customHeight="1" x14ac:dyDescent="0.2">
      <c r="B926" s="1"/>
      <c r="C926" s="1"/>
    </row>
    <row r="927" spans="2:3" ht="14.1" customHeight="1" x14ac:dyDescent="0.2">
      <c r="B927" s="1"/>
      <c r="C927" s="1"/>
    </row>
    <row r="928" spans="2:3" ht="14.1" customHeight="1" x14ac:dyDescent="0.2">
      <c r="B928" s="1"/>
      <c r="C928" s="1"/>
    </row>
    <row r="929" spans="2:3" ht="14.1" customHeight="1" x14ac:dyDescent="0.2">
      <c r="B929" s="1"/>
      <c r="C929" s="1"/>
    </row>
    <row r="930" spans="2:3" ht="14.1" customHeight="1" x14ac:dyDescent="0.2">
      <c r="B930" s="1"/>
      <c r="C930" s="1"/>
    </row>
    <row r="931" spans="2:3" ht="14.1" customHeight="1" x14ac:dyDescent="0.2">
      <c r="B931" s="1"/>
      <c r="C931" s="1"/>
    </row>
    <row r="932" spans="2:3" ht="14.1" customHeight="1" x14ac:dyDescent="0.2">
      <c r="B932" s="1"/>
      <c r="C932" s="1"/>
    </row>
    <row r="933" spans="2:3" ht="14.1" customHeight="1" x14ac:dyDescent="0.2">
      <c r="B933" s="1"/>
      <c r="C933" s="1"/>
    </row>
    <row r="934" spans="2:3" ht="14.1" customHeight="1" x14ac:dyDescent="0.2">
      <c r="B934" s="1"/>
      <c r="C934" s="1"/>
    </row>
    <row r="935" spans="2:3" ht="14.1" customHeight="1" x14ac:dyDescent="0.2">
      <c r="B935" s="1"/>
      <c r="C935" s="1"/>
    </row>
    <row r="936" spans="2:3" ht="14.1" customHeight="1" x14ac:dyDescent="0.2">
      <c r="B936" s="1"/>
      <c r="C936" s="1"/>
    </row>
    <row r="937" spans="2:3" ht="14.1" customHeight="1" x14ac:dyDescent="0.2">
      <c r="B937" s="1"/>
      <c r="C937" s="1"/>
    </row>
    <row r="938" spans="2:3" ht="14.1" customHeight="1" x14ac:dyDescent="0.2">
      <c r="B938" s="1"/>
      <c r="C938" s="1"/>
    </row>
    <row r="939" spans="2:3" ht="14.1" customHeight="1" x14ac:dyDescent="0.2">
      <c r="B939" s="1"/>
      <c r="C939" s="1"/>
    </row>
    <row r="940" spans="2:3" ht="14.1" customHeight="1" x14ac:dyDescent="0.2">
      <c r="B940" s="1"/>
      <c r="C940" s="1"/>
    </row>
    <row r="941" spans="2:3" ht="14.1" customHeight="1" x14ac:dyDescent="0.2">
      <c r="B941" s="1"/>
      <c r="C941" s="1"/>
    </row>
    <row r="942" spans="2:3" ht="14.1" customHeight="1" x14ac:dyDescent="0.2">
      <c r="B942" s="1"/>
      <c r="C942" s="1"/>
    </row>
    <row r="943" spans="2:3" ht="14.1" customHeight="1" x14ac:dyDescent="0.2">
      <c r="B943" s="1"/>
      <c r="C943" s="1"/>
    </row>
    <row r="944" spans="2:3" ht="14.1" customHeight="1" x14ac:dyDescent="0.2">
      <c r="B944" s="1"/>
      <c r="C944" s="1"/>
    </row>
    <row r="945" spans="2:3" ht="14.1" customHeight="1" x14ac:dyDescent="0.2">
      <c r="B945" s="1"/>
      <c r="C945" s="1"/>
    </row>
    <row r="946" spans="2:3" ht="14.1" customHeight="1" x14ac:dyDescent="0.2">
      <c r="B946" s="1"/>
      <c r="C946" s="1"/>
    </row>
    <row r="947" spans="2:3" ht="14.1" customHeight="1" x14ac:dyDescent="0.2">
      <c r="B947" s="1"/>
      <c r="C947" s="1"/>
    </row>
    <row r="948" spans="2:3" ht="14.1" customHeight="1" x14ac:dyDescent="0.2">
      <c r="B948" s="1"/>
      <c r="C948" s="1"/>
    </row>
    <row r="949" spans="2:3" ht="14.1" customHeight="1" x14ac:dyDescent="0.2">
      <c r="B949" s="1"/>
      <c r="C949" s="1"/>
    </row>
    <row r="950" spans="2:3" ht="14.1" customHeight="1" x14ac:dyDescent="0.2">
      <c r="B950" s="1"/>
      <c r="C950" s="1"/>
    </row>
    <row r="951" spans="2:3" ht="14.1" customHeight="1" x14ac:dyDescent="0.2">
      <c r="B951" s="1"/>
      <c r="C951" s="1"/>
    </row>
    <row r="952" spans="2:3" ht="14.1" customHeight="1" x14ac:dyDescent="0.2">
      <c r="B952" s="1"/>
      <c r="C952" s="1"/>
    </row>
    <row r="953" spans="2:3" ht="14.1" customHeight="1" x14ac:dyDescent="0.2">
      <c r="B953" s="1"/>
      <c r="C953" s="1"/>
    </row>
    <row r="954" spans="2:3" ht="14.1" customHeight="1" x14ac:dyDescent="0.2">
      <c r="B954" s="1"/>
      <c r="C954" s="1"/>
    </row>
    <row r="955" spans="2:3" ht="14.1" customHeight="1" x14ac:dyDescent="0.2">
      <c r="B955" s="1"/>
      <c r="C955" s="1"/>
    </row>
    <row r="956" spans="2:3" ht="14.1" customHeight="1" x14ac:dyDescent="0.2">
      <c r="B956" s="1"/>
      <c r="C956" s="1"/>
    </row>
    <row r="957" spans="2:3" ht="14.1" customHeight="1" x14ac:dyDescent="0.2">
      <c r="B957" s="1"/>
      <c r="C957" s="1"/>
    </row>
    <row r="958" spans="2:3" ht="14.1" customHeight="1" x14ac:dyDescent="0.2">
      <c r="B958" s="1"/>
      <c r="C958" s="1"/>
    </row>
    <row r="959" spans="2:3" ht="14.1" customHeight="1" x14ac:dyDescent="0.2">
      <c r="B959" s="1"/>
      <c r="C959" s="1"/>
    </row>
    <row r="960" spans="2:3" ht="14.1" customHeight="1" x14ac:dyDescent="0.2">
      <c r="B960" s="1"/>
      <c r="C960" s="1"/>
    </row>
    <row r="961" spans="2:3" ht="14.1" customHeight="1" x14ac:dyDescent="0.2">
      <c r="B961" s="1"/>
      <c r="C961" s="1"/>
    </row>
    <row r="962" spans="2:3" ht="14.1" customHeight="1" x14ac:dyDescent="0.2">
      <c r="B962" s="1"/>
      <c r="C962" s="1"/>
    </row>
    <row r="963" spans="2:3" ht="14.1" customHeight="1" x14ac:dyDescent="0.2">
      <c r="B963" s="1"/>
      <c r="C963" s="1"/>
    </row>
    <row r="964" spans="2:3" ht="14.1" customHeight="1" x14ac:dyDescent="0.2">
      <c r="B964" s="1"/>
      <c r="C964" s="1"/>
    </row>
    <row r="965" spans="2:3" ht="14.1" customHeight="1" x14ac:dyDescent="0.2">
      <c r="B965" s="1"/>
      <c r="C965" s="1"/>
    </row>
    <row r="966" spans="2:3" ht="14.1" customHeight="1" x14ac:dyDescent="0.2">
      <c r="B966" s="1"/>
      <c r="C966" s="1"/>
    </row>
    <row r="967" spans="2:3" ht="14.1" customHeight="1" x14ac:dyDescent="0.2">
      <c r="B967" s="1"/>
      <c r="C967" s="1"/>
    </row>
    <row r="968" spans="2:3" ht="14.1" customHeight="1" x14ac:dyDescent="0.2">
      <c r="B968" s="1"/>
      <c r="C968" s="1"/>
    </row>
    <row r="969" spans="2:3" ht="14.1" customHeight="1" x14ac:dyDescent="0.2">
      <c r="B969" s="1"/>
      <c r="C969" s="1"/>
    </row>
    <row r="970" spans="2:3" ht="14.1" customHeight="1" x14ac:dyDescent="0.2">
      <c r="B970" s="1"/>
      <c r="C970" s="1"/>
    </row>
    <row r="971" spans="2:3" ht="14.1" customHeight="1" x14ac:dyDescent="0.2">
      <c r="B971" s="1"/>
      <c r="C971" s="1"/>
    </row>
    <row r="972" spans="2:3" ht="14.1" customHeight="1" x14ac:dyDescent="0.2">
      <c r="B972" s="1"/>
      <c r="C972" s="1"/>
    </row>
    <row r="973" spans="2:3" ht="14.1" customHeight="1" x14ac:dyDescent="0.2">
      <c r="B973" s="1"/>
      <c r="C973" s="1"/>
    </row>
    <row r="974" spans="2:3" ht="14.1" customHeight="1" x14ac:dyDescent="0.2">
      <c r="B974" s="1"/>
      <c r="C974" s="1"/>
    </row>
    <row r="975" spans="2:3" ht="14.1" customHeight="1" x14ac:dyDescent="0.2">
      <c r="B975" s="1"/>
      <c r="C975" s="1"/>
    </row>
    <row r="976" spans="2:3" ht="14.1" customHeight="1" x14ac:dyDescent="0.2">
      <c r="B976" s="1"/>
      <c r="C976" s="1"/>
    </row>
    <row r="977" spans="2:3" ht="14.1" customHeight="1" x14ac:dyDescent="0.2">
      <c r="B977" s="1"/>
      <c r="C977" s="1"/>
    </row>
    <row r="978" spans="2:3" ht="14.1" customHeight="1" x14ac:dyDescent="0.2">
      <c r="B978" s="1"/>
      <c r="C978" s="1"/>
    </row>
    <row r="979" spans="2:3" ht="14.1" customHeight="1" x14ac:dyDescent="0.2">
      <c r="B979" s="1"/>
      <c r="C979" s="1"/>
    </row>
    <row r="980" spans="2:3" ht="14.1" customHeight="1" x14ac:dyDescent="0.2">
      <c r="B980" s="1"/>
      <c r="C980" s="1"/>
    </row>
    <row r="981" spans="2:3" ht="14.1" customHeight="1" x14ac:dyDescent="0.2">
      <c r="B981" s="1"/>
      <c r="C981" s="1"/>
    </row>
    <row r="982" spans="2:3" ht="14.1" customHeight="1" x14ac:dyDescent="0.2">
      <c r="B982" s="1"/>
      <c r="C982" s="1"/>
    </row>
    <row r="983" spans="2:3" ht="14.1" customHeight="1" x14ac:dyDescent="0.2">
      <c r="B983" s="1"/>
      <c r="C983" s="1"/>
    </row>
    <row r="984" spans="2:3" ht="14.1" customHeight="1" x14ac:dyDescent="0.2">
      <c r="B984" s="1"/>
      <c r="C984" s="1"/>
    </row>
    <row r="985" spans="2:3" ht="14.1" customHeight="1" x14ac:dyDescent="0.2">
      <c r="B985" s="1"/>
      <c r="C985" s="1"/>
    </row>
    <row r="986" spans="2:3" ht="14.1" customHeight="1" x14ac:dyDescent="0.2">
      <c r="B986" s="1"/>
      <c r="C986" s="1"/>
    </row>
    <row r="987" spans="2:3" ht="14.1" customHeight="1" x14ac:dyDescent="0.2">
      <c r="B987" s="1"/>
      <c r="C987" s="1"/>
    </row>
    <row r="988" spans="2:3" ht="14.1" customHeight="1" x14ac:dyDescent="0.2">
      <c r="B988" s="1"/>
      <c r="C988" s="1"/>
    </row>
    <row r="989" spans="2:3" ht="14.1" customHeight="1" x14ac:dyDescent="0.2">
      <c r="B989" s="1"/>
      <c r="C989" s="1"/>
    </row>
    <row r="990" spans="2:3" ht="14.1" customHeight="1" x14ac:dyDescent="0.2">
      <c r="B990" s="1"/>
      <c r="C990" s="1"/>
    </row>
    <row r="991" spans="2:3" ht="14.1" customHeight="1" x14ac:dyDescent="0.2">
      <c r="B991" s="1"/>
      <c r="C991" s="1"/>
    </row>
    <row r="992" spans="2:3" ht="14.1" customHeight="1" x14ac:dyDescent="0.2">
      <c r="B992" s="1"/>
      <c r="C992" s="1"/>
    </row>
    <row r="993" spans="2:3" ht="14.1" customHeight="1" x14ac:dyDescent="0.2">
      <c r="B993" s="1"/>
      <c r="C993" s="1"/>
    </row>
    <row r="994" spans="2:3" ht="14.1" customHeight="1" x14ac:dyDescent="0.2">
      <c r="B994" s="1"/>
      <c r="C994" s="1"/>
    </row>
    <row r="995" spans="2:3" ht="14.1" customHeight="1" x14ac:dyDescent="0.2">
      <c r="B995" s="1"/>
      <c r="C995" s="1"/>
    </row>
    <row r="996" spans="2:3" ht="14.1" customHeight="1" x14ac:dyDescent="0.2">
      <c r="B996" s="1"/>
      <c r="C996" s="1"/>
    </row>
    <row r="997" spans="2:3" ht="14.1" customHeight="1" x14ac:dyDescent="0.2">
      <c r="B997" s="1"/>
      <c r="C997" s="1"/>
    </row>
    <row r="998" spans="2:3" ht="14.1" customHeight="1" x14ac:dyDescent="0.2">
      <c r="B998" s="1"/>
      <c r="C998" s="1"/>
    </row>
    <row r="999" spans="2:3" ht="14.1" customHeight="1" x14ac:dyDescent="0.2">
      <c r="B999" s="1"/>
      <c r="C999" s="1"/>
    </row>
    <row r="1000" spans="2:3" ht="14.1" customHeight="1" x14ac:dyDescent="0.2">
      <c r="B1000" s="1"/>
      <c r="C1000" s="1"/>
    </row>
    <row r="1001" spans="2:3" ht="14.1" customHeight="1" x14ac:dyDescent="0.2">
      <c r="B1001" s="1"/>
      <c r="C1001" s="1"/>
    </row>
    <row r="1002" spans="2:3" ht="14.1" customHeight="1" x14ac:dyDescent="0.2">
      <c r="B1002" s="1"/>
      <c r="C1002" s="1"/>
    </row>
    <row r="1003" spans="2:3" ht="14.1" customHeight="1" x14ac:dyDescent="0.2">
      <c r="B1003" s="1"/>
      <c r="C1003" s="1"/>
    </row>
    <row r="1004" spans="2:3" ht="14.1" customHeight="1" x14ac:dyDescent="0.2">
      <c r="B1004" s="1"/>
      <c r="C1004" s="1"/>
    </row>
    <row r="1005" spans="2:3" ht="14.1" customHeight="1" x14ac:dyDescent="0.2">
      <c r="B1005" s="1"/>
      <c r="C1005" s="1"/>
    </row>
    <row r="1006" spans="2:3" ht="14.1" customHeight="1" x14ac:dyDescent="0.2">
      <c r="B1006" s="1"/>
      <c r="C1006" s="1"/>
    </row>
    <row r="1007" spans="2:3" ht="14.1" customHeight="1" x14ac:dyDescent="0.2">
      <c r="B1007" s="1"/>
      <c r="C1007" s="1"/>
    </row>
    <row r="1008" spans="2:3" ht="14.1" customHeight="1" x14ac:dyDescent="0.2">
      <c r="B1008" s="1"/>
      <c r="C1008" s="1"/>
    </row>
    <row r="1009" spans="2:3" ht="14.1" customHeight="1" x14ac:dyDescent="0.2">
      <c r="B1009" s="1"/>
      <c r="C1009" s="1"/>
    </row>
    <row r="1010" spans="2:3" ht="14.1" customHeight="1" x14ac:dyDescent="0.2">
      <c r="B1010" s="1"/>
      <c r="C1010" s="1"/>
    </row>
    <row r="1011" spans="2:3" ht="14.1" customHeight="1" x14ac:dyDescent="0.2">
      <c r="B1011" s="1"/>
      <c r="C1011" s="1"/>
    </row>
    <row r="1012" spans="2:3" ht="14.1" customHeight="1" x14ac:dyDescent="0.2">
      <c r="B1012" s="1"/>
      <c r="C1012" s="1"/>
    </row>
    <row r="1013" spans="2:3" ht="14.1" customHeight="1" x14ac:dyDescent="0.2">
      <c r="B1013" s="1"/>
      <c r="C1013" s="1"/>
    </row>
    <row r="1014" spans="2:3" ht="14.1" customHeight="1" x14ac:dyDescent="0.2">
      <c r="B1014" s="1"/>
      <c r="C1014" s="1"/>
    </row>
    <row r="1015" spans="2:3" ht="14.1" customHeight="1" x14ac:dyDescent="0.2">
      <c r="B1015" s="1"/>
      <c r="C1015" s="1"/>
    </row>
    <row r="1016" spans="2:3" ht="14.1" customHeight="1" x14ac:dyDescent="0.2">
      <c r="B1016" s="1"/>
      <c r="C1016" s="1"/>
    </row>
    <row r="1017" spans="2:3" ht="14.1" customHeight="1" x14ac:dyDescent="0.2">
      <c r="B1017" s="1"/>
      <c r="C1017" s="1"/>
    </row>
    <row r="1018" spans="2:3" ht="14.1" customHeight="1" x14ac:dyDescent="0.2">
      <c r="B1018" s="1"/>
      <c r="C1018" s="1"/>
    </row>
    <row r="1019" spans="2:3" ht="14.1" customHeight="1" x14ac:dyDescent="0.2">
      <c r="B1019" s="1"/>
      <c r="C1019" s="1"/>
    </row>
    <row r="1020" spans="2:3" ht="14.1" customHeight="1" x14ac:dyDescent="0.2">
      <c r="B1020" s="1"/>
      <c r="C1020" s="1"/>
    </row>
    <row r="1021" spans="2:3" ht="14.1" customHeight="1" x14ac:dyDescent="0.2">
      <c r="B1021" s="1"/>
      <c r="C1021" s="1"/>
    </row>
    <row r="1022" spans="2:3" ht="14.1" customHeight="1" x14ac:dyDescent="0.2">
      <c r="B1022" s="1"/>
      <c r="C1022" s="1"/>
    </row>
    <row r="1023" spans="2:3" ht="14.1" customHeight="1" x14ac:dyDescent="0.2">
      <c r="B1023" s="1"/>
      <c r="C1023" s="1"/>
    </row>
    <row r="1024" spans="2:3" ht="14.1" customHeight="1" x14ac:dyDescent="0.2">
      <c r="B1024" s="1"/>
      <c r="C1024" s="1"/>
    </row>
    <row r="1025" spans="2:3" ht="14.1" customHeight="1" x14ac:dyDescent="0.2">
      <c r="B1025" s="1"/>
      <c r="C1025" s="1"/>
    </row>
    <row r="1026" spans="2:3" ht="14.1" customHeight="1" x14ac:dyDescent="0.2">
      <c r="B1026" s="1"/>
      <c r="C1026" s="1"/>
    </row>
    <row r="1027" spans="2:3" ht="14.1" customHeight="1" x14ac:dyDescent="0.2">
      <c r="B1027" s="1"/>
      <c r="C1027" s="1"/>
    </row>
    <row r="1028" spans="2:3" ht="14.1" customHeight="1" x14ac:dyDescent="0.2">
      <c r="B1028" s="1"/>
      <c r="C1028" s="1"/>
    </row>
    <row r="1029" spans="2:3" ht="14.1" customHeight="1" x14ac:dyDescent="0.2">
      <c r="B1029" s="1"/>
      <c r="C1029" s="1"/>
    </row>
    <row r="1030" spans="2:3" ht="14.1" customHeight="1" x14ac:dyDescent="0.2">
      <c r="B1030" s="1"/>
      <c r="C1030" s="1"/>
    </row>
    <row r="1031" spans="2:3" ht="14.1" customHeight="1" x14ac:dyDescent="0.2">
      <c r="B1031" s="1"/>
      <c r="C1031" s="1"/>
    </row>
    <row r="1032" spans="2:3" ht="14.1" customHeight="1" x14ac:dyDescent="0.2">
      <c r="B1032" s="1"/>
      <c r="C1032" s="1"/>
    </row>
    <row r="1033" spans="2:3" ht="14.1" customHeight="1" x14ac:dyDescent="0.2">
      <c r="B1033" s="1"/>
      <c r="C1033" s="1"/>
    </row>
    <row r="1034" spans="2:3" ht="14.1" customHeight="1" x14ac:dyDescent="0.2">
      <c r="B1034" s="1"/>
      <c r="C1034" s="1"/>
    </row>
    <row r="1035" spans="2:3" ht="14.1" customHeight="1" x14ac:dyDescent="0.2">
      <c r="B1035" s="1"/>
      <c r="C1035" s="1"/>
    </row>
    <row r="1036" spans="2:3" ht="14.1" customHeight="1" x14ac:dyDescent="0.2">
      <c r="B1036" s="1"/>
      <c r="C1036" s="1"/>
    </row>
    <row r="1037" spans="2:3" ht="14.1" customHeight="1" x14ac:dyDescent="0.2">
      <c r="B1037" s="1"/>
      <c r="C1037" s="1"/>
    </row>
    <row r="1038" spans="2:3" ht="14.1" customHeight="1" x14ac:dyDescent="0.2">
      <c r="B1038" s="1"/>
      <c r="C1038" s="1"/>
    </row>
    <row r="1039" spans="2:3" ht="14.1" customHeight="1" x14ac:dyDescent="0.2">
      <c r="B1039" s="1"/>
      <c r="C1039" s="1"/>
    </row>
    <row r="1040" spans="2:3" ht="14.1" customHeight="1" x14ac:dyDescent="0.2">
      <c r="B1040" s="1"/>
      <c r="C1040" s="1"/>
    </row>
    <row r="1041" spans="2:3" ht="14.1" customHeight="1" x14ac:dyDescent="0.2">
      <c r="B1041" s="1"/>
      <c r="C1041" s="1"/>
    </row>
    <row r="1042" spans="2:3" ht="14.1" customHeight="1" x14ac:dyDescent="0.2">
      <c r="B1042" s="1"/>
      <c r="C1042" s="1"/>
    </row>
    <row r="1043" spans="2:3" ht="14.1" customHeight="1" x14ac:dyDescent="0.2">
      <c r="B1043" s="1"/>
      <c r="C1043" s="1"/>
    </row>
    <row r="1044" spans="2:3" ht="14.1" customHeight="1" x14ac:dyDescent="0.2">
      <c r="B1044" s="1"/>
      <c r="C1044" s="1"/>
    </row>
    <row r="1045" spans="2:3" ht="14.1" customHeight="1" x14ac:dyDescent="0.2">
      <c r="B1045" s="1"/>
      <c r="C1045" s="1"/>
    </row>
    <row r="1046" spans="2:3" ht="14.1" customHeight="1" x14ac:dyDescent="0.2">
      <c r="B1046" s="1"/>
      <c r="C1046" s="1"/>
    </row>
    <row r="1047" spans="2:3" ht="14.1" customHeight="1" x14ac:dyDescent="0.2">
      <c r="B1047" s="1"/>
      <c r="C1047" s="1"/>
    </row>
    <row r="1048" spans="2:3" ht="14.1" customHeight="1" x14ac:dyDescent="0.2">
      <c r="B1048" s="1"/>
      <c r="C1048" s="1"/>
    </row>
    <row r="1049" spans="2:3" ht="14.1" customHeight="1" x14ac:dyDescent="0.2">
      <c r="B1049" s="1"/>
      <c r="C1049" s="1"/>
    </row>
    <row r="1050" spans="2:3" ht="14.1" customHeight="1" x14ac:dyDescent="0.2">
      <c r="B1050" s="1"/>
      <c r="C1050" s="1"/>
    </row>
    <row r="1051" spans="2:3" ht="14.1" customHeight="1" x14ac:dyDescent="0.2">
      <c r="B1051" s="1"/>
      <c r="C1051" s="1"/>
    </row>
    <row r="1052" spans="2:3" ht="14.1" customHeight="1" x14ac:dyDescent="0.2">
      <c r="B1052" s="1"/>
      <c r="C1052" s="1"/>
    </row>
    <row r="1053" spans="2:3" ht="14.1" customHeight="1" x14ac:dyDescent="0.2">
      <c r="B1053" s="1"/>
      <c r="C1053" s="1"/>
    </row>
    <row r="1054" spans="2:3" ht="14.1" customHeight="1" x14ac:dyDescent="0.2">
      <c r="B1054" s="1"/>
      <c r="C1054" s="1"/>
    </row>
    <row r="1055" spans="2:3" ht="14.1" customHeight="1" x14ac:dyDescent="0.2">
      <c r="B1055" s="1"/>
      <c r="C1055" s="1"/>
    </row>
    <row r="1056" spans="2:3" ht="14.1" customHeight="1" x14ac:dyDescent="0.2">
      <c r="B1056" s="1"/>
      <c r="C1056" s="1"/>
    </row>
    <row r="1057" spans="2:3" ht="14.1" customHeight="1" x14ac:dyDescent="0.2">
      <c r="B1057" s="1"/>
      <c r="C1057" s="1"/>
    </row>
    <row r="1058" spans="2:3" ht="14.1" customHeight="1" x14ac:dyDescent="0.2">
      <c r="B1058" s="1"/>
      <c r="C1058" s="1"/>
    </row>
    <row r="1059" spans="2:3" ht="14.1" customHeight="1" x14ac:dyDescent="0.2">
      <c r="B1059" s="1"/>
      <c r="C1059" s="1"/>
    </row>
    <row r="1060" spans="2:3" ht="14.1" customHeight="1" x14ac:dyDescent="0.2">
      <c r="B1060" s="1"/>
      <c r="C1060" s="1"/>
    </row>
    <row r="1061" spans="2:3" ht="14.1" customHeight="1" x14ac:dyDescent="0.2">
      <c r="B1061" s="1"/>
      <c r="C1061" s="1"/>
    </row>
    <row r="1062" spans="2:3" ht="14.1" customHeight="1" x14ac:dyDescent="0.2">
      <c r="B1062" s="1"/>
      <c r="C1062" s="1"/>
    </row>
    <row r="1063" spans="2:3" ht="14.1" customHeight="1" x14ac:dyDescent="0.2">
      <c r="B1063" s="1"/>
      <c r="C1063" s="1"/>
    </row>
    <row r="1064" spans="2:3" ht="14.1" customHeight="1" x14ac:dyDescent="0.2">
      <c r="B1064" s="1"/>
      <c r="C1064" s="1"/>
    </row>
    <row r="1065" spans="2:3" ht="14.1" customHeight="1" x14ac:dyDescent="0.2">
      <c r="B1065" s="1"/>
      <c r="C1065" s="1"/>
    </row>
    <row r="1066" spans="2:3" ht="14.1" customHeight="1" x14ac:dyDescent="0.2">
      <c r="B1066" s="1"/>
      <c r="C1066" s="1"/>
    </row>
    <row r="1067" spans="2:3" ht="14.1" customHeight="1" x14ac:dyDescent="0.2">
      <c r="B1067" s="1"/>
      <c r="C1067" s="1"/>
    </row>
    <row r="1068" spans="2:3" ht="14.1" customHeight="1" x14ac:dyDescent="0.2">
      <c r="B1068" s="1"/>
      <c r="C1068" s="1"/>
    </row>
    <row r="1069" spans="2:3" ht="14.1" customHeight="1" x14ac:dyDescent="0.2">
      <c r="B1069" s="1"/>
      <c r="C1069" s="1"/>
    </row>
    <row r="1070" spans="2:3" ht="14.1" customHeight="1" x14ac:dyDescent="0.2">
      <c r="B1070" s="1"/>
      <c r="C1070" s="1"/>
    </row>
    <row r="1071" spans="2:3" ht="14.1" customHeight="1" x14ac:dyDescent="0.2">
      <c r="B1071" s="1"/>
      <c r="C1071" s="1"/>
    </row>
    <row r="1072" spans="2:3" ht="14.1" customHeight="1" x14ac:dyDescent="0.2">
      <c r="B1072" s="1"/>
      <c r="C1072" s="1"/>
    </row>
    <row r="1073" spans="2:3" ht="14.1" customHeight="1" x14ac:dyDescent="0.2">
      <c r="B1073" s="1"/>
      <c r="C1073" s="1"/>
    </row>
    <row r="1074" spans="2:3" ht="14.1" customHeight="1" x14ac:dyDescent="0.2">
      <c r="B1074" s="1"/>
      <c r="C1074" s="1"/>
    </row>
    <row r="1075" spans="2:3" ht="14.1" customHeight="1" x14ac:dyDescent="0.2">
      <c r="B1075" s="1"/>
      <c r="C1075" s="1"/>
    </row>
    <row r="1076" spans="2:3" ht="14.1" customHeight="1" x14ac:dyDescent="0.2">
      <c r="B1076" s="1"/>
      <c r="C1076" s="1"/>
    </row>
    <row r="1077" spans="2:3" ht="14.1" customHeight="1" x14ac:dyDescent="0.2">
      <c r="B1077" s="1"/>
      <c r="C1077" s="1"/>
    </row>
    <row r="1078" spans="2:3" ht="14.1" customHeight="1" x14ac:dyDescent="0.2">
      <c r="B1078" s="1"/>
      <c r="C1078" s="1"/>
    </row>
    <row r="1079" spans="2:3" ht="14.1" customHeight="1" x14ac:dyDescent="0.2">
      <c r="B1079" s="1"/>
      <c r="C1079" s="1"/>
    </row>
    <row r="1080" spans="2:3" ht="14.1" customHeight="1" x14ac:dyDescent="0.2">
      <c r="B1080" s="1"/>
      <c r="C1080" s="1"/>
    </row>
    <row r="1081" spans="2:3" ht="14.1" customHeight="1" x14ac:dyDescent="0.2">
      <c r="B1081" s="1"/>
      <c r="C1081" s="1"/>
    </row>
    <row r="1082" spans="2:3" ht="14.1" customHeight="1" x14ac:dyDescent="0.2">
      <c r="B1082" s="1"/>
      <c r="C1082" s="1"/>
    </row>
    <row r="1083" spans="2:3" ht="14.1" customHeight="1" x14ac:dyDescent="0.2">
      <c r="B1083" s="1"/>
      <c r="C1083" s="1"/>
    </row>
    <row r="1084" spans="2:3" ht="14.1" customHeight="1" x14ac:dyDescent="0.2">
      <c r="B1084" s="1"/>
      <c r="C1084" s="1"/>
    </row>
    <row r="1085" spans="2:3" ht="14.1" customHeight="1" x14ac:dyDescent="0.2">
      <c r="B1085" s="1"/>
      <c r="C1085" s="1"/>
    </row>
    <row r="1086" spans="2:3" ht="14.1" customHeight="1" x14ac:dyDescent="0.2">
      <c r="B1086" s="1"/>
      <c r="C1086" s="1"/>
    </row>
    <row r="1087" spans="2:3" ht="14.1" customHeight="1" x14ac:dyDescent="0.2">
      <c r="B1087" s="1"/>
      <c r="C1087" s="1"/>
    </row>
    <row r="1088" spans="2:3" ht="14.1" customHeight="1" x14ac:dyDescent="0.2">
      <c r="B1088" s="1"/>
      <c r="C1088" s="1"/>
    </row>
    <row r="1089" spans="2:3" ht="14.1" customHeight="1" x14ac:dyDescent="0.2">
      <c r="B1089" s="1"/>
      <c r="C1089" s="1"/>
    </row>
    <row r="1090" spans="2:3" ht="14.1" customHeight="1" x14ac:dyDescent="0.2">
      <c r="B1090" s="1"/>
      <c r="C1090" s="1"/>
    </row>
    <row r="1091" spans="2:3" ht="14.1" customHeight="1" x14ac:dyDescent="0.2">
      <c r="B1091" s="1"/>
      <c r="C1091" s="1"/>
    </row>
    <row r="1092" spans="2:3" ht="14.1" customHeight="1" x14ac:dyDescent="0.2">
      <c r="B1092" s="1"/>
      <c r="C1092" s="1"/>
    </row>
    <row r="1093" spans="2:3" ht="14.1" customHeight="1" x14ac:dyDescent="0.2">
      <c r="B1093" s="1"/>
      <c r="C1093" s="1"/>
    </row>
    <row r="1094" spans="2:3" ht="14.1" customHeight="1" x14ac:dyDescent="0.2">
      <c r="B1094" s="1"/>
      <c r="C1094" s="1"/>
    </row>
    <row r="1095" spans="2:3" ht="14.1" customHeight="1" x14ac:dyDescent="0.2">
      <c r="B1095" s="1"/>
      <c r="C1095" s="1"/>
    </row>
    <row r="1096" spans="2:3" ht="14.1" customHeight="1" x14ac:dyDescent="0.2">
      <c r="B1096" s="1"/>
      <c r="C1096" s="1"/>
    </row>
    <row r="1097" spans="2:3" ht="14.1" customHeight="1" x14ac:dyDescent="0.2">
      <c r="B1097" s="1"/>
      <c r="C1097" s="1"/>
    </row>
    <row r="1098" spans="2:3" ht="14.1" customHeight="1" x14ac:dyDescent="0.2">
      <c r="B1098" s="1"/>
      <c r="C1098" s="1"/>
    </row>
    <row r="1099" spans="2:3" ht="14.1" customHeight="1" x14ac:dyDescent="0.2">
      <c r="B1099" s="1"/>
      <c r="C1099" s="1"/>
    </row>
    <row r="1100" spans="2:3" ht="14.1" customHeight="1" x14ac:dyDescent="0.2">
      <c r="B1100" s="1"/>
      <c r="C1100" s="1"/>
    </row>
    <row r="1101" spans="2:3" ht="14.1" customHeight="1" x14ac:dyDescent="0.2">
      <c r="B1101" s="1"/>
      <c r="C1101" s="1"/>
    </row>
    <row r="1102" spans="2:3" ht="14.1" customHeight="1" x14ac:dyDescent="0.2">
      <c r="B1102" s="1"/>
      <c r="C1102" s="1"/>
    </row>
    <row r="1103" spans="2:3" ht="14.1" customHeight="1" x14ac:dyDescent="0.2">
      <c r="B1103" s="1"/>
      <c r="C1103" s="1"/>
    </row>
    <row r="1104" spans="2:3" ht="14.1" customHeight="1" x14ac:dyDescent="0.2">
      <c r="B1104" s="1"/>
      <c r="C1104" s="1"/>
    </row>
    <row r="1105" spans="2:3" ht="14.1" customHeight="1" x14ac:dyDescent="0.2">
      <c r="B1105" s="1"/>
      <c r="C1105" s="1"/>
    </row>
    <row r="1106" spans="2:3" ht="14.1" customHeight="1" x14ac:dyDescent="0.2">
      <c r="B1106" s="1"/>
      <c r="C1106" s="1"/>
    </row>
    <row r="1107" spans="2:3" ht="14.1" customHeight="1" x14ac:dyDescent="0.2">
      <c r="B1107" s="1"/>
      <c r="C1107" s="1"/>
    </row>
    <row r="1108" spans="2:3" ht="14.1" customHeight="1" x14ac:dyDescent="0.2">
      <c r="B1108" s="1"/>
      <c r="C1108" s="1"/>
    </row>
    <row r="1109" spans="2:3" ht="14.1" customHeight="1" x14ac:dyDescent="0.2">
      <c r="B1109" s="1"/>
      <c r="C1109" s="1"/>
    </row>
    <row r="1110" spans="2:3" ht="14.1" customHeight="1" x14ac:dyDescent="0.2">
      <c r="B1110" s="1"/>
      <c r="C1110" s="1"/>
    </row>
    <row r="1111" spans="2:3" ht="14.1" customHeight="1" x14ac:dyDescent="0.2">
      <c r="B1111" s="1"/>
      <c r="C1111" s="1"/>
    </row>
    <row r="1112" spans="2:3" ht="14.1" customHeight="1" x14ac:dyDescent="0.2">
      <c r="B1112" s="1"/>
      <c r="C1112" s="1"/>
    </row>
    <row r="1113" spans="2:3" ht="14.1" customHeight="1" x14ac:dyDescent="0.2">
      <c r="B1113" s="1"/>
      <c r="C1113" s="1"/>
    </row>
    <row r="1114" spans="2:3" ht="14.1" customHeight="1" x14ac:dyDescent="0.2">
      <c r="B1114" s="1"/>
      <c r="C1114" s="1"/>
    </row>
    <row r="1115" spans="2:3" ht="14.1" customHeight="1" x14ac:dyDescent="0.2">
      <c r="B1115" s="1"/>
      <c r="C1115" s="1"/>
    </row>
    <row r="1116" spans="2:3" ht="14.1" customHeight="1" x14ac:dyDescent="0.2">
      <c r="B1116" s="1"/>
      <c r="C1116" s="1"/>
    </row>
    <row r="1117" spans="2:3" ht="14.1" customHeight="1" x14ac:dyDescent="0.2">
      <c r="B1117" s="1"/>
      <c r="C1117" s="1"/>
    </row>
    <row r="1118" spans="2:3" ht="14.1" customHeight="1" x14ac:dyDescent="0.2">
      <c r="B1118" s="1"/>
      <c r="C1118" s="1"/>
    </row>
    <row r="1119" spans="2:3" ht="14.1" customHeight="1" x14ac:dyDescent="0.2">
      <c r="B1119" s="1"/>
      <c r="C1119" s="1"/>
    </row>
    <row r="1120" spans="2:3" ht="14.1" customHeight="1" x14ac:dyDescent="0.2">
      <c r="B1120" s="1"/>
      <c r="C1120" s="1"/>
    </row>
    <row r="1121" spans="2:3" ht="14.1" customHeight="1" x14ac:dyDescent="0.2">
      <c r="B1121" s="1"/>
      <c r="C1121" s="1"/>
    </row>
    <row r="1122" spans="2:3" ht="14.1" customHeight="1" x14ac:dyDescent="0.2">
      <c r="B1122" s="1"/>
      <c r="C1122" s="1"/>
    </row>
    <row r="1123" spans="2:3" ht="14.1" customHeight="1" x14ac:dyDescent="0.2">
      <c r="B1123" s="1"/>
      <c r="C1123" s="1"/>
    </row>
    <row r="1124" spans="2:3" ht="14.1" customHeight="1" x14ac:dyDescent="0.2">
      <c r="B1124" s="1"/>
      <c r="C1124" s="1"/>
    </row>
    <row r="1125" spans="2:3" ht="14.1" customHeight="1" x14ac:dyDescent="0.2">
      <c r="B1125" s="1"/>
      <c r="C1125" s="1"/>
    </row>
    <row r="1126" spans="2:3" ht="14.1" customHeight="1" x14ac:dyDescent="0.2">
      <c r="B1126" s="1"/>
      <c r="C1126" s="1"/>
    </row>
    <row r="1127" spans="2:3" ht="14.1" customHeight="1" x14ac:dyDescent="0.2">
      <c r="B1127" s="1"/>
      <c r="C1127" s="1"/>
    </row>
    <row r="1128" spans="2:3" ht="14.1" customHeight="1" x14ac:dyDescent="0.2">
      <c r="B1128" s="1"/>
      <c r="C1128" s="1"/>
    </row>
    <row r="1129" spans="2:3" ht="14.1" customHeight="1" x14ac:dyDescent="0.2">
      <c r="B1129" s="1"/>
      <c r="C1129" s="1"/>
    </row>
    <row r="1130" spans="2:3" ht="14.1" customHeight="1" x14ac:dyDescent="0.2">
      <c r="B1130" s="1"/>
      <c r="C1130" s="1"/>
    </row>
    <row r="1131" spans="2:3" ht="14.1" customHeight="1" x14ac:dyDescent="0.2">
      <c r="B1131" s="1"/>
      <c r="C1131" s="1"/>
    </row>
    <row r="1132" spans="2:3" ht="14.1" customHeight="1" x14ac:dyDescent="0.2">
      <c r="B1132" s="1"/>
      <c r="C1132" s="1"/>
    </row>
    <row r="1133" spans="2:3" ht="14.1" customHeight="1" x14ac:dyDescent="0.2">
      <c r="B1133" s="1"/>
      <c r="C1133" s="1"/>
    </row>
    <row r="1134" spans="2:3" ht="14.1" customHeight="1" x14ac:dyDescent="0.2">
      <c r="B1134" s="1"/>
      <c r="C1134" s="1"/>
    </row>
    <row r="1135" spans="2:3" ht="14.1" customHeight="1" x14ac:dyDescent="0.2">
      <c r="B1135" s="1"/>
      <c r="C1135" s="1"/>
    </row>
    <row r="1136" spans="2:3" ht="14.1" customHeight="1" x14ac:dyDescent="0.2">
      <c r="B1136" s="1"/>
      <c r="C1136" s="1"/>
    </row>
    <row r="1137" spans="2:3" ht="14.1" customHeight="1" x14ac:dyDescent="0.2">
      <c r="B1137" s="1"/>
      <c r="C1137" s="1"/>
    </row>
    <row r="1138" spans="2:3" ht="14.1" customHeight="1" x14ac:dyDescent="0.2">
      <c r="B1138" s="1"/>
      <c r="C1138" s="1"/>
    </row>
    <row r="1139" spans="2:3" ht="14.1" customHeight="1" x14ac:dyDescent="0.2">
      <c r="B1139" s="1"/>
      <c r="C1139" s="1"/>
    </row>
    <row r="1140" spans="2:3" ht="14.1" customHeight="1" x14ac:dyDescent="0.2">
      <c r="B1140" s="1"/>
      <c r="C1140" s="1"/>
    </row>
    <row r="1141" spans="2:3" ht="14.1" customHeight="1" x14ac:dyDescent="0.2">
      <c r="B1141" s="1"/>
      <c r="C1141" s="1"/>
    </row>
    <row r="1142" spans="2:3" ht="14.1" customHeight="1" x14ac:dyDescent="0.2">
      <c r="B1142" s="1"/>
      <c r="C1142" s="1"/>
    </row>
    <row r="1143" spans="2:3" ht="14.1" customHeight="1" x14ac:dyDescent="0.2">
      <c r="B1143" s="1"/>
      <c r="C1143" s="1"/>
    </row>
    <row r="1144" spans="2:3" ht="14.1" customHeight="1" x14ac:dyDescent="0.2">
      <c r="B1144" s="1"/>
      <c r="C1144" s="1"/>
    </row>
    <row r="1145" spans="2:3" ht="14.1" customHeight="1" x14ac:dyDescent="0.2">
      <c r="B1145" s="1"/>
      <c r="C1145" s="1"/>
    </row>
    <row r="1146" spans="2:3" ht="14.1" customHeight="1" x14ac:dyDescent="0.2">
      <c r="B1146" s="1"/>
      <c r="C1146" s="1"/>
    </row>
    <row r="1147" spans="2:3" ht="14.1" customHeight="1" x14ac:dyDescent="0.2">
      <c r="B1147" s="1"/>
      <c r="C1147" s="1"/>
    </row>
    <row r="1148" spans="2:3" ht="14.1" customHeight="1" x14ac:dyDescent="0.2">
      <c r="B1148" s="1"/>
      <c r="C1148" s="1"/>
    </row>
    <row r="1149" spans="2:3" ht="14.1" customHeight="1" x14ac:dyDescent="0.2">
      <c r="B1149" s="1"/>
      <c r="C1149" s="1"/>
    </row>
    <row r="1150" spans="2:3" ht="14.1" customHeight="1" x14ac:dyDescent="0.2">
      <c r="B1150" s="1"/>
      <c r="C1150" s="1"/>
    </row>
    <row r="1151" spans="2:3" ht="14.1" customHeight="1" x14ac:dyDescent="0.2">
      <c r="B1151" s="1"/>
      <c r="C1151" s="1"/>
    </row>
    <row r="1152" spans="2:3" ht="14.1" customHeight="1" x14ac:dyDescent="0.2">
      <c r="B1152" s="1"/>
      <c r="C1152" s="1"/>
    </row>
    <row r="1153" spans="2:3" ht="14.1" customHeight="1" x14ac:dyDescent="0.2">
      <c r="B1153" s="1"/>
      <c r="C1153" s="1"/>
    </row>
    <row r="1154" spans="2:3" ht="14.1" customHeight="1" x14ac:dyDescent="0.2">
      <c r="B1154" s="1"/>
      <c r="C1154" s="1"/>
    </row>
    <row r="1155" spans="2:3" ht="14.1" customHeight="1" x14ac:dyDescent="0.2">
      <c r="B1155" s="1"/>
      <c r="C1155" s="1"/>
    </row>
    <row r="1156" spans="2:3" ht="14.1" customHeight="1" x14ac:dyDescent="0.2">
      <c r="B1156" s="1"/>
      <c r="C1156" s="1"/>
    </row>
    <row r="1157" spans="2:3" ht="14.1" customHeight="1" x14ac:dyDescent="0.2">
      <c r="B1157" s="1"/>
      <c r="C1157" s="1"/>
    </row>
    <row r="1158" spans="2:3" ht="14.1" customHeight="1" x14ac:dyDescent="0.2">
      <c r="B1158" s="1"/>
      <c r="C1158" s="1"/>
    </row>
    <row r="1159" spans="2:3" ht="14.1" customHeight="1" x14ac:dyDescent="0.2">
      <c r="B1159" s="1"/>
      <c r="C1159" s="1"/>
    </row>
    <row r="1160" spans="2:3" ht="14.1" customHeight="1" x14ac:dyDescent="0.2">
      <c r="B1160" s="1"/>
      <c r="C1160" s="1"/>
    </row>
    <row r="1161" spans="2:3" ht="14.1" customHeight="1" x14ac:dyDescent="0.2">
      <c r="B1161" s="1"/>
      <c r="C1161" s="1"/>
    </row>
    <row r="1162" spans="2:3" ht="14.1" customHeight="1" x14ac:dyDescent="0.2">
      <c r="B1162" s="1"/>
      <c r="C1162" s="1"/>
    </row>
    <row r="1163" spans="2:3" ht="14.1" customHeight="1" x14ac:dyDescent="0.2">
      <c r="B1163" s="1"/>
      <c r="C1163" s="1"/>
    </row>
    <row r="1164" spans="2:3" ht="14.1" customHeight="1" x14ac:dyDescent="0.2">
      <c r="B1164" s="1"/>
      <c r="C1164" s="1"/>
    </row>
    <row r="1165" spans="2:3" ht="14.1" customHeight="1" x14ac:dyDescent="0.2">
      <c r="B1165" s="1"/>
      <c r="C1165" s="1"/>
    </row>
    <row r="1166" spans="2:3" ht="14.1" customHeight="1" x14ac:dyDescent="0.2">
      <c r="B1166" s="1"/>
      <c r="C1166" s="1"/>
    </row>
    <row r="1167" spans="2:3" ht="14.1" customHeight="1" x14ac:dyDescent="0.2">
      <c r="B1167" s="1"/>
      <c r="C1167" s="1"/>
    </row>
    <row r="1168" spans="2:3" ht="14.1" customHeight="1" x14ac:dyDescent="0.2">
      <c r="B1168" s="1"/>
      <c r="C1168" s="1"/>
    </row>
    <row r="1169" spans="2:3" ht="14.1" customHeight="1" x14ac:dyDescent="0.2">
      <c r="B1169" s="1"/>
      <c r="C1169" s="1"/>
    </row>
    <row r="1170" spans="2:3" ht="14.1" customHeight="1" x14ac:dyDescent="0.2">
      <c r="B1170" s="1"/>
      <c r="C1170" s="1"/>
    </row>
    <row r="1171" spans="2:3" ht="14.1" customHeight="1" x14ac:dyDescent="0.2">
      <c r="B1171" s="1"/>
      <c r="C1171" s="1"/>
    </row>
    <row r="1172" spans="2:3" ht="14.1" customHeight="1" x14ac:dyDescent="0.2">
      <c r="B1172" s="1"/>
      <c r="C1172" s="1"/>
    </row>
    <row r="1173" spans="2:3" ht="14.1" customHeight="1" x14ac:dyDescent="0.2">
      <c r="B1173" s="1"/>
      <c r="C1173" s="1"/>
    </row>
    <row r="1174" spans="2:3" ht="14.1" customHeight="1" x14ac:dyDescent="0.2">
      <c r="B1174" s="1"/>
      <c r="C1174" s="1"/>
    </row>
    <row r="1175" spans="2:3" ht="14.1" customHeight="1" x14ac:dyDescent="0.2">
      <c r="B1175" s="1"/>
      <c r="C1175" s="1"/>
    </row>
    <row r="1176" spans="2:3" ht="14.1" customHeight="1" x14ac:dyDescent="0.2">
      <c r="B1176" s="1"/>
      <c r="C1176" s="1"/>
    </row>
    <row r="1177" spans="2:3" ht="14.1" customHeight="1" x14ac:dyDescent="0.2">
      <c r="B1177" s="1"/>
      <c r="C1177" s="1"/>
    </row>
    <row r="1178" spans="2:3" ht="14.1" customHeight="1" x14ac:dyDescent="0.2">
      <c r="B1178" s="1"/>
      <c r="C1178" s="1"/>
    </row>
    <row r="1179" spans="2:3" ht="14.1" customHeight="1" x14ac:dyDescent="0.2">
      <c r="B1179" s="1"/>
      <c r="C1179" s="1"/>
    </row>
    <row r="1180" spans="2:3" ht="14.1" customHeight="1" x14ac:dyDescent="0.2">
      <c r="B1180" s="1"/>
      <c r="C1180" s="1"/>
    </row>
    <row r="1181" spans="2:3" ht="14.1" customHeight="1" x14ac:dyDescent="0.2">
      <c r="B1181" s="1"/>
      <c r="C1181" s="1"/>
    </row>
    <row r="1182" spans="2:3" ht="14.1" customHeight="1" x14ac:dyDescent="0.2">
      <c r="B1182" s="1"/>
      <c r="C1182" s="1"/>
    </row>
    <row r="1183" spans="2:3" ht="14.1" customHeight="1" x14ac:dyDescent="0.2">
      <c r="B1183" s="1"/>
      <c r="C1183" s="1"/>
    </row>
    <row r="1184" spans="2:3" ht="14.1" customHeight="1" x14ac:dyDescent="0.2">
      <c r="B1184" s="1"/>
      <c r="C1184" s="1"/>
    </row>
    <row r="1185" spans="2:3" ht="14.1" customHeight="1" x14ac:dyDescent="0.2">
      <c r="B1185" s="1"/>
      <c r="C1185" s="1"/>
    </row>
    <row r="1186" spans="2:3" ht="14.1" customHeight="1" x14ac:dyDescent="0.2">
      <c r="B1186" s="1"/>
      <c r="C1186" s="1"/>
    </row>
    <row r="1187" spans="2:3" ht="14.1" customHeight="1" x14ac:dyDescent="0.2">
      <c r="B1187" s="1"/>
      <c r="C1187" s="1"/>
    </row>
    <row r="1188" spans="2:3" ht="14.1" customHeight="1" x14ac:dyDescent="0.2">
      <c r="B1188" s="1"/>
      <c r="C1188" s="1"/>
    </row>
    <row r="1189" spans="2:3" ht="14.1" customHeight="1" x14ac:dyDescent="0.2">
      <c r="B1189" s="1"/>
      <c r="C1189" s="1"/>
    </row>
    <row r="1190" spans="2:3" ht="14.1" customHeight="1" x14ac:dyDescent="0.2">
      <c r="B1190" s="1"/>
      <c r="C1190" s="1"/>
    </row>
    <row r="1191" spans="2:3" ht="14.1" customHeight="1" x14ac:dyDescent="0.2">
      <c r="B1191" s="1"/>
      <c r="C1191" s="1"/>
    </row>
    <row r="1192" spans="2:3" ht="14.1" customHeight="1" x14ac:dyDescent="0.2">
      <c r="B1192" s="1"/>
      <c r="C1192" s="1"/>
    </row>
    <row r="1193" spans="2:3" ht="14.1" customHeight="1" x14ac:dyDescent="0.2">
      <c r="B1193" s="1"/>
      <c r="C1193" s="1"/>
    </row>
    <row r="1194" spans="2:3" ht="14.1" customHeight="1" x14ac:dyDescent="0.2">
      <c r="B1194" s="1"/>
      <c r="C1194" s="1"/>
    </row>
    <row r="1195" spans="2:3" ht="14.1" customHeight="1" x14ac:dyDescent="0.2">
      <c r="B1195" s="1"/>
      <c r="C1195" s="1"/>
    </row>
    <row r="1196" spans="2:3" ht="14.1" customHeight="1" x14ac:dyDescent="0.2">
      <c r="B1196" s="1"/>
      <c r="C1196" s="1"/>
    </row>
    <row r="1197" spans="2:3" ht="14.1" customHeight="1" x14ac:dyDescent="0.2">
      <c r="B1197" s="1"/>
      <c r="C1197" s="1"/>
    </row>
    <row r="1198" spans="2:3" ht="14.1" customHeight="1" x14ac:dyDescent="0.2">
      <c r="B1198" s="1"/>
      <c r="C1198" s="1"/>
    </row>
    <row r="1199" spans="2:3" ht="14.1" customHeight="1" x14ac:dyDescent="0.2">
      <c r="B1199" s="1"/>
      <c r="C1199" s="1"/>
    </row>
    <row r="1200" spans="2:3" ht="14.1" customHeight="1" x14ac:dyDescent="0.2">
      <c r="B1200" s="1"/>
      <c r="C1200" s="1"/>
    </row>
    <row r="1201" spans="2:3" ht="14.1" customHeight="1" x14ac:dyDescent="0.2">
      <c r="B1201" s="1"/>
      <c r="C1201" s="1"/>
    </row>
    <row r="1202" spans="2:3" ht="14.1" customHeight="1" x14ac:dyDescent="0.2">
      <c r="B1202" s="1"/>
      <c r="C1202" s="1"/>
    </row>
    <row r="1203" spans="2:3" ht="14.1" customHeight="1" x14ac:dyDescent="0.2">
      <c r="B1203" s="1"/>
      <c r="C1203" s="1"/>
    </row>
    <row r="1204" spans="2:3" ht="14.1" customHeight="1" x14ac:dyDescent="0.2">
      <c r="B1204" s="1"/>
      <c r="C1204" s="1"/>
    </row>
    <row r="1205" spans="2:3" ht="14.1" customHeight="1" x14ac:dyDescent="0.2">
      <c r="B1205" s="1"/>
      <c r="C1205" s="1"/>
    </row>
    <row r="1206" spans="2:3" ht="14.1" customHeight="1" x14ac:dyDescent="0.2">
      <c r="B1206" s="1"/>
      <c r="C1206" s="1"/>
    </row>
    <row r="1207" spans="2:3" ht="14.1" customHeight="1" x14ac:dyDescent="0.2">
      <c r="B1207" s="1"/>
      <c r="C1207" s="1"/>
    </row>
    <row r="1208" spans="2:3" ht="14.1" customHeight="1" x14ac:dyDescent="0.2">
      <c r="B1208" s="1"/>
      <c r="C1208" s="1"/>
    </row>
    <row r="1209" spans="2:3" ht="14.1" customHeight="1" x14ac:dyDescent="0.2">
      <c r="B1209" s="1"/>
      <c r="C1209" s="1"/>
    </row>
    <row r="1210" spans="2:3" ht="14.1" customHeight="1" x14ac:dyDescent="0.2">
      <c r="B1210" s="1"/>
      <c r="C1210" s="1"/>
    </row>
    <row r="1211" spans="2:3" ht="14.1" customHeight="1" x14ac:dyDescent="0.2">
      <c r="B1211" s="1"/>
      <c r="C1211" s="1"/>
    </row>
    <row r="1212" spans="2:3" ht="14.1" customHeight="1" x14ac:dyDescent="0.2">
      <c r="B1212" s="1"/>
      <c r="C1212" s="1"/>
    </row>
    <row r="1213" spans="2:3" ht="14.1" customHeight="1" x14ac:dyDescent="0.2">
      <c r="B1213" s="1"/>
      <c r="C1213" s="1"/>
    </row>
    <row r="1214" spans="2:3" ht="14.1" customHeight="1" x14ac:dyDescent="0.2">
      <c r="B1214" s="1"/>
      <c r="C1214" s="1"/>
    </row>
    <row r="1215" spans="2:3" ht="14.1" customHeight="1" x14ac:dyDescent="0.2">
      <c r="B1215" s="1"/>
      <c r="C1215" s="1"/>
    </row>
    <row r="1216" spans="2:3" ht="14.1" customHeight="1" x14ac:dyDescent="0.2">
      <c r="B1216" s="1"/>
      <c r="C1216" s="1"/>
    </row>
    <row r="1217" spans="2:3" ht="14.1" customHeight="1" x14ac:dyDescent="0.2">
      <c r="B1217" s="1"/>
      <c r="C1217" s="1"/>
    </row>
    <row r="1218" spans="2:3" ht="14.1" customHeight="1" x14ac:dyDescent="0.2">
      <c r="B1218" s="1"/>
      <c r="C1218" s="1"/>
    </row>
    <row r="1219" spans="2:3" ht="14.1" customHeight="1" x14ac:dyDescent="0.2">
      <c r="B1219" s="1"/>
      <c r="C1219" s="1"/>
    </row>
    <row r="1220" spans="2:3" ht="14.1" customHeight="1" x14ac:dyDescent="0.2">
      <c r="B1220" s="1"/>
      <c r="C1220" s="1"/>
    </row>
    <row r="1221" spans="2:3" ht="14.1" customHeight="1" x14ac:dyDescent="0.2">
      <c r="B1221" s="1"/>
      <c r="C1221" s="1"/>
    </row>
    <row r="1222" spans="2:3" ht="14.1" customHeight="1" x14ac:dyDescent="0.2">
      <c r="B1222" s="1"/>
      <c r="C1222" s="1"/>
    </row>
    <row r="1223" spans="2:3" ht="14.1" customHeight="1" x14ac:dyDescent="0.2">
      <c r="B1223" s="1"/>
      <c r="C1223" s="1"/>
    </row>
    <row r="1224" spans="2:3" ht="14.1" customHeight="1" x14ac:dyDescent="0.2">
      <c r="B1224" s="1"/>
      <c r="C1224" s="1"/>
    </row>
    <row r="1225" spans="2:3" ht="14.1" customHeight="1" x14ac:dyDescent="0.2">
      <c r="B1225" s="1"/>
      <c r="C1225" s="1"/>
    </row>
    <row r="1226" spans="2:3" ht="14.1" customHeight="1" x14ac:dyDescent="0.2">
      <c r="B1226" s="1"/>
      <c r="C1226" s="1"/>
    </row>
    <row r="1227" spans="2:3" ht="14.1" customHeight="1" x14ac:dyDescent="0.2">
      <c r="B1227" s="1"/>
      <c r="C1227" s="1"/>
    </row>
    <row r="1228" spans="2:3" ht="14.1" customHeight="1" x14ac:dyDescent="0.2">
      <c r="B1228" s="1"/>
      <c r="C1228" s="1"/>
    </row>
    <row r="1229" spans="2:3" ht="14.1" customHeight="1" x14ac:dyDescent="0.2">
      <c r="B1229" s="1"/>
      <c r="C1229" s="1"/>
    </row>
    <row r="1230" spans="2:3" ht="14.1" customHeight="1" x14ac:dyDescent="0.2">
      <c r="B1230" s="1"/>
      <c r="C1230" s="1"/>
    </row>
    <row r="1231" spans="2:3" ht="14.1" customHeight="1" x14ac:dyDescent="0.2">
      <c r="B1231" s="1"/>
      <c r="C1231" s="1"/>
    </row>
    <row r="1232" spans="2:3" ht="14.1" customHeight="1" x14ac:dyDescent="0.2">
      <c r="B1232" s="1"/>
      <c r="C1232" s="1"/>
    </row>
    <row r="1233" spans="2:3" ht="14.1" customHeight="1" x14ac:dyDescent="0.2">
      <c r="B1233" s="1"/>
      <c r="C1233" s="1"/>
    </row>
    <row r="1234" spans="2:3" ht="14.1" customHeight="1" x14ac:dyDescent="0.2">
      <c r="B1234" s="1"/>
      <c r="C1234" s="1"/>
    </row>
    <row r="1235" spans="2:3" ht="14.1" customHeight="1" x14ac:dyDescent="0.2">
      <c r="B1235" s="1"/>
      <c r="C1235" s="1"/>
    </row>
    <row r="1236" spans="2:3" ht="14.1" customHeight="1" x14ac:dyDescent="0.2">
      <c r="B1236" s="1"/>
      <c r="C1236" s="1"/>
    </row>
    <row r="1237" spans="2:3" ht="14.1" customHeight="1" x14ac:dyDescent="0.2">
      <c r="B1237" s="1"/>
      <c r="C1237" s="1"/>
    </row>
    <row r="1238" spans="2:3" ht="14.1" customHeight="1" x14ac:dyDescent="0.2">
      <c r="B1238" s="1"/>
      <c r="C1238" s="1"/>
    </row>
    <row r="1239" spans="2:3" ht="14.1" customHeight="1" x14ac:dyDescent="0.2">
      <c r="B1239" s="1"/>
      <c r="C1239" s="1"/>
    </row>
    <row r="1240" spans="2:3" ht="14.1" customHeight="1" x14ac:dyDescent="0.2">
      <c r="B1240" s="1"/>
      <c r="C1240" s="1"/>
    </row>
    <row r="1241" spans="2:3" ht="14.1" customHeight="1" x14ac:dyDescent="0.2">
      <c r="B1241" s="1"/>
      <c r="C1241" s="1"/>
    </row>
    <row r="1242" spans="2:3" ht="14.1" customHeight="1" x14ac:dyDescent="0.2">
      <c r="B1242" s="1"/>
      <c r="C1242" s="1"/>
    </row>
    <row r="1243" spans="2:3" ht="14.1" customHeight="1" x14ac:dyDescent="0.2">
      <c r="B1243" s="1"/>
      <c r="C1243" s="1"/>
    </row>
    <row r="1244" spans="2:3" ht="14.1" customHeight="1" x14ac:dyDescent="0.2">
      <c r="B1244" s="1"/>
      <c r="C1244" s="1"/>
    </row>
    <row r="1245" spans="2:3" ht="14.1" customHeight="1" x14ac:dyDescent="0.2">
      <c r="B1245" s="1"/>
      <c r="C1245" s="1"/>
    </row>
    <row r="1246" spans="2:3" ht="14.1" customHeight="1" x14ac:dyDescent="0.2">
      <c r="B1246" s="1"/>
      <c r="C1246" s="1"/>
    </row>
    <row r="1247" spans="2:3" ht="14.1" customHeight="1" x14ac:dyDescent="0.2">
      <c r="B1247" s="1"/>
      <c r="C1247" s="1"/>
    </row>
    <row r="1248" spans="2:3" ht="14.1" customHeight="1" x14ac:dyDescent="0.2">
      <c r="B1248" s="1"/>
      <c r="C1248" s="1"/>
    </row>
    <row r="1249" spans="2:3" ht="14.1" customHeight="1" x14ac:dyDescent="0.2">
      <c r="B1249" s="1"/>
      <c r="C1249" s="1"/>
    </row>
    <row r="1250" spans="2:3" ht="14.1" customHeight="1" x14ac:dyDescent="0.2">
      <c r="B1250" s="1"/>
      <c r="C1250" s="1"/>
    </row>
    <row r="1251" spans="2:3" ht="14.1" customHeight="1" x14ac:dyDescent="0.2">
      <c r="B1251" s="1"/>
      <c r="C1251" s="1"/>
    </row>
    <row r="1252" spans="2:3" ht="14.1" customHeight="1" x14ac:dyDescent="0.2">
      <c r="B1252" s="1"/>
      <c r="C1252" s="1"/>
    </row>
    <row r="1253" spans="2:3" ht="14.1" customHeight="1" x14ac:dyDescent="0.2">
      <c r="B1253" s="1"/>
      <c r="C1253" s="1"/>
    </row>
    <row r="1254" spans="2:3" ht="14.1" customHeight="1" x14ac:dyDescent="0.2">
      <c r="B1254" s="1"/>
      <c r="C1254" s="1"/>
    </row>
    <row r="1255" spans="2:3" ht="14.1" customHeight="1" x14ac:dyDescent="0.2">
      <c r="B1255" s="1"/>
      <c r="C1255" s="1"/>
    </row>
    <row r="1256" spans="2:3" ht="14.1" customHeight="1" x14ac:dyDescent="0.2">
      <c r="B1256" s="1"/>
      <c r="C1256" s="1"/>
    </row>
    <row r="1257" spans="2:3" ht="14.1" customHeight="1" x14ac:dyDescent="0.2">
      <c r="B1257" s="1"/>
      <c r="C1257" s="1"/>
    </row>
    <row r="1258" spans="2:3" ht="14.1" customHeight="1" x14ac:dyDescent="0.2">
      <c r="B1258" s="1"/>
      <c r="C1258" s="1"/>
    </row>
    <row r="1259" spans="2:3" ht="14.1" customHeight="1" x14ac:dyDescent="0.2">
      <c r="B1259" s="1"/>
      <c r="C1259" s="1"/>
    </row>
    <row r="1260" spans="2:3" ht="14.1" customHeight="1" x14ac:dyDescent="0.2">
      <c r="B1260" s="1"/>
      <c r="C1260" s="1"/>
    </row>
    <row r="1261" spans="2:3" ht="14.1" customHeight="1" x14ac:dyDescent="0.2">
      <c r="B1261" s="1"/>
      <c r="C1261" s="1"/>
    </row>
    <row r="1262" spans="2:3" ht="14.1" customHeight="1" x14ac:dyDescent="0.2">
      <c r="B1262" s="1"/>
      <c r="C1262" s="1"/>
    </row>
    <row r="1263" spans="2:3" ht="14.1" customHeight="1" x14ac:dyDescent="0.2">
      <c r="B1263" s="1"/>
      <c r="C1263" s="1"/>
    </row>
    <row r="1264" spans="2:3" ht="14.1" customHeight="1" x14ac:dyDescent="0.2">
      <c r="B1264" s="1"/>
      <c r="C1264" s="1"/>
    </row>
    <row r="1265" spans="2:3" ht="14.1" customHeight="1" x14ac:dyDescent="0.2">
      <c r="B1265" s="1"/>
      <c r="C1265" s="1"/>
    </row>
    <row r="1266" spans="2:3" ht="14.1" customHeight="1" x14ac:dyDescent="0.2">
      <c r="B1266" s="1"/>
      <c r="C1266" s="1"/>
    </row>
    <row r="1267" spans="2:3" ht="14.1" customHeight="1" x14ac:dyDescent="0.2">
      <c r="B1267" s="1"/>
      <c r="C1267" s="1"/>
    </row>
    <row r="1268" spans="2:3" ht="14.1" customHeight="1" x14ac:dyDescent="0.2">
      <c r="B1268" s="1"/>
      <c r="C1268" s="1"/>
    </row>
    <row r="1269" spans="2:3" ht="14.1" customHeight="1" x14ac:dyDescent="0.2">
      <c r="B1269" s="1"/>
      <c r="C1269" s="1"/>
    </row>
    <row r="1270" spans="2:3" ht="14.1" customHeight="1" x14ac:dyDescent="0.2">
      <c r="B1270" s="1"/>
      <c r="C1270" s="1"/>
    </row>
    <row r="1271" spans="2:3" ht="14.1" customHeight="1" x14ac:dyDescent="0.2">
      <c r="B1271" s="1"/>
      <c r="C1271" s="1"/>
    </row>
    <row r="1272" spans="2:3" ht="14.1" customHeight="1" x14ac:dyDescent="0.2">
      <c r="B1272" s="1"/>
      <c r="C1272" s="1"/>
    </row>
    <row r="1273" spans="2:3" ht="14.1" customHeight="1" x14ac:dyDescent="0.2">
      <c r="B1273" s="1"/>
      <c r="C1273" s="1"/>
    </row>
    <row r="1274" spans="2:3" ht="14.1" customHeight="1" x14ac:dyDescent="0.2">
      <c r="B1274" s="1"/>
      <c r="C1274" s="1"/>
    </row>
    <row r="1275" spans="2:3" ht="14.1" customHeight="1" x14ac:dyDescent="0.2">
      <c r="B1275" s="1"/>
      <c r="C1275" s="1"/>
    </row>
    <row r="1276" spans="2:3" ht="14.1" customHeight="1" x14ac:dyDescent="0.2">
      <c r="B1276" s="1"/>
      <c r="C1276" s="1"/>
    </row>
    <row r="1277" spans="2:3" ht="14.1" customHeight="1" x14ac:dyDescent="0.2">
      <c r="B1277" s="1"/>
      <c r="C1277" s="1"/>
    </row>
    <row r="1278" spans="2:3" ht="14.1" customHeight="1" x14ac:dyDescent="0.2">
      <c r="B1278" s="1"/>
      <c r="C1278" s="1"/>
    </row>
    <row r="1279" spans="2:3" ht="14.1" customHeight="1" x14ac:dyDescent="0.2">
      <c r="B1279" s="1"/>
      <c r="C1279" s="1"/>
    </row>
    <row r="1280" spans="2:3" ht="14.1" customHeight="1" x14ac:dyDescent="0.2">
      <c r="B1280" s="1"/>
      <c r="C1280" s="1"/>
    </row>
    <row r="1281" spans="2:3" ht="14.1" customHeight="1" x14ac:dyDescent="0.2">
      <c r="B1281" s="1"/>
      <c r="C1281" s="1"/>
    </row>
    <row r="1282" spans="2:3" ht="14.1" customHeight="1" x14ac:dyDescent="0.2">
      <c r="B1282" s="1"/>
      <c r="C1282" s="1"/>
    </row>
    <row r="1283" spans="2:3" ht="14.1" customHeight="1" x14ac:dyDescent="0.2">
      <c r="B1283" s="1"/>
      <c r="C1283" s="1"/>
    </row>
    <row r="1284" spans="2:3" ht="14.1" customHeight="1" x14ac:dyDescent="0.2">
      <c r="B1284" s="1"/>
      <c r="C1284" s="1"/>
    </row>
    <row r="1285" spans="2:3" ht="14.1" customHeight="1" x14ac:dyDescent="0.2">
      <c r="B1285" s="1"/>
      <c r="C1285" s="1"/>
    </row>
    <row r="1286" spans="2:3" ht="14.1" customHeight="1" x14ac:dyDescent="0.2">
      <c r="B1286" s="1"/>
      <c r="C1286" s="1"/>
    </row>
    <row r="1287" spans="2:3" ht="14.1" customHeight="1" x14ac:dyDescent="0.2">
      <c r="B1287" s="1"/>
      <c r="C1287" s="1"/>
    </row>
    <row r="1288" spans="2:3" ht="14.1" customHeight="1" x14ac:dyDescent="0.2">
      <c r="B1288" s="1"/>
      <c r="C1288" s="1"/>
    </row>
    <row r="1289" spans="2:3" ht="14.1" customHeight="1" x14ac:dyDescent="0.2">
      <c r="B1289" s="1"/>
      <c r="C1289" s="1"/>
    </row>
    <row r="1290" spans="2:3" ht="14.1" customHeight="1" x14ac:dyDescent="0.2">
      <c r="B1290" s="1"/>
      <c r="C1290" s="1"/>
    </row>
    <row r="1291" spans="2:3" ht="14.1" customHeight="1" x14ac:dyDescent="0.2">
      <c r="B1291" s="1"/>
      <c r="C1291" s="1"/>
    </row>
    <row r="1292" spans="2:3" ht="14.1" customHeight="1" x14ac:dyDescent="0.2">
      <c r="B1292" s="1"/>
      <c r="C1292" s="1"/>
    </row>
    <row r="1293" spans="2:3" ht="14.1" customHeight="1" x14ac:dyDescent="0.2">
      <c r="B1293" s="1"/>
      <c r="C1293" s="1"/>
    </row>
    <row r="1294" spans="2:3" ht="14.1" customHeight="1" x14ac:dyDescent="0.2">
      <c r="B1294" s="1"/>
      <c r="C1294" s="1"/>
    </row>
    <row r="1295" spans="2:3" ht="14.1" customHeight="1" x14ac:dyDescent="0.2">
      <c r="B1295" s="1"/>
      <c r="C1295" s="1"/>
    </row>
    <row r="1296" spans="2:3" ht="14.1" customHeight="1" x14ac:dyDescent="0.2">
      <c r="B1296" s="1"/>
      <c r="C1296" s="1"/>
    </row>
    <row r="1297" spans="2:3" ht="14.1" customHeight="1" x14ac:dyDescent="0.2">
      <c r="B1297" s="1"/>
      <c r="C1297" s="1"/>
    </row>
    <row r="1298" spans="2:3" ht="14.1" customHeight="1" x14ac:dyDescent="0.2">
      <c r="B1298" s="1"/>
      <c r="C1298" s="1"/>
    </row>
    <row r="1299" spans="2:3" ht="14.1" customHeight="1" x14ac:dyDescent="0.2">
      <c r="B1299" s="1"/>
      <c r="C1299" s="1"/>
    </row>
    <row r="1300" spans="2:3" ht="14.1" customHeight="1" x14ac:dyDescent="0.2">
      <c r="B1300" s="1"/>
      <c r="C1300" s="1"/>
    </row>
    <row r="1301" spans="2:3" ht="14.1" customHeight="1" x14ac:dyDescent="0.2">
      <c r="B1301" s="1"/>
      <c r="C1301" s="1"/>
    </row>
    <row r="1302" spans="2:3" ht="14.1" customHeight="1" x14ac:dyDescent="0.2">
      <c r="B1302" s="1"/>
      <c r="C1302" s="1"/>
    </row>
    <row r="1303" spans="2:3" ht="14.1" customHeight="1" x14ac:dyDescent="0.2">
      <c r="B1303" s="1"/>
      <c r="C1303" s="1"/>
    </row>
    <row r="1304" spans="2:3" ht="14.1" customHeight="1" x14ac:dyDescent="0.2">
      <c r="B1304" s="1"/>
      <c r="C1304" s="1"/>
    </row>
    <row r="1305" spans="2:3" ht="14.1" customHeight="1" x14ac:dyDescent="0.2">
      <c r="B1305" s="1"/>
      <c r="C1305" s="1"/>
    </row>
    <row r="1306" spans="2:3" ht="14.1" customHeight="1" x14ac:dyDescent="0.2">
      <c r="B1306" s="1"/>
      <c r="C1306" s="1"/>
    </row>
    <row r="1307" spans="2:3" ht="14.1" customHeight="1" x14ac:dyDescent="0.2">
      <c r="B1307" s="1"/>
      <c r="C1307" s="1"/>
    </row>
    <row r="1308" spans="2:3" ht="14.1" customHeight="1" x14ac:dyDescent="0.2">
      <c r="B1308" s="1"/>
      <c r="C1308" s="1"/>
    </row>
    <row r="1309" spans="2:3" ht="14.1" customHeight="1" x14ac:dyDescent="0.2">
      <c r="B1309" s="1"/>
      <c r="C1309" s="1"/>
    </row>
    <row r="1310" spans="2:3" ht="14.1" customHeight="1" x14ac:dyDescent="0.2">
      <c r="B1310" s="1"/>
      <c r="C1310" s="1"/>
    </row>
    <row r="1311" spans="2:3" ht="14.1" customHeight="1" x14ac:dyDescent="0.2">
      <c r="B1311" s="1"/>
      <c r="C1311" s="1"/>
    </row>
    <row r="1312" spans="2:3" ht="14.1" customHeight="1" x14ac:dyDescent="0.2">
      <c r="B1312" s="1"/>
      <c r="C1312" s="1"/>
    </row>
    <row r="1313" spans="2:3" ht="14.1" customHeight="1" x14ac:dyDescent="0.2">
      <c r="B1313" s="1"/>
      <c r="C1313" s="1"/>
    </row>
    <row r="1314" spans="2:3" ht="14.1" customHeight="1" x14ac:dyDescent="0.2">
      <c r="B1314" s="1"/>
      <c r="C1314" s="1"/>
    </row>
    <row r="1315" spans="2:3" ht="14.1" customHeight="1" x14ac:dyDescent="0.2">
      <c r="B1315" s="1"/>
      <c r="C1315" s="1"/>
    </row>
    <row r="1316" spans="2:3" ht="14.1" customHeight="1" x14ac:dyDescent="0.2">
      <c r="B1316" s="1"/>
      <c r="C1316" s="1"/>
    </row>
    <row r="1317" spans="2:3" ht="14.1" customHeight="1" x14ac:dyDescent="0.2">
      <c r="B1317" s="1"/>
      <c r="C1317" s="1"/>
    </row>
    <row r="1318" spans="2:3" ht="14.1" customHeight="1" x14ac:dyDescent="0.2">
      <c r="B1318" s="1"/>
      <c r="C1318" s="1"/>
    </row>
    <row r="1319" spans="2:3" ht="14.1" customHeight="1" x14ac:dyDescent="0.2">
      <c r="B1319" s="1"/>
      <c r="C1319" s="1"/>
    </row>
    <row r="1320" spans="2:3" ht="14.1" customHeight="1" x14ac:dyDescent="0.2">
      <c r="B1320" s="1"/>
      <c r="C1320" s="1"/>
    </row>
    <row r="1321" spans="2:3" ht="14.1" customHeight="1" x14ac:dyDescent="0.2">
      <c r="B1321" s="1"/>
      <c r="C1321" s="1"/>
    </row>
    <row r="1322" spans="2:3" ht="14.1" customHeight="1" x14ac:dyDescent="0.2">
      <c r="B1322" s="1"/>
      <c r="C1322" s="1"/>
    </row>
    <row r="1323" spans="2:3" ht="14.1" customHeight="1" x14ac:dyDescent="0.2">
      <c r="B1323" s="1"/>
      <c r="C1323" s="1"/>
    </row>
    <row r="1324" spans="2:3" ht="14.1" customHeight="1" x14ac:dyDescent="0.2">
      <c r="B1324" s="1"/>
      <c r="C1324" s="1"/>
    </row>
    <row r="1325" spans="2:3" ht="14.1" customHeight="1" x14ac:dyDescent="0.2">
      <c r="B1325" s="1"/>
      <c r="C1325" s="1"/>
    </row>
    <row r="1326" spans="2:3" ht="14.1" customHeight="1" x14ac:dyDescent="0.2">
      <c r="B1326" s="1"/>
      <c r="C1326" s="1"/>
    </row>
    <row r="1327" spans="2:3" ht="14.1" customHeight="1" x14ac:dyDescent="0.2">
      <c r="B1327" s="1"/>
      <c r="C1327" s="1"/>
    </row>
    <row r="1328" spans="2:3" ht="14.1" customHeight="1" x14ac:dyDescent="0.2">
      <c r="B1328" s="1"/>
      <c r="C1328" s="1"/>
    </row>
    <row r="1329" spans="2:3" ht="14.1" customHeight="1" x14ac:dyDescent="0.2">
      <c r="B1329" s="1"/>
      <c r="C1329" s="1"/>
    </row>
    <row r="1330" spans="2:3" ht="14.1" customHeight="1" x14ac:dyDescent="0.2">
      <c r="B1330" s="1"/>
      <c r="C1330" s="1"/>
    </row>
    <row r="1331" spans="2:3" ht="14.1" customHeight="1" x14ac:dyDescent="0.2">
      <c r="B1331" s="1"/>
      <c r="C1331" s="1"/>
    </row>
    <row r="1332" spans="2:3" ht="14.1" customHeight="1" x14ac:dyDescent="0.2">
      <c r="B1332" s="1"/>
      <c r="C1332" s="1"/>
    </row>
    <row r="1333" spans="2:3" ht="14.1" customHeight="1" x14ac:dyDescent="0.2">
      <c r="B1333" s="1"/>
      <c r="C1333" s="1"/>
    </row>
    <row r="1334" spans="2:3" ht="14.1" customHeight="1" x14ac:dyDescent="0.2">
      <c r="B1334" s="1"/>
      <c r="C1334" s="1"/>
    </row>
    <row r="1335" spans="2:3" ht="14.1" customHeight="1" x14ac:dyDescent="0.2">
      <c r="B1335" s="1"/>
      <c r="C1335" s="1"/>
    </row>
    <row r="1336" spans="2:3" ht="14.1" customHeight="1" x14ac:dyDescent="0.2">
      <c r="B1336" s="1"/>
      <c r="C1336" s="1"/>
    </row>
    <row r="1337" spans="2:3" ht="14.1" customHeight="1" x14ac:dyDescent="0.2">
      <c r="B1337" s="1"/>
      <c r="C1337" s="1"/>
    </row>
    <row r="1338" spans="2:3" ht="14.1" customHeight="1" x14ac:dyDescent="0.2">
      <c r="B1338" s="1"/>
      <c r="C1338" s="1"/>
    </row>
    <row r="1339" spans="2:3" ht="14.1" customHeight="1" x14ac:dyDescent="0.2">
      <c r="B1339" s="1"/>
      <c r="C1339" s="1"/>
    </row>
    <row r="1340" spans="2:3" ht="14.1" customHeight="1" x14ac:dyDescent="0.2">
      <c r="B1340" s="1"/>
      <c r="C1340" s="1"/>
    </row>
    <row r="1341" spans="2:3" ht="14.1" customHeight="1" x14ac:dyDescent="0.2">
      <c r="B1341" s="1"/>
      <c r="C1341" s="1"/>
    </row>
    <row r="1342" spans="2:3" ht="14.1" customHeight="1" x14ac:dyDescent="0.2">
      <c r="B1342" s="1"/>
      <c r="C1342" s="1"/>
    </row>
    <row r="1343" spans="2:3" ht="14.1" customHeight="1" x14ac:dyDescent="0.2">
      <c r="B1343" s="1"/>
      <c r="C1343" s="1"/>
    </row>
    <row r="1344" spans="2:3" ht="14.1" customHeight="1" x14ac:dyDescent="0.2">
      <c r="B1344" s="1"/>
      <c r="C1344" s="1"/>
    </row>
    <row r="1345" spans="2:3" ht="14.1" customHeight="1" x14ac:dyDescent="0.2">
      <c r="B1345" s="1"/>
      <c r="C1345" s="1"/>
    </row>
    <row r="1346" spans="2:3" ht="14.1" customHeight="1" x14ac:dyDescent="0.2">
      <c r="B1346" s="1"/>
      <c r="C1346" s="1"/>
    </row>
    <row r="1347" spans="2:3" ht="14.1" customHeight="1" x14ac:dyDescent="0.2">
      <c r="B1347" s="1"/>
      <c r="C1347" s="1"/>
    </row>
    <row r="1348" spans="2:3" ht="14.1" customHeight="1" x14ac:dyDescent="0.2">
      <c r="B1348" s="1"/>
      <c r="C1348" s="1"/>
    </row>
    <row r="1349" spans="2:3" ht="14.1" customHeight="1" x14ac:dyDescent="0.2">
      <c r="B1349" s="1"/>
      <c r="C1349" s="1"/>
    </row>
    <row r="1350" spans="2:3" ht="14.1" customHeight="1" x14ac:dyDescent="0.2">
      <c r="B1350" s="1"/>
      <c r="C1350" s="1"/>
    </row>
    <row r="1351" spans="2:3" ht="14.1" customHeight="1" x14ac:dyDescent="0.2">
      <c r="B1351" s="1"/>
      <c r="C1351" s="1"/>
    </row>
    <row r="1352" spans="2:3" ht="14.1" customHeight="1" x14ac:dyDescent="0.2">
      <c r="B1352" s="1"/>
      <c r="C1352" s="1"/>
    </row>
    <row r="1353" spans="2:3" ht="14.1" customHeight="1" x14ac:dyDescent="0.2">
      <c r="B1353" s="1"/>
      <c r="C1353" s="1"/>
    </row>
    <row r="1354" spans="2:3" ht="14.1" customHeight="1" x14ac:dyDescent="0.2">
      <c r="B1354" s="1"/>
      <c r="C1354" s="1"/>
    </row>
    <row r="1355" spans="2:3" ht="14.1" customHeight="1" x14ac:dyDescent="0.2">
      <c r="B1355" s="1"/>
      <c r="C1355" s="1"/>
    </row>
    <row r="1356" spans="2:3" ht="14.1" customHeight="1" x14ac:dyDescent="0.2">
      <c r="B1356" s="1"/>
      <c r="C1356" s="1"/>
    </row>
    <row r="1357" spans="2:3" ht="14.1" customHeight="1" x14ac:dyDescent="0.2">
      <c r="B1357" s="1"/>
      <c r="C1357" s="1"/>
    </row>
    <row r="1358" spans="2:3" ht="14.1" customHeight="1" x14ac:dyDescent="0.2">
      <c r="B1358" s="1"/>
      <c r="C1358" s="1"/>
    </row>
    <row r="1359" spans="2:3" ht="14.1" customHeight="1" x14ac:dyDescent="0.2">
      <c r="B1359" s="1"/>
      <c r="C1359" s="1"/>
    </row>
    <row r="1360" spans="2:3" ht="14.1" customHeight="1" x14ac:dyDescent="0.2">
      <c r="B1360" s="1"/>
      <c r="C1360" s="1"/>
    </row>
    <row r="1361" spans="2:3" ht="14.1" customHeight="1" x14ac:dyDescent="0.2">
      <c r="B1361" s="1"/>
      <c r="C1361" s="1"/>
    </row>
    <row r="1362" spans="2:3" ht="14.1" customHeight="1" x14ac:dyDescent="0.2">
      <c r="B1362" s="1"/>
      <c r="C1362" s="1"/>
    </row>
    <row r="1363" spans="2:3" ht="14.1" customHeight="1" x14ac:dyDescent="0.2">
      <c r="B1363" s="1"/>
      <c r="C1363" s="1"/>
    </row>
    <row r="1364" spans="2:3" ht="14.1" customHeight="1" x14ac:dyDescent="0.2">
      <c r="B1364" s="1"/>
      <c r="C1364" s="1"/>
    </row>
    <row r="1365" spans="2:3" ht="14.1" customHeight="1" x14ac:dyDescent="0.2">
      <c r="B1365" s="1"/>
      <c r="C1365" s="1"/>
    </row>
    <row r="1366" spans="2:3" ht="14.1" customHeight="1" x14ac:dyDescent="0.2">
      <c r="B1366" s="1"/>
      <c r="C1366" s="1"/>
    </row>
    <row r="1367" spans="2:3" ht="14.1" customHeight="1" x14ac:dyDescent="0.2">
      <c r="B1367" s="1"/>
      <c r="C1367" s="1"/>
    </row>
    <row r="1368" spans="2:3" ht="14.1" customHeight="1" x14ac:dyDescent="0.2">
      <c r="B1368" s="1"/>
      <c r="C1368" s="1"/>
    </row>
    <row r="1369" spans="2:3" ht="14.1" customHeight="1" x14ac:dyDescent="0.2">
      <c r="B1369" s="1"/>
      <c r="C1369" s="1"/>
    </row>
    <row r="1370" spans="2:3" ht="14.1" customHeight="1" x14ac:dyDescent="0.2">
      <c r="B1370" s="1"/>
      <c r="C1370" s="1"/>
    </row>
    <row r="1371" spans="2:3" ht="14.1" customHeight="1" x14ac:dyDescent="0.2">
      <c r="B1371" s="1"/>
      <c r="C1371" s="1"/>
    </row>
    <row r="1372" spans="2:3" ht="14.1" customHeight="1" x14ac:dyDescent="0.2">
      <c r="B1372" s="1"/>
      <c r="C1372" s="1"/>
    </row>
    <row r="1373" spans="2:3" ht="14.1" customHeight="1" x14ac:dyDescent="0.2">
      <c r="B1373" s="1"/>
      <c r="C1373" s="1"/>
    </row>
    <row r="1374" spans="2:3" ht="14.1" customHeight="1" x14ac:dyDescent="0.2">
      <c r="B1374" s="1"/>
      <c r="C1374" s="1"/>
    </row>
    <row r="1375" spans="2:3" ht="14.1" customHeight="1" x14ac:dyDescent="0.2">
      <c r="B1375" s="1"/>
      <c r="C1375" s="1"/>
    </row>
    <row r="1376" spans="2:3" ht="14.1" customHeight="1" x14ac:dyDescent="0.2">
      <c r="B1376" s="1"/>
      <c r="C1376" s="1"/>
    </row>
    <row r="1377" spans="2:3" ht="14.1" customHeight="1" x14ac:dyDescent="0.2">
      <c r="B1377" s="1"/>
      <c r="C1377" s="1"/>
    </row>
    <row r="1378" spans="2:3" ht="14.1" customHeight="1" x14ac:dyDescent="0.2">
      <c r="B1378" s="1"/>
      <c r="C1378" s="1"/>
    </row>
    <row r="1379" spans="2:3" ht="14.1" customHeight="1" x14ac:dyDescent="0.2">
      <c r="B1379" s="1"/>
      <c r="C1379" s="1"/>
    </row>
    <row r="1380" spans="2:3" ht="14.1" customHeight="1" x14ac:dyDescent="0.2">
      <c r="B1380" s="1"/>
      <c r="C1380" s="1"/>
    </row>
    <row r="1381" spans="2:3" ht="14.1" customHeight="1" x14ac:dyDescent="0.2">
      <c r="B1381" s="1"/>
      <c r="C1381" s="1"/>
    </row>
    <row r="1382" spans="2:3" ht="14.1" customHeight="1" x14ac:dyDescent="0.2">
      <c r="B1382" s="1"/>
      <c r="C1382" s="1"/>
    </row>
    <row r="1383" spans="2:3" ht="14.1" customHeight="1" x14ac:dyDescent="0.2">
      <c r="B1383" s="1"/>
      <c r="C1383" s="1"/>
    </row>
    <row r="1384" spans="2:3" ht="14.1" customHeight="1" x14ac:dyDescent="0.2">
      <c r="B1384" s="1"/>
      <c r="C1384" s="1"/>
    </row>
    <row r="1385" spans="2:3" ht="14.1" customHeight="1" x14ac:dyDescent="0.2">
      <c r="B1385" s="1"/>
      <c r="C1385" s="1"/>
    </row>
    <row r="1386" spans="2:3" ht="14.1" customHeight="1" x14ac:dyDescent="0.2">
      <c r="B1386" s="1"/>
      <c r="C1386" s="1"/>
    </row>
    <row r="1387" spans="2:3" ht="14.1" customHeight="1" x14ac:dyDescent="0.2">
      <c r="B1387" s="1"/>
      <c r="C1387" s="1"/>
    </row>
    <row r="1388" spans="2:3" ht="14.1" customHeight="1" x14ac:dyDescent="0.2">
      <c r="B1388" s="1"/>
      <c r="C1388" s="1"/>
    </row>
    <row r="1389" spans="2:3" ht="14.1" customHeight="1" x14ac:dyDescent="0.2">
      <c r="B1389" s="1"/>
      <c r="C1389" s="1"/>
    </row>
    <row r="1390" spans="2:3" ht="14.1" customHeight="1" x14ac:dyDescent="0.2">
      <c r="B1390" s="1"/>
      <c r="C1390" s="1"/>
    </row>
    <row r="1391" spans="2:3" ht="14.1" customHeight="1" x14ac:dyDescent="0.2">
      <c r="B1391" s="1"/>
      <c r="C1391" s="1"/>
    </row>
    <row r="1392" spans="2:3" ht="14.1" customHeight="1" x14ac:dyDescent="0.2">
      <c r="B1392" s="1"/>
      <c r="C1392" s="1"/>
    </row>
    <row r="1393" spans="2:3" ht="14.1" customHeight="1" x14ac:dyDescent="0.2">
      <c r="B1393" s="1"/>
      <c r="C1393" s="1"/>
    </row>
    <row r="1394" spans="2:3" ht="14.1" customHeight="1" x14ac:dyDescent="0.2">
      <c r="B1394" s="1"/>
      <c r="C1394" s="1"/>
    </row>
    <row r="1395" spans="2:3" ht="14.1" customHeight="1" x14ac:dyDescent="0.2">
      <c r="B1395" s="1"/>
      <c r="C1395" s="1"/>
    </row>
    <row r="1396" spans="2:3" ht="14.1" customHeight="1" x14ac:dyDescent="0.2">
      <c r="B1396" s="1"/>
      <c r="C1396" s="1"/>
    </row>
    <row r="1397" spans="2:3" ht="14.1" customHeight="1" x14ac:dyDescent="0.2">
      <c r="B1397" s="1"/>
      <c r="C1397" s="1"/>
    </row>
    <row r="1398" spans="2:3" ht="14.1" customHeight="1" x14ac:dyDescent="0.2">
      <c r="B1398" s="1"/>
      <c r="C1398" s="1"/>
    </row>
    <row r="1399" spans="2:3" ht="14.1" customHeight="1" x14ac:dyDescent="0.2">
      <c r="B1399" s="1"/>
      <c r="C1399" s="1"/>
    </row>
    <row r="1400" spans="2:3" ht="14.1" customHeight="1" x14ac:dyDescent="0.2">
      <c r="B1400" s="1"/>
      <c r="C1400" s="1"/>
    </row>
    <row r="1401" spans="2:3" ht="14.1" customHeight="1" x14ac:dyDescent="0.2">
      <c r="B1401" s="1"/>
      <c r="C1401" s="1"/>
    </row>
    <row r="1402" spans="2:3" ht="14.1" customHeight="1" x14ac:dyDescent="0.2">
      <c r="B1402" s="1"/>
      <c r="C1402" s="1"/>
    </row>
    <row r="1403" spans="2:3" ht="14.1" customHeight="1" x14ac:dyDescent="0.2">
      <c r="B1403" s="1"/>
      <c r="C1403" s="1"/>
    </row>
    <row r="1404" spans="2:3" ht="14.1" customHeight="1" x14ac:dyDescent="0.2">
      <c r="B1404" s="1"/>
      <c r="C1404" s="1"/>
    </row>
    <row r="1405" spans="2:3" ht="14.1" customHeight="1" x14ac:dyDescent="0.2">
      <c r="B1405" s="1"/>
      <c r="C1405" s="1"/>
    </row>
    <row r="1406" spans="2:3" ht="14.1" customHeight="1" x14ac:dyDescent="0.2">
      <c r="B1406" s="1"/>
      <c r="C1406" s="1"/>
    </row>
    <row r="1407" spans="2:3" ht="14.1" customHeight="1" x14ac:dyDescent="0.2">
      <c r="B1407" s="1"/>
      <c r="C1407" s="1"/>
    </row>
    <row r="1408" spans="2:3" ht="14.1" customHeight="1" x14ac:dyDescent="0.2">
      <c r="B1408" s="1"/>
      <c r="C1408" s="1"/>
    </row>
    <row r="1409" spans="2:3" ht="14.1" customHeight="1" x14ac:dyDescent="0.2">
      <c r="B1409" s="1"/>
      <c r="C1409" s="1"/>
    </row>
    <row r="1410" spans="2:3" ht="14.1" customHeight="1" x14ac:dyDescent="0.2">
      <c r="B1410" s="1"/>
      <c r="C1410" s="1"/>
    </row>
    <row r="1411" spans="2:3" ht="14.1" customHeight="1" x14ac:dyDescent="0.2">
      <c r="B1411" s="1"/>
      <c r="C1411" s="1"/>
    </row>
    <row r="1412" spans="2:3" ht="14.1" customHeight="1" x14ac:dyDescent="0.2">
      <c r="B1412" s="1"/>
      <c r="C1412" s="1"/>
    </row>
    <row r="1413" spans="2:3" ht="14.1" customHeight="1" x14ac:dyDescent="0.2">
      <c r="B1413" s="1"/>
      <c r="C1413" s="1"/>
    </row>
    <row r="1414" spans="2:3" ht="14.1" customHeight="1" x14ac:dyDescent="0.2">
      <c r="B1414" s="1"/>
      <c r="C1414" s="1"/>
    </row>
    <row r="1415" spans="2:3" ht="14.1" customHeight="1" x14ac:dyDescent="0.2">
      <c r="B1415" s="1"/>
      <c r="C1415" s="1"/>
    </row>
    <row r="1416" spans="2:3" ht="14.1" customHeight="1" x14ac:dyDescent="0.2">
      <c r="B1416" s="1"/>
      <c r="C1416" s="1"/>
    </row>
    <row r="1417" spans="2:3" ht="14.1" customHeight="1" x14ac:dyDescent="0.2">
      <c r="B1417" s="1"/>
      <c r="C1417" s="1"/>
    </row>
    <row r="1418" spans="2:3" ht="14.1" customHeight="1" x14ac:dyDescent="0.2">
      <c r="B1418" s="1"/>
      <c r="C1418" s="1"/>
    </row>
    <row r="1419" spans="2:3" ht="14.1" customHeight="1" x14ac:dyDescent="0.2">
      <c r="B1419" s="1"/>
      <c r="C1419" s="1"/>
    </row>
    <row r="1420" spans="2:3" ht="14.1" customHeight="1" x14ac:dyDescent="0.2">
      <c r="B1420" s="1"/>
      <c r="C1420" s="1"/>
    </row>
    <row r="1421" spans="2:3" ht="14.1" customHeight="1" x14ac:dyDescent="0.2">
      <c r="B1421" s="1"/>
      <c r="C1421" s="1"/>
    </row>
    <row r="1422" spans="2:3" ht="14.1" customHeight="1" x14ac:dyDescent="0.2">
      <c r="B1422" s="1"/>
      <c r="C1422" s="1"/>
    </row>
    <row r="1423" spans="2:3" ht="14.1" customHeight="1" x14ac:dyDescent="0.2">
      <c r="B1423" s="1"/>
      <c r="C1423" s="1"/>
    </row>
    <row r="1424" spans="2:3" ht="14.1" customHeight="1" x14ac:dyDescent="0.2">
      <c r="B1424" s="1"/>
      <c r="C1424" s="1"/>
    </row>
    <row r="1425" spans="2:3" ht="14.1" customHeight="1" x14ac:dyDescent="0.2">
      <c r="B1425" s="1"/>
      <c r="C1425" s="1"/>
    </row>
    <row r="1426" spans="2:3" ht="14.1" customHeight="1" x14ac:dyDescent="0.2">
      <c r="B1426" s="1"/>
      <c r="C1426" s="1"/>
    </row>
    <row r="1427" spans="2:3" ht="14.1" customHeight="1" x14ac:dyDescent="0.2">
      <c r="B1427" s="1"/>
      <c r="C1427" s="1"/>
    </row>
    <row r="1428" spans="2:3" ht="14.1" customHeight="1" x14ac:dyDescent="0.2">
      <c r="B1428" s="1"/>
      <c r="C1428" s="1"/>
    </row>
    <row r="1429" spans="2:3" ht="14.1" customHeight="1" x14ac:dyDescent="0.2">
      <c r="B1429" s="1"/>
      <c r="C1429" s="1"/>
    </row>
    <row r="1430" spans="2:3" ht="14.1" customHeight="1" x14ac:dyDescent="0.2">
      <c r="B1430" s="1"/>
      <c r="C1430" s="1"/>
    </row>
    <row r="1431" spans="2:3" ht="14.1" customHeight="1" x14ac:dyDescent="0.2">
      <c r="B1431" s="1"/>
      <c r="C1431" s="1"/>
    </row>
    <row r="1432" spans="2:3" ht="14.1" customHeight="1" x14ac:dyDescent="0.2">
      <c r="B1432" s="1"/>
      <c r="C1432" s="1"/>
    </row>
    <row r="1433" spans="2:3" ht="14.1" customHeight="1" x14ac:dyDescent="0.2">
      <c r="B1433" s="1"/>
      <c r="C1433" s="1"/>
    </row>
    <row r="1434" spans="2:3" ht="14.1" customHeight="1" x14ac:dyDescent="0.2">
      <c r="B1434" s="1"/>
      <c r="C1434" s="1"/>
    </row>
    <row r="1435" spans="2:3" ht="14.1" customHeight="1" x14ac:dyDescent="0.2">
      <c r="B1435" s="1"/>
      <c r="C1435" s="1"/>
    </row>
    <row r="1436" spans="2:3" ht="14.1" customHeight="1" x14ac:dyDescent="0.2">
      <c r="B1436" s="1"/>
      <c r="C1436" s="1"/>
    </row>
    <row r="1437" spans="2:3" ht="14.1" customHeight="1" x14ac:dyDescent="0.2">
      <c r="B1437" s="1"/>
      <c r="C1437" s="1"/>
    </row>
    <row r="1438" spans="2:3" ht="14.1" customHeight="1" x14ac:dyDescent="0.2">
      <c r="B1438" s="1"/>
      <c r="C1438" s="1"/>
    </row>
    <row r="1439" spans="2:3" ht="14.1" customHeight="1" x14ac:dyDescent="0.2">
      <c r="B1439" s="1"/>
      <c r="C1439" s="1"/>
    </row>
    <row r="1440" spans="2:3" ht="14.1" customHeight="1" x14ac:dyDescent="0.2">
      <c r="B1440" s="1"/>
      <c r="C1440" s="1"/>
    </row>
    <row r="1441" spans="2:3" ht="14.1" customHeight="1" x14ac:dyDescent="0.2">
      <c r="B1441" s="1"/>
      <c r="C1441" s="1"/>
    </row>
    <row r="1442" spans="2:3" ht="14.1" customHeight="1" x14ac:dyDescent="0.2">
      <c r="B1442" s="1"/>
      <c r="C1442" s="1"/>
    </row>
    <row r="1443" spans="2:3" ht="14.1" customHeight="1" x14ac:dyDescent="0.2">
      <c r="B1443" s="1"/>
      <c r="C1443" s="1"/>
    </row>
    <row r="1444" spans="2:3" ht="14.1" customHeight="1" x14ac:dyDescent="0.2">
      <c r="B1444" s="1"/>
      <c r="C1444" s="1"/>
    </row>
    <row r="1445" spans="2:3" ht="14.1" customHeight="1" x14ac:dyDescent="0.2">
      <c r="B1445" s="1"/>
      <c r="C1445" s="1"/>
    </row>
    <row r="1446" spans="2:3" ht="14.1" customHeight="1" x14ac:dyDescent="0.2">
      <c r="B1446" s="1"/>
      <c r="C1446" s="1"/>
    </row>
    <row r="1447" spans="2:3" ht="14.1" customHeight="1" x14ac:dyDescent="0.2">
      <c r="B1447" s="1"/>
      <c r="C1447" s="1"/>
    </row>
    <row r="1448" spans="2:3" ht="14.1" customHeight="1" x14ac:dyDescent="0.2">
      <c r="B1448" s="1"/>
      <c r="C1448" s="1"/>
    </row>
    <row r="1449" spans="2:3" ht="14.1" customHeight="1" x14ac:dyDescent="0.2">
      <c r="B1449" s="1"/>
      <c r="C1449" s="1"/>
    </row>
    <row r="1450" spans="2:3" ht="14.1" customHeight="1" x14ac:dyDescent="0.2">
      <c r="B1450" s="1"/>
      <c r="C1450" s="1"/>
    </row>
    <row r="1451" spans="2:3" ht="14.1" customHeight="1" x14ac:dyDescent="0.2">
      <c r="B1451" s="1"/>
      <c r="C1451" s="1"/>
    </row>
    <row r="1452" spans="2:3" ht="14.1" customHeight="1" x14ac:dyDescent="0.2">
      <c r="B1452" s="1"/>
      <c r="C1452" s="1"/>
    </row>
    <row r="1453" spans="2:3" ht="14.1" customHeight="1" x14ac:dyDescent="0.2">
      <c r="B1453" s="1"/>
      <c r="C1453" s="1"/>
    </row>
    <row r="1454" spans="2:3" ht="14.1" customHeight="1" x14ac:dyDescent="0.2">
      <c r="B1454" s="1"/>
      <c r="C1454" s="1"/>
    </row>
    <row r="1455" spans="2:3" ht="14.1" customHeight="1" x14ac:dyDescent="0.2">
      <c r="B1455" s="1"/>
      <c r="C1455" s="1"/>
    </row>
    <row r="1456" spans="2:3" ht="14.1" customHeight="1" x14ac:dyDescent="0.2">
      <c r="B1456" s="1"/>
      <c r="C1456" s="1"/>
    </row>
    <row r="1457" spans="2:3" ht="14.1" customHeight="1" x14ac:dyDescent="0.2">
      <c r="B1457" s="1"/>
      <c r="C1457" s="1"/>
    </row>
    <row r="1458" spans="2:3" ht="14.1" customHeight="1" x14ac:dyDescent="0.2">
      <c r="B1458" s="1"/>
      <c r="C1458" s="1"/>
    </row>
    <row r="1459" spans="2:3" ht="14.1" customHeight="1" x14ac:dyDescent="0.2">
      <c r="B1459" s="1"/>
      <c r="C1459" s="1"/>
    </row>
    <row r="1460" spans="2:3" ht="14.1" customHeight="1" x14ac:dyDescent="0.2">
      <c r="B1460" s="1"/>
      <c r="C1460" s="1"/>
    </row>
    <row r="1461" spans="2:3" ht="14.1" customHeight="1" x14ac:dyDescent="0.2">
      <c r="B1461" s="1"/>
      <c r="C1461" s="1"/>
    </row>
    <row r="1462" spans="2:3" ht="14.1" customHeight="1" x14ac:dyDescent="0.2">
      <c r="B1462" s="1"/>
      <c r="C1462" s="1"/>
    </row>
    <row r="1463" spans="2:3" ht="14.1" customHeight="1" x14ac:dyDescent="0.2">
      <c r="B1463" s="1"/>
      <c r="C1463" s="1"/>
    </row>
    <row r="1464" spans="2:3" ht="14.1" customHeight="1" x14ac:dyDescent="0.2">
      <c r="B1464" s="1"/>
      <c r="C1464" s="1"/>
    </row>
    <row r="1465" spans="2:3" ht="14.1" customHeight="1" x14ac:dyDescent="0.2">
      <c r="B1465" s="1"/>
      <c r="C1465" s="1"/>
    </row>
    <row r="1466" spans="2:3" ht="14.1" customHeight="1" x14ac:dyDescent="0.2">
      <c r="B1466" s="1"/>
      <c r="C1466" s="1"/>
    </row>
    <row r="1467" spans="2:3" ht="14.1" customHeight="1" x14ac:dyDescent="0.2">
      <c r="B1467" s="1"/>
      <c r="C1467" s="1"/>
    </row>
    <row r="1468" spans="2:3" ht="14.1" customHeight="1" x14ac:dyDescent="0.2">
      <c r="B1468" s="1"/>
      <c r="C1468" s="1"/>
    </row>
    <row r="1469" spans="2:3" ht="14.1" customHeight="1" x14ac:dyDescent="0.2">
      <c r="B1469" s="1"/>
      <c r="C1469" s="1"/>
    </row>
    <row r="1470" spans="2:3" ht="14.1" customHeight="1" x14ac:dyDescent="0.2">
      <c r="B1470" s="1"/>
      <c r="C1470" s="1"/>
    </row>
    <row r="1471" spans="2:3" ht="14.1" customHeight="1" x14ac:dyDescent="0.2">
      <c r="B1471" s="1"/>
      <c r="C1471" s="1"/>
    </row>
    <row r="1472" spans="2:3" ht="14.1" customHeight="1" x14ac:dyDescent="0.2">
      <c r="B1472" s="1"/>
      <c r="C1472" s="1"/>
    </row>
    <row r="1473" spans="2:3" ht="14.1" customHeight="1" x14ac:dyDescent="0.2">
      <c r="B1473" s="1"/>
      <c r="C1473" s="1"/>
    </row>
    <row r="1474" spans="2:3" ht="14.1" customHeight="1" x14ac:dyDescent="0.2">
      <c r="B1474" s="1"/>
      <c r="C1474" s="1"/>
    </row>
    <row r="1475" spans="2:3" ht="14.1" customHeight="1" x14ac:dyDescent="0.2">
      <c r="B1475" s="1"/>
      <c r="C1475" s="1"/>
    </row>
    <row r="1476" spans="2:3" ht="14.1" customHeight="1" x14ac:dyDescent="0.2">
      <c r="B1476" s="1"/>
      <c r="C1476" s="1"/>
    </row>
    <row r="1477" spans="2:3" ht="14.1" customHeight="1" x14ac:dyDescent="0.2">
      <c r="B1477" s="1"/>
      <c r="C1477" s="1"/>
    </row>
    <row r="1478" spans="2:3" ht="14.1" customHeight="1" x14ac:dyDescent="0.2">
      <c r="B1478" s="1"/>
      <c r="C1478" s="1"/>
    </row>
    <row r="1479" spans="2:3" ht="14.1" customHeight="1" x14ac:dyDescent="0.2">
      <c r="B1479" s="1"/>
      <c r="C1479" s="1"/>
    </row>
    <row r="1480" spans="2:3" ht="14.1" customHeight="1" x14ac:dyDescent="0.2">
      <c r="B1480" s="1"/>
      <c r="C1480" s="1"/>
    </row>
    <row r="1481" spans="2:3" ht="14.1" customHeight="1" x14ac:dyDescent="0.2">
      <c r="B1481" s="1"/>
      <c r="C1481" s="1"/>
    </row>
    <row r="1482" spans="2:3" ht="14.1" customHeight="1" x14ac:dyDescent="0.2">
      <c r="B1482" s="1"/>
      <c r="C1482" s="1"/>
    </row>
    <row r="1483" spans="2:3" ht="14.1" customHeight="1" x14ac:dyDescent="0.2">
      <c r="B1483" s="1"/>
      <c r="C1483" s="1"/>
    </row>
    <row r="1484" spans="2:3" ht="14.1" customHeight="1" x14ac:dyDescent="0.2">
      <c r="B1484" s="1"/>
      <c r="C1484" s="1"/>
    </row>
    <row r="1485" spans="2:3" ht="14.1" customHeight="1" x14ac:dyDescent="0.2">
      <c r="B1485" s="1"/>
      <c r="C1485" s="1"/>
    </row>
    <row r="1486" spans="2:3" ht="14.1" customHeight="1" x14ac:dyDescent="0.2">
      <c r="B1486" s="1"/>
      <c r="C1486" s="1"/>
    </row>
    <row r="1487" spans="2:3" ht="14.1" customHeight="1" x14ac:dyDescent="0.2">
      <c r="B1487" s="1"/>
      <c r="C1487" s="1"/>
    </row>
    <row r="1488" spans="2:3" ht="14.1" customHeight="1" x14ac:dyDescent="0.2">
      <c r="B1488" s="1"/>
      <c r="C1488" s="1"/>
    </row>
    <row r="1489" spans="2:3" ht="14.1" customHeight="1" x14ac:dyDescent="0.2">
      <c r="B1489" s="1"/>
      <c r="C1489" s="1"/>
    </row>
    <row r="1490" spans="2:3" ht="14.1" customHeight="1" x14ac:dyDescent="0.2">
      <c r="B1490" s="1"/>
      <c r="C1490" s="1"/>
    </row>
    <row r="1491" spans="2:3" ht="14.1" customHeight="1" x14ac:dyDescent="0.2">
      <c r="B1491" s="1"/>
      <c r="C1491" s="1"/>
    </row>
    <row r="1492" spans="2:3" ht="14.1" customHeight="1" x14ac:dyDescent="0.2">
      <c r="B1492" s="1"/>
      <c r="C1492" s="1"/>
    </row>
    <row r="1493" spans="2:3" ht="14.1" customHeight="1" x14ac:dyDescent="0.2">
      <c r="B1493" s="1"/>
      <c r="C1493" s="1"/>
    </row>
    <row r="1494" spans="2:3" ht="14.1" customHeight="1" x14ac:dyDescent="0.2">
      <c r="B1494" s="1"/>
      <c r="C1494" s="1"/>
    </row>
    <row r="1495" spans="2:3" ht="14.1" customHeight="1" x14ac:dyDescent="0.2">
      <c r="B1495" s="1"/>
      <c r="C1495" s="1"/>
    </row>
    <row r="1496" spans="2:3" ht="14.1" customHeight="1" x14ac:dyDescent="0.2">
      <c r="B1496" s="1"/>
      <c r="C1496" s="1"/>
    </row>
    <row r="1497" spans="2:3" ht="14.1" customHeight="1" x14ac:dyDescent="0.2">
      <c r="B1497" s="1"/>
      <c r="C1497" s="1"/>
    </row>
    <row r="1498" spans="2:3" ht="14.1" customHeight="1" x14ac:dyDescent="0.2">
      <c r="B1498" s="1"/>
      <c r="C1498" s="1"/>
    </row>
    <row r="1499" spans="2:3" ht="14.1" customHeight="1" x14ac:dyDescent="0.2">
      <c r="B1499" s="1"/>
      <c r="C1499" s="1"/>
    </row>
    <row r="1500" spans="2:3" ht="14.1" customHeight="1" x14ac:dyDescent="0.2">
      <c r="B1500" s="1"/>
      <c r="C1500" s="1"/>
    </row>
    <row r="1501" spans="2:3" ht="14.1" customHeight="1" x14ac:dyDescent="0.2">
      <c r="B1501" s="1"/>
      <c r="C1501" s="1"/>
    </row>
    <row r="1502" spans="2:3" ht="14.1" customHeight="1" x14ac:dyDescent="0.2">
      <c r="B1502" s="1"/>
      <c r="C1502" s="1"/>
    </row>
    <row r="1503" spans="2:3" ht="14.1" customHeight="1" x14ac:dyDescent="0.2">
      <c r="B1503" s="1"/>
      <c r="C1503" s="1"/>
    </row>
    <row r="1504" spans="2:3" ht="14.1" customHeight="1" x14ac:dyDescent="0.2">
      <c r="B1504" s="1"/>
      <c r="C1504" s="1"/>
    </row>
    <row r="1505" spans="2:3" ht="14.1" customHeight="1" x14ac:dyDescent="0.2">
      <c r="B1505" s="1"/>
      <c r="C1505" s="1"/>
    </row>
    <row r="1506" spans="2:3" ht="14.1" customHeight="1" x14ac:dyDescent="0.2">
      <c r="B1506" s="1"/>
      <c r="C1506" s="1"/>
    </row>
    <row r="1507" spans="2:3" ht="14.1" customHeight="1" x14ac:dyDescent="0.2">
      <c r="B1507" s="1"/>
      <c r="C1507" s="1"/>
    </row>
    <row r="1508" spans="2:3" ht="14.1" customHeight="1" x14ac:dyDescent="0.2">
      <c r="B1508" s="1"/>
      <c r="C1508" s="1"/>
    </row>
    <row r="1509" spans="2:3" ht="14.1" customHeight="1" x14ac:dyDescent="0.2">
      <c r="B1509" s="1"/>
      <c r="C1509" s="1"/>
    </row>
    <row r="1510" spans="2:3" ht="14.1" customHeight="1" x14ac:dyDescent="0.2">
      <c r="B1510" s="1"/>
      <c r="C1510" s="1"/>
    </row>
    <row r="1511" spans="2:3" ht="14.1" customHeight="1" x14ac:dyDescent="0.2">
      <c r="B1511" s="1"/>
      <c r="C1511" s="1"/>
    </row>
    <row r="1512" spans="2:3" ht="14.1" customHeight="1" x14ac:dyDescent="0.2">
      <c r="B1512" s="1"/>
      <c r="C1512" s="1"/>
    </row>
    <row r="1513" spans="2:3" ht="14.1" customHeight="1" x14ac:dyDescent="0.2">
      <c r="B1513" s="1"/>
      <c r="C1513" s="1"/>
    </row>
    <row r="1514" spans="2:3" ht="14.1" customHeight="1" x14ac:dyDescent="0.2">
      <c r="B1514" s="1"/>
      <c r="C1514" s="1"/>
    </row>
    <row r="1515" spans="2:3" ht="14.1" customHeight="1" x14ac:dyDescent="0.2">
      <c r="B1515" s="1"/>
      <c r="C1515" s="1"/>
    </row>
    <row r="1516" spans="2:3" ht="14.1" customHeight="1" x14ac:dyDescent="0.2">
      <c r="B1516" s="1"/>
      <c r="C1516" s="1"/>
    </row>
    <row r="1517" spans="2:3" ht="14.1" customHeight="1" x14ac:dyDescent="0.2">
      <c r="B1517" s="1"/>
      <c r="C1517" s="1"/>
    </row>
    <row r="1518" spans="2:3" ht="14.1" customHeight="1" x14ac:dyDescent="0.2">
      <c r="B1518" s="1"/>
      <c r="C1518" s="1"/>
    </row>
    <row r="1519" spans="2:3" ht="14.1" customHeight="1" x14ac:dyDescent="0.2">
      <c r="B1519" s="1"/>
      <c r="C1519" s="1"/>
    </row>
    <row r="1520" spans="2:3" ht="14.1" customHeight="1" x14ac:dyDescent="0.2">
      <c r="B1520" s="1"/>
      <c r="C1520" s="1"/>
    </row>
    <row r="1521" spans="2:3" ht="14.1" customHeight="1" x14ac:dyDescent="0.2">
      <c r="B1521" s="1"/>
      <c r="C1521" s="1"/>
    </row>
    <row r="1522" spans="2:3" ht="14.1" customHeight="1" x14ac:dyDescent="0.2">
      <c r="B1522" s="1"/>
      <c r="C1522" s="1"/>
    </row>
    <row r="1523" spans="2:3" ht="14.1" customHeight="1" x14ac:dyDescent="0.2">
      <c r="B1523" s="1"/>
      <c r="C1523" s="1"/>
    </row>
    <row r="1524" spans="2:3" ht="14.1" customHeight="1" x14ac:dyDescent="0.2">
      <c r="B1524" s="1"/>
      <c r="C1524" s="1"/>
    </row>
    <row r="1525" spans="2:3" ht="14.1" customHeight="1" x14ac:dyDescent="0.2">
      <c r="B1525" s="1"/>
      <c r="C1525" s="1"/>
    </row>
    <row r="1526" spans="2:3" ht="14.1" customHeight="1" x14ac:dyDescent="0.2">
      <c r="B1526" s="1"/>
      <c r="C1526" s="1"/>
    </row>
    <row r="1527" spans="2:3" ht="14.1" customHeight="1" x14ac:dyDescent="0.2">
      <c r="B1527" s="1"/>
      <c r="C1527" s="1"/>
    </row>
    <row r="1528" spans="2:3" ht="14.1" customHeight="1" x14ac:dyDescent="0.2">
      <c r="B1528" s="1"/>
      <c r="C1528" s="1"/>
    </row>
    <row r="1529" spans="2:3" ht="14.1" customHeight="1" x14ac:dyDescent="0.2">
      <c r="B1529" s="1"/>
      <c r="C1529" s="1"/>
    </row>
    <row r="1530" spans="2:3" ht="14.1" customHeight="1" x14ac:dyDescent="0.2">
      <c r="B1530" s="1"/>
      <c r="C1530" s="1"/>
    </row>
    <row r="1531" spans="2:3" ht="14.1" customHeight="1" x14ac:dyDescent="0.2">
      <c r="B1531" s="1"/>
      <c r="C1531" s="1"/>
    </row>
    <row r="1532" spans="2:3" ht="14.1" customHeight="1" x14ac:dyDescent="0.2">
      <c r="B1532" s="1"/>
      <c r="C1532" s="1"/>
    </row>
    <row r="1533" spans="2:3" ht="14.1" customHeight="1" x14ac:dyDescent="0.2">
      <c r="B1533" s="1"/>
      <c r="C1533" s="1"/>
    </row>
    <row r="1534" spans="2:3" ht="14.1" customHeight="1" x14ac:dyDescent="0.2">
      <c r="B1534" s="1"/>
      <c r="C1534" s="1"/>
    </row>
    <row r="1535" spans="2:3" ht="14.1" customHeight="1" x14ac:dyDescent="0.2">
      <c r="B1535" s="1"/>
      <c r="C1535" s="1"/>
    </row>
    <row r="1536" spans="2:3" ht="14.1" customHeight="1" x14ac:dyDescent="0.2">
      <c r="B1536" s="1"/>
      <c r="C1536" s="1"/>
    </row>
    <row r="1537" spans="2:3" ht="14.1" customHeight="1" x14ac:dyDescent="0.2">
      <c r="B1537" s="1"/>
      <c r="C1537" s="1"/>
    </row>
    <row r="1538" spans="2:3" ht="14.1" customHeight="1" x14ac:dyDescent="0.2">
      <c r="B1538" s="1"/>
      <c r="C1538" s="1"/>
    </row>
    <row r="1539" spans="2:3" ht="14.1" customHeight="1" x14ac:dyDescent="0.2">
      <c r="B1539" s="1"/>
      <c r="C1539" s="1"/>
    </row>
    <row r="1540" spans="2:3" ht="14.1" customHeight="1" x14ac:dyDescent="0.2">
      <c r="B1540" s="1"/>
      <c r="C1540" s="1"/>
    </row>
    <row r="1541" spans="2:3" ht="14.1" customHeight="1" x14ac:dyDescent="0.2">
      <c r="B1541" s="1"/>
      <c r="C1541" s="1"/>
    </row>
    <row r="1542" spans="2:3" ht="14.1" customHeight="1" x14ac:dyDescent="0.2">
      <c r="B1542" s="1"/>
      <c r="C1542" s="1"/>
    </row>
    <row r="1543" spans="2:3" ht="14.1" customHeight="1" x14ac:dyDescent="0.2">
      <c r="B1543" s="1"/>
      <c r="C1543" s="1"/>
    </row>
    <row r="1544" spans="2:3" ht="14.1" customHeight="1" x14ac:dyDescent="0.2">
      <c r="B1544" s="1"/>
      <c r="C1544" s="1"/>
    </row>
    <row r="1545" spans="2:3" ht="14.1" customHeight="1" x14ac:dyDescent="0.2">
      <c r="B1545" s="1"/>
      <c r="C1545" s="1"/>
    </row>
    <row r="1546" spans="2:3" ht="14.1" customHeight="1" x14ac:dyDescent="0.2">
      <c r="B1546" s="1"/>
      <c r="C1546" s="1"/>
    </row>
    <row r="1547" spans="2:3" ht="14.1" customHeight="1" x14ac:dyDescent="0.2">
      <c r="B1547" s="1"/>
      <c r="C1547" s="1"/>
    </row>
    <row r="1548" spans="2:3" ht="14.1" customHeight="1" x14ac:dyDescent="0.2">
      <c r="B1548" s="1"/>
      <c r="C1548" s="1"/>
    </row>
    <row r="1549" spans="2:3" ht="14.1" customHeight="1" x14ac:dyDescent="0.2">
      <c r="B1549" s="1"/>
      <c r="C1549" s="1"/>
    </row>
    <row r="1550" spans="2:3" ht="14.1" customHeight="1" x14ac:dyDescent="0.2">
      <c r="B1550" s="1"/>
      <c r="C1550" s="1"/>
    </row>
    <row r="1551" spans="2:3" ht="14.1" customHeight="1" x14ac:dyDescent="0.2">
      <c r="B1551" s="1"/>
      <c r="C1551" s="1"/>
    </row>
    <row r="1552" spans="2:3" ht="14.1" customHeight="1" x14ac:dyDescent="0.2">
      <c r="B1552" s="1"/>
      <c r="C1552" s="1"/>
    </row>
    <row r="1553" spans="2:3" ht="14.1" customHeight="1" x14ac:dyDescent="0.2">
      <c r="B1553" s="1"/>
      <c r="C1553" s="1"/>
    </row>
    <row r="1554" spans="2:3" ht="14.1" customHeight="1" x14ac:dyDescent="0.2">
      <c r="B1554" s="1"/>
      <c r="C1554" s="1"/>
    </row>
    <row r="1555" spans="2:3" ht="14.1" customHeight="1" x14ac:dyDescent="0.2">
      <c r="B1555" s="1"/>
      <c r="C1555" s="1"/>
    </row>
    <row r="1556" spans="2:3" ht="14.1" customHeight="1" x14ac:dyDescent="0.2">
      <c r="B1556" s="1"/>
      <c r="C1556" s="1"/>
    </row>
    <row r="1557" spans="2:3" ht="14.1" customHeight="1" x14ac:dyDescent="0.2">
      <c r="B1557" s="1"/>
      <c r="C1557" s="1"/>
    </row>
    <row r="1558" spans="2:3" ht="14.1" customHeight="1" x14ac:dyDescent="0.2">
      <c r="B1558" s="1"/>
      <c r="C1558" s="1"/>
    </row>
    <row r="1559" spans="2:3" ht="14.1" customHeight="1" x14ac:dyDescent="0.2">
      <c r="B1559" s="1"/>
      <c r="C1559" s="1"/>
    </row>
    <row r="1560" spans="2:3" ht="14.1" customHeight="1" x14ac:dyDescent="0.2">
      <c r="B1560" s="1"/>
      <c r="C1560" s="1"/>
    </row>
    <row r="1561" spans="2:3" ht="14.1" customHeight="1" x14ac:dyDescent="0.2">
      <c r="B1561" s="1"/>
      <c r="C1561" s="1"/>
    </row>
    <row r="1562" spans="2:3" ht="14.1" customHeight="1" x14ac:dyDescent="0.2">
      <c r="B1562" s="1"/>
      <c r="C1562" s="1"/>
    </row>
    <row r="1563" spans="2:3" ht="14.1" customHeight="1" x14ac:dyDescent="0.2">
      <c r="B1563" s="1"/>
      <c r="C1563" s="1"/>
    </row>
    <row r="1564" spans="2:3" ht="14.1" customHeight="1" x14ac:dyDescent="0.2">
      <c r="B1564" s="1"/>
      <c r="C1564" s="1"/>
    </row>
    <row r="1565" spans="2:3" ht="14.1" customHeight="1" x14ac:dyDescent="0.2">
      <c r="B1565" s="1"/>
      <c r="C1565" s="1"/>
    </row>
    <row r="1566" spans="2:3" ht="14.1" customHeight="1" x14ac:dyDescent="0.2">
      <c r="B1566" s="1"/>
      <c r="C1566" s="1"/>
    </row>
    <row r="1567" spans="2:3" ht="14.1" customHeight="1" x14ac:dyDescent="0.2">
      <c r="B1567" s="1"/>
      <c r="C1567" s="1"/>
    </row>
    <row r="1568" spans="2:3" ht="14.1" customHeight="1" x14ac:dyDescent="0.2">
      <c r="B1568" s="1"/>
      <c r="C1568" s="1"/>
    </row>
    <row r="1569" spans="2:3" ht="14.1" customHeight="1" x14ac:dyDescent="0.2">
      <c r="B1569" s="1"/>
      <c r="C1569" s="1"/>
    </row>
    <row r="1570" spans="2:3" ht="14.1" customHeight="1" x14ac:dyDescent="0.2">
      <c r="B1570" s="1"/>
      <c r="C1570" s="1"/>
    </row>
    <row r="1571" spans="2:3" ht="14.1" customHeight="1" x14ac:dyDescent="0.2">
      <c r="B1571" s="1"/>
      <c r="C1571" s="1"/>
    </row>
    <row r="1572" spans="2:3" ht="14.1" customHeight="1" x14ac:dyDescent="0.2">
      <c r="B1572" s="1"/>
      <c r="C1572" s="1"/>
    </row>
    <row r="1573" spans="2:3" ht="14.1" customHeight="1" x14ac:dyDescent="0.2">
      <c r="B1573" s="1"/>
      <c r="C1573" s="1"/>
    </row>
    <row r="1574" spans="2:3" ht="14.1" customHeight="1" x14ac:dyDescent="0.2">
      <c r="B1574" s="1"/>
      <c r="C1574" s="1"/>
    </row>
    <row r="1575" spans="2:3" ht="14.1" customHeight="1" x14ac:dyDescent="0.2">
      <c r="B1575" s="1"/>
      <c r="C1575" s="1"/>
    </row>
    <row r="1576" spans="2:3" ht="14.1" customHeight="1" x14ac:dyDescent="0.2">
      <c r="B1576" s="1"/>
      <c r="C1576" s="1"/>
    </row>
    <row r="1577" spans="2:3" ht="14.1" customHeight="1" x14ac:dyDescent="0.2">
      <c r="B1577" s="1"/>
      <c r="C1577" s="1"/>
    </row>
    <row r="1578" spans="2:3" ht="14.1" customHeight="1" x14ac:dyDescent="0.2">
      <c r="B1578" s="1"/>
      <c r="C1578" s="1"/>
    </row>
    <row r="1579" spans="2:3" ht="14.1" customHeight="1" x14ac:dyDescent="0.2">
      <c r="B1579" s="1"/>
      <c r="C1579" s="1"/>
    </row>
    <row r="1580" spans="2:3" ht="14.1" customHeight="1" x14ac:dyDescent="0.2">
      <c r="B1580" s="1"/>
      <c r="C1580" s="1"/>
    </row>
    <row r="1581" spans="2:3" ht="14.1" customHeight="1" x14ac:dyDescent="0.2">
      <c r="B1581" s="1"/>
      <c r="C1581" s="1"/>
    </row>
    <row r="1582" spans="2:3" ht="14.1" customHeight="1" x14ac:dyDescent="0.2">
      <c r="B1582" s="1"/>
      <c r="C1582" s="1"/>
    </row>
    <row r="1583" spans="2:3" ht="14.1" customHeight="1" x14ac:dyDescent="0.2">
      <c r="B1583" s="1"/>
      <c r="C1583" s="1"/>
    </row>
    <row r="1584" spans="2:3" ht="14.1" customHeight="1" x14ac:dyDescent="0.2">
      <c r="B1584" s="1"/>
      <c r="C1584" s="1"/>
    </row>
    <row r="1585" spans="2:3" ht="14.1" customHeight="1" x14ac:dyDescent="0.2">
      <c r="B1585" s="1"/>
      <c r="C1585" s="1"/>
    </row>
    <row r="1586" spans="2:3" ht="14.1" customHeight="1" x14ac:dyDescent="0.2">
      <c r="B1586" s="1"/>
      <c r="C1586" s="1"/>
    </row>
    <row r="1587" spans="2:3" ht="14.1" customHeight="1" x14ac:dyDescent="0.2">
      <c r="B1587" s="1"/>
      <c r="C1587" s="1"/>
    </row>
    <row r="1588" spans="2:3" ht="14.1" customHeight="1" x14ac:dyDescent="0.2">
      <c r="B1588" s="1"/>
      <c r="C1588" s="1"/>
    </row>
    <row r="1589" spans="2:3" ht="14.1" customHeight="1" x14ac:dyDescent="0.2">
      <c r="B1589" s="1"/>
      <c r="C1589" s="1"/>
    </row>
    <row r="1590" spans="2:3" ht="14.1" customHeight="1" x14ac:dyDescent="0.2">
      <c r="B1590" s="1"/>
      <c r="C1590" s="1"/>
    </row>
    <row r="1591" spans="2:3" ht="14.1" customHeight="1" x14ac:dyDescent="0.2">
      <c r="B1591" s="1"/>
      <c r="C1591" s="1"/>
    </row>
    <row r="1592" spans="2:3" ht="14.1" customHeight="1" x14ac:dyDescent="0.2">
      <c r="B1592" s="1"/>
      <c r="C1592" s="1"/>
    </row>
    <row r="1593" spans="2:3" ht="14.1" customHeight="1" x14ac:dyDescent="0.2">
      <c r="B1593" s="1"/>
      <c r="C1593" s="1"/>
    </row>
    <row r="1594" spans="2:3" ht="14.1" customHeight="1" x14ac:dyDescent="0.2">
      <c r="B1594" s="1"/>
      <c r="C1594" s="1"/>
    </row>
    <row r="1595" spans="2:3" ht="14.1" customHeight="1" x14ac:dyDescent="0.2">
      <c r="B1595" s="1"/>
      <c r="C1595" s="1"/>
    </row>
    <row r="1596" spans="2:3" ht="14.1" customHeight="1" x14ac:dyDescent="0.2">
      <c r="B1596" s="1"/>
      <c r="C1596" s="1"/>
    </row>
    <row r="1597" spans="2:3" ht="14.1" customHeight="1" x14ac:dyDescent="0.2">
      <c r="B1597" s="1"/>
      <c r="C1597" s="1"/>
    </row>
    <row r="1598" spans="2:3" ht="14.1" customHeight="1" x14ac:dyDescent="0.2">
      <c r="B1598" s="1"/>
      <c r="C1598" s="1"/>
    </row>
    <row r="1599" spans="2:3" ht="14.1" customHeight="1" x14ac:dyDescent="0.2">
      <c r="B1599" s="1"/>
      <c r="C1599" s="1"/>
    </row>
    <row r="1600" spans="2:3" ht="14.1" customHeight="1" x14ac:dyDescent="0.2">
      <c r="B1600" s="1"/>
      <c r="C1600" s="1"/>
    </row>
    <row r="1601" spans="2:3" ht="14.1" customHeight="1" x14ac:dyDescent="0.2">
      <c r="B1601" s="1"/>
      <c r="C1601" s="1"/>
    </row>
    <row r="1602" spans="2:3" ht="14.1" customHeight="1" x14ac:dyDescent="0.2">
      <c r="B1602" s="1"/>
      <c r="C1602" s="1"/>
    </row>
    <row r="1603" spans="2:3" ht="14.1" customHeight="1" x14ac:dyDescent="0.2">
      <c r="B1603" s="1"/>
      <c r="C1603" s="1"/>
    </row>
    <row r="1604" spans="2:3" ht="14.1" customHeight="1" x14ac:dyDescent="0.2">
      <c r="B1604" s="1"/>
      <c r="C1604" s="1"/>
    </row>
    <row r="1605" spans="2:3" ht="14.1" customHeight="1" x14ac:dyDescent="0.2">
      <c r="B1605" s="1"/>
      <c r="C1605" s="1"/>
    </row>
    <row r="1606" spans="2:3" ht="14.1" customHeight="1" x14ac:dyDescent="0.2">
      <c r="B1606" s="1"/>
      <c r="C1606" s="1"/>
    </row>
    <row r="1607" spans="2:3" ht="14.1" customHeight="1" x14ac:dyDescent="0.2">
      <c r="B1607" s="1"/>
      <c r="C1607" s="1"/>
    </row>
    <row r="1608" spans="2:3" ht="14.1" customHeight="1" x14ac:dyDescent="0.2">
      <c r="B1608" s="1"/>
      <c r="C1608" s="1"/>
    </row>
    <row r="1609" spans="2:3" ht="14.1" customHeight="1" x14ac:dyDescent="0.2">
      <c r="B1609" s="1"/>
      <c r="C1609" s="1"/>
    </row>
    <row r="1610" spans="2:3" ht="14.1" customHeight="1" x14ac:dyDescent="0.2">
      <c r="B1610" s="1"/>
      <c r="C1610" s="1"/>
    </row>
    <row r="1611" spans="2:3" ht="14.1" customHeight="1" x14ac:dyDescent="0.2">
      <c r="B1611" s="1"/>
      <c r="C1611" s="1"/>
    </row>
    <row r="1612" spans="2:3" ht="14.1" customHeight="1" x14ac:dyDescent="0.2">
      <c r="B1612" s="1"/>
      <c r="C1612" s="1"/>
    </row>
    <row r="1613" spans="2:3" ht="14.1" customHeight="1" x14ac:dyDescent="0.2">
      <c r="B1613" s="1"/>
      <c r="C1613" s="1"/>
    </row>
    <row r="1614" spans="2:3" ht="14.1" customHeight="1" x14ac:dyDescent="0.2">
      <c r="B1614" s="1"/>
      <c r="C1614" s="1"/>
    </row>
    <row r="1615" spans="2:3" ht="14.1" customHeight="1" x14ac:dyDescent="0.2">
      <c r="B1615" s="1"/>
      <c r="C1615" s="1"/>
    </row>
    <row r="1616" spans="2:3" ht="14.1" customHeight="1" x14ac:dyDescent="0.2">
      <c r="B1616" s="1"/>
      <c r="C1616" s="1"/>
    </row>
    <row r="1617" spans="2:3" ht="14.1" customHeight="1" x14ac:dyDescent="0.2">
      <c r="B1617" s="1"/>
      <c r="C1617" s="1"/>
    </row>
    <row r="1618" spans="2:3" ht="14.1" customHeight="1" x14ac:dyDescent="0.2">
      <c r="B1618" s="1"/>
      <c r="C1618" s="1"/>
    </row>
    <row r="1619" spans="2:3" ht="14.1" customHeight="1" x14ac:dyDescent="0.2">
      <c r="B1619" s="1"/>
      <c r="C1619" s="1"/>
    </row>
    <row r="1620" spans="2:3" ht="14.1" customHeight="1" x14ac:dyDescent="0.2">
      <c r="B1620" s="1"/>
      <c r="C1620" s="1"/>
    </row>
    <row r="1621" spans="2:3" ht="14.1" customHeight="1" x14ac:dyDescent="0.2">
      <c r="B1621" s="1"/>
      <c r="C1621" s="1"/>
    </row>
    <row r="1622" spans="2:3" ht="14.1" customHeight="1" x14ac:dyDescent="0.2">
      <c r="B1622" s="1"/>
      <c r="C1622" s="1"/>
    </row>
    <row r="1623" spans="2:3" ht="14.1" customHeight="1" x14ac:dyDescent="0.2">
      <c r="B1623" s="1"/>
      <c r="C1623" s="1"/>
    </row>
    <row r="1624" spans="2:3" ht="14.1" customHeight="1" x14ac:dyDescent="0.2">
      <c r="B1624" s="1"/>
      <c r="C1624" s="1"/>
    </row>
    <row r="1625" spans="2:3" ht="14.1" customHeight="1" x14ac:dyDescent="0.2">
      <c r="B1625" s="1"/>
      <c r="C1625" s="1"/>
    </row>
    <row r="1626" spans="2:3" ht="14.1" customHeight="1" x14ac:dyDescent="0.2">
      <c r="B1626" s="1"/>
      <c r="C1626" s="1"/>
    </row>
    <row r="1627" spans="2:3" ht="14.1" customHeight="1" x14ac:dyDescent="0.2">
      <c r="B1627" s="1"/>
      <c r="C1627" s="1"/>
    </row>
    <row r="1628" spans="2:3" ht="14.1" customHeight="1" x14ac:dyDescent="0.2">
      <c r="B1628" s="1"/>
      <c r="C1628" s="1"/>
    </row>
    <row r="1629" spans="2:3" ht="14.1" customHeight="1" x14ac:dyDescent="0.2">
      <c r="B1629" s="1"/>
      <c r="C1629" s="1"/>
    </row>
    <row r="1630" spans="2:3" ht="14.1" customHeight="1" x14ac:dyDescent="0.2">
      <c r="B1630" s="1"/>
      <c r="C1630" s="1"/>
    </row>
    <row r="1631" spans="2:3" ht="14.1" customHeight="1" x14ac:dyDescent="0.2">
      <c r="B1631" s="1"/>
      <c r="C1631" s="1"/>
    </row>
    <row r="1632" spans="2:3" ht="14.1" customHeight="1" x14ac:dyDescent="0.2">
      <c r="B1632" s="1"/>
      <c r="C1632" s="1"/>
    </row>
    <row r="1633" spans="2:3" ht="14.1" customHeight="1" x14ac:dyDescent="0.2">
      <c r="B1633" s="1"/>
      <c r="C1633" s="1"/>
    </row>
    <row r="1634" spans="2:3" ht="14.1" customHeight="1" x14ac:dyDescent="0.2">
      <c r="B1634" s="1"/>
      <c r="C1634" s="1"/>
    </row>
    <row r="1635" spans="2:3" ht="14.1" customHeight="1" x14ac:dyDescent="0.2">
      <c r="B1635" s="1"/>
      <c r="C1635" s="1"/>
    </row>
    <row r="1636" spans="2:3" ht="14.1" customHeight="1" x14ac:dyDescent="0.2">
      <c r="B1636" s="1"/>
      <c r="C1636" s="1"/>
    </row>
    <row r="1637" spans="2:3" ht="14.1" customHeight="1" x14ac:dyDescent="0.2">
      <c r="B1637" s="1"/>
      <c r="C1637" s="1"/>
    </row>
    <row r="1638" spans="2:3" ht="14.1" customHeight="1" x14ac:dyDescent="0.2">
      <c r="B1638" s="1"/>
      <c r="C1638" s="1"/>
    </row>
    <row r="1639" spans="2:3" ht="14.1" customHeight="1" x14ac:dyDescent="0.2">
      <c r="B1639" s="1"/>
      <c r="C1639" s="1"/>
    </row>
    <row r="1640" spans="2:3" ht="14.1" customHeight="1" x14ac:dyDescent="0.2">
      <c r="B1640" s="1"/>
      <c r="C1640" s="1"/>
    </row>
    <row r="1641" spans="2:3" ht="14.1" customHeight="1" x14ac:dyDescent="0.2">
      <c r="B1641" s="1"/>
      <c r="C1641" s="1"/>
    </row>
    <row r="1642" spans="2:3" ht="14.1" customHeight="1" x14ac:dyDescent="0.2">
      <c r="B1642" s="1"/>
      <c r="C1642" s="1"/>
    </row>
    <row r="1643" spans="2:3" ht="14.1" customHeight="1" x14ac:dyDescent="0.2">
      <c r="B1643" s="1"/>
      <c r="C1643" s="1"/>
    </row>
    <row r="1644" spans="2:3" ht="14.1" customHeight="1" x14ac:dyDescent="0.2">
      <c r="B1644" s="1"/>
      <c r="C1644" s="1"/>
    </row>
    <row r="1645" spans="2:3" ht="14.1" customHeight="1" x14ac:dyDescent="0.2">
      <c r="B1645" s="1"/>
      <c r="C1645" s="1"/>
    </row>
    <row r="1646" spans="2:3" ht="14.1" customHeight="1" x14ac:dyDescent="0.2">
      <c r="B1646" s="1"/>
      <c r="C1646" s="1"/>
    </row>
    <row r="1647" spans="2:3" ht="14.1" customHeight="1" x14ac:dyDescent="0.2">
      <c r="B1647" s="1"/>
      <c r="C1647" s="1"/>
    </row>
    <row r="1648" spans="2:3" ht="14.1" customHeight="1" x14ac:dyDescent="0.2">
      <c r="B1648" s="1"/>
      <c r="C1648" s="1"/>
    </row>
    <row r="1649" spans="2:3" ht="14.1" customHeight="1" x14ac:dyDescent="0.2">
      <c r="B1649" s="1"/>
      <c r="C1649" s="1"/>
    </row>
    <row r="1650" spans="2:3" ht="14.1" customHeight="1" x14ac:dyDescent="0.2">
      <c r="B1650" s="1"/>
      <c r="C1650" s="1"/>
    </row>
    <row r="1651" spans="2:3" ht="14.1" customHeight="1" x14ac:dyDescent="0.2">
      <c r="B1651" s="1"/>
      <c r="C1651" s="1"/>
    </row>
    <row r="1652" spans="2:3" ht="14.1" customHeight="1" x14ac:dyDescent="0.2">
      <c r="B1652" s="1"/>
      <c r="C1652" s="1"/>
    </row>
    <row r="1653" spans="2:3" ht="14.1" customHeight="1" x14ac:dyDescent="0.2">
      <c r="B1653" s="1"/>
      <c r="C1653" s="1"/>
    </row>
    <row r="1654" spans="2:3" ht="14.1" customHeight="1" x14ac:dyDescent="0.2">
      <c r="B1654" s="1"/>
      <c r="C1654" s="1"/>
    </row>
    <row r="1655" spans="2:3" ht="14.1" customHeight="1" x14ac:dyDescent="0.2">
      <c r="B1655" s="1"/>
      <c r="C1655" s="1"/>
    </row>
    <row r="1656" spans="2:3" ht="14.1" customHeight="1" x14ac:dyDescent="0.2">
      <c r="B1656" s="1"/>
      <c r="C1656" s="1"/>
    </row>
    <row r="1657" spans="2:3" ht="14.1" customHeight="1" x14ac:dyDescent="0.2">
      <c r="B1657" s="1"/>
      <c r="C1657" s="1"/>
    </row>
    <row r="1658" spans="2:3" ht="14.1" customHeight="1" x14ac:dyDescent="0.2">
      <c r="B1658" s="1"/>
      <c r="C1658" s="1"/>
    </row>
    <row r="1659" spans="2:3" ht="14.1" customHeight="1" x14ac:dyDescent="0.2">
      <c r="B1659" s="1"/>
      <c r="C1659" s="1"/>
    </row>
    <row r="1660" spans="2:3" ht="14.1" customHeight="1" x14ac:dyDescent="0.2">
      <c r="B1660" s="1"/>
      <c r="C1660" s="1"/>
    </row>
    <row r="1661" spans="2:3" ht="14.1" customHeight="1" x14ac:dyDescent="0.2">
      <c r="B1661" s="1"/>
      <c r="C1661" s="1"/>
    </row>
    <row r="1662" spans="2:3" ht="14.1" customHeight="1" x14ac:dyDescent="0.2">
      <c r="B1662" s="1"/>
      <c r="C1662" s="1"/>
    </row>
    <row r="1663" spans="2:3" ht="14.1" customHeight="1" x14ac:dyDescent="0.2">
      <c r="B1663" s="1"/>
      <c r="C1663" s="1"/>
    </row>
    <row r="1664" spans="2:3" ht="14.1" customHeight="1" x14ac:dyDescent="0.2">
      <c r="B1664" s="1"/>
      <c r="C1664" s="1"/>
    </row>
    <row r="1665" spans="2:3" ht="14.1" customHeight="1" x14ac:dyDescent="0.2">
      <c r="B1665" s="1"/>
      <c r="C1665" s="1"/>
    </row>
    <row r="1666" spans="2:3" ht="14.1" customHeight="1" x14ac:dyDescent="0.2">
      <c r="B1666" s="1"/>
      <c r="C1666" s="1"/>
    </row>
    <row r="1667" spans="2:3" ht="14.1" customHeight="1" x14ac:dyDescent="0.2">
      <c r="B1667" s="1"/>
      <c r="C1667" s="1"/>
    </row>
    <row r="1668" spans="2:3" ht="14.1" customHeight="1" x14ac:dyDescent="0.2">
      <c r="B1668" s="1"/>
      <c r="C1668" s="1"/>
    </row>
    <row r="1669" spans="2:3" ht="14.1" customHeight="1" x14ac:dyDescent="0.2">
      <c r="B1669" s="1"/>
      <c r="C1669" s="1"/>
    </row>
    <row r="1670" spans="2:3" ht="14.1" customHeight="1" x14ac:dyDescent="0.2">
      <c r="B1670" s="1"/>
      <c r="C1670" s="1"/>
    </row>
    <row r="1671" spans="2:3" ht="14.1" customHeight="1" x14ac:dyDescent="0.2">
      <c r="B1671" s="1"/>
      <c r="C1671" s="1"/>
    </row>
    <row r="1672" spans="2:3" ht="14.1" customHeight="1" x14ac:dyDescent="0.2">
      <c r="B1672" s="1"/>
      <c r="C1672" s="1"/>
    </row>
    <row r="1673" spans="2:3" ht="14.1" customHeight="1" x14ac:dyDescent="0.2">
      <c r="B1673" s="1"/>
      <c r="C1673" s="1"/>
    </row>
    <row r="1674" spans="2:3" ht="14.1" customHeight="1" x14ac:dyDescent="0.2">
      <c r="B1674" s="1"/>
      <c r="C1674" s="1"/>
    </row>
    <row r="1675" spans="2:3" ht="14.1" customHeight="1" x14ac:dyDescent="0.2">
      <c r="B1675" s="1"/>
      <c r="C1675" s="1"/>
    </row>
    <row r="1676" spans="2:3" ht="14.1" customHeight="1" x14ac:dyDescent="0.2">
      <c r="B1676" s="1"/>
      <c r="C1676" s="1"/>
    </row>
    <row r="1677" spans="2:3" ht="14.1" customHeight="1" x14ac:dyDescent="0.2">
      <c r="B1677" s="1"/>
      <c r="C1677" s="1"/>
    </row>
    <row r="1678" spans="2:3" ht="14.1" customHeight="1" x14ac:dyDescent="0.2">
      <c r="B1678" s="1"/>
      <c r="C1678" s="1"/>
    </row>
    <row r="1679" spans="2:3" ht="14.1" customHeight="1" x14ac:dyDescent="0.2">
      <c r="B1679" s="1"/>
      <c r="C1679" s="1"/>
    </row>
    <row r="1680" spans="2:3" ht="14.1" customHeight="1" x14ac:dyDescent="0.2">
      <c r="B1680" s="1"/>
      <c r="C1680" s="1"/>
    </row>
    <row r="1681" spans="2:3" ht="14.1" customHeight="1" x14ac:dyDescent="0.2">
      <c r="B1681" s="1"/>
      <c r="C1681" s="1"/>
    </row>
    <row r="1682" spans="2:3" ht="14.1" customHeight="1" x14ac:dyDescent="0.2">
      <c r="B1682" s="1"/>
      <c r="C1682" s="1"/>
    </row>
    <row r="1683" spans="2:3" ht="14.1" customHeight="1" x14ac:dyDescent="0.2">
      <c r="B1683" s="1"/>
      <c r="C1683" s="1"/>
    </row>
    <row r="1684" spans="2:3" ht="14.1" customHeight="1" x14ac:dyDescent="0.2">
      <c r="B1684" s="1"/>
      <c r="C1684" s="1"/>
    </row>
    <row r="1685" spans="2:3" ht="14.1" customHeight="1" x14ac:dyDescent="0.2">
      <c r="B1685" s="1"/>
      <c r="C1685" s="1"/>
    </row>
    <row r="1686" spans="2:3" ht="14.1" customHeight="1" x14ac:dyDescent="0.2">
      <c r="B1686" s="1"/>
      <c r="C1686" s="1"/>
    </row>
    <row r="1687" spans="2:3" ht="14.1" customHeight="1" x14ac:dyDescent="0.2">
      <c r="B1687" s="1"/>
      <c r="C1687" s="1"/>
    </row>
    <row r="1688" spans="2:3" ht="14.1" customHeight="1" x14ac:dyDescent="0.2">
      <c r="B1688" s="1"/>
      <c r="C1688" s="1"/>
    </row>
    <row r="1689" spans="2:3" ht="14.1" customHeight="1" x14ac:dyDescent="0.2">
      <c r="B1689" s="1"/>
      <c r="C1689" s="1"/>
    </row>
    <row r="1690" spans="2:3" ht="14.1" customHeight="1" x14ac:dyDescent="0.2">
      <c r="B1690" s="1"/>
      <c r="C1690" s="1"/>
    </row>
    <row r="1691" spans="2:3" ht="14.1" customHeight="1" x14ac:dyDescent="0.2">
      <c r="B1691" s="1"/>
      <c r="C1691" s="1"/>
    </row>
    <row r="1692" spans="2:3" ht="14.1" customHeight="1" x14ac:dyDescent="0.2">
      <c r="B1692" s="1"/>
      <c r="C1692" s="1"/>
    </row>
    <row r="1693" spans="2:3" ht="14.1" customHeight="1" x14ac:dyDescent="0.2">
      <c r="B1693" s="1"/>
      <c r="C1693" s="1"/>
    </row>
    <row r="1694" spans="2:3" ht="14.1" customHeight="1" x14ac:dyDescent="0.2">
      <c r="B1694" s="1"/>
      <c r="C1694" s="1"/>
    </row>
    <row r="1695" spans="2:3" ht="14.1" customHeight="1" x14ac:dyDescent="0.2">
      <c r="B1695" s="1"/>
      <c r="C1695" s="1"/>
    </row>
    <row r="1696" spans="2:3" ht="14.1" customHeight="1" x14ac:dyDescent="0.2">
      <c r="B1696" s="1"/>
      <c r="C1696" s="1"/>
    </row>
    <row r="1697" spans="2:3" ht="14.1" customHeight="1" x14ac:dyDescent="0.2">
      <c r="B1697" s="1"/>
      <c r="C1697" s="1"/>
    </row>
    <row r="1698" spans="2:3" ht="14.1" customHeight="1" x14ac:dyDescent="0.2">
      <c r="B1698" s="1"/>
      <c r="C1698" s="1"/>
    </row>
    <row r="1699" spans="2:3" ht="14.1" customHeight="1" x14ac:dyDescent="0.2">
      <c r="B1699" s="1"/>
      <c r="C1699" s="1"/>
    </row>
    <row r="1700" spans="2:3" ht="14.1" customHeight="1" x14ac:dyDescent="0.2">
      <c r="B1700" s="1"/>
      <c r="C1700" s="1"/>
    </row>
    <row r="1701" spans="2:3" ht="14.1" customHeight="1" x14ac:dyDescent="0.2">
      <c r="B1701" s="1"/>
      <c r="C1701" s="1"/>
    </row>
    <row r="1702" spans="2:3" ht="14.1" customHeight="1" x14ac:dyDescent="0.2">
      <c r="B1702" s="1"/>
      <c r="C1702" s="1"/>
    </row>
    <row r="1703" spans="2:3" ht="14.1" customHeight="1" x14ac:dyDescent="0.2">
      <c r="B1703" s="1"/>
      <c r="C1703" s="1"/>
    </row>
    <row r="1704" spans="2:3" ht="14.1" customHeight="1" x14ac:dyDescent="0.2">
      <c r="B1704" s="1"/>
      <c r="C1704" s="1"/>
    </row>
    <row r="1705" spans="2:3" ht="14.1" customHeight="1" x14ac:dyDescent="0.2">
      <c r="B1705" s="1"/>
      <c r="C1705" s="1"/>
    </row>
    <row r="1706" spans="2:3" ht="14.1" customHeight="1" x14ac:dyDescent="0.2">
      <c r="B1706" s="1"/>
      <c r="C1706" s="1"/>
    </row>
    <row r="1707" spans="2:3" ht="14.1" customHeight="1" x14ac:dyDescent="0.2">
      <c r="B1707" s="1"/>
      <c r="C1707" s="1"/>
    </row>
    <row r="1708" spans="2:3" ht="14.1" customHeight="1" x14ac:dyDescent="0.2">
      <c r="B1708" s="1"/>
      <c r="C1708" s="1"/>
    </row>
    <row r="1709" spans="2:3" ht="14.1" customHeight="1" x14ac:dyDescent="0.2">
      <c r="B1709" s="1"/>
      <c r="C1709" s="1"/>
    </row>
    <row r="1710" spans="2:3" ht="14.1" customHeight="1" x14ac:dyDescent="0.2">
      <c r="B1710" s="1"/>
      <c r="C1710" s="1"/>
    </row>
    <row r="1711" spans="2:3" ht="14.1" customHeight="1" x14ac:dyDescent="0.2">
      <c r="B1711" s="1"/>
      <c r="C1711" s="1"/>
    </row>
    <row r="1712" spans="2:3" ht="14.1" customHeight="1" x14ac:dyDescent="0.2">
      <c r="B1712" s="1"/>
      <c r="C1712" s="1"/>
    </row>
    <row r="1713" spans="2:3" ht="14.1" customHeight="1" x14ac:dyDescent="0.2">
      <c r="B1713" s="1"/>
      <c r="C1713" s="1"/>
    </row>
    <row r="1714" spans="2:3" ht="14.1" customHeight="1" x14ac:dyDescent="0.2">
      <c r="B1714" s="1"/>
      <c r="C1714" s="1"/>
    </row>
    <row r="1715" spans="2:3" ht="14.1" customHeight="1" x14ac:dyDescent="0.2">
      <c r="B1715" s="1"/>
      <c r="C1715" s="1"/>
    </row>
    <row r="1716" spans="2:3" ht="14.1" customHeight="1" x14ac:dyDescent="0.2">
      <c r="B1716" s="1"/>
      <c r="C1716" s="1"/>
    </row>
    <row r="1717" spans="2:3" ht="14.1" customHeight="1" x14ac:dyDescent="0.2">
      <c r="B1717" s="1"/>
      <c r="C1717" s="1"/>
    </row>
    <row r="1718" spans="2:3" ht="14.1" customHeight="1" x14ac:dyDescent="0.2">
      <c r="B1718" s="1"/>
      <c r="C1718" s="1"/>
    </row>
    <row r="1719" spans="2:3" ht="14.1" customHeight="1" x14ac:dyDescent="0.2">
      <c r="B1719" s="1"/>
      <c r="C1719" s="1"/>
    </row>
    <row r="1720" spans="2:3" ht="14.1" customHeight="1" x14ac:dyDescent="0.2">
      <c r="B1720" s="1"/>
      <c r="C1720" s="1"/>
    </row>
    <row r="1721" spans="2:3" ht="14.1" customHeight="1" x14ac:dyDescent="0.2">
      <c r="B1721" s="1"/>
      <c r="C1721" s="1"/>
    </row>
    <row r="1722" spans="2:3" ht="14.1" customHeight="1" x14ac:dyDescent="0.2">
      <c r="B1722" s="1"/>
      <c r="C1722" s="1"/>
    </row>
    <row r="1723" spans="2:3" ht="14.1" customHeight="1" x14ac:dyDescent="0.2">
      <c r="B1723" s="1"/>
      <c r="C1723" s="1"/>
    </row>
    <row r="1724" spans="2:3" ht="14.1" customHeight="1" x14ac:dyDescent="0.2">
      <c r="B1724" s="1"/>
      <c r="C1724" s="1"/>
    </row>
    <row r="1725" spans="2:3" ht="14.1" customHeight="1" x14ac:dyDescent="0.2">
      <c r="B1725" s="1"/>
      <c r="C1725" s="1"/>
    </row>
    <row r="1726" spans="2:3" ht="14.1" customHeight="1" x14ac:dyDescent="0.2">
      <c r="B1726" s="1"/>
      <c r="C1726" s="1"/>
    </row>
    <row r="1727" spans="2:3" ht="14.1" customHeight="1" x14ac:dyDescent="0.2">
      <c r="B1727" s="1"/>
      <c r="C1727" s="1"/>
    </row>
    <row r="1728" spans="2:3" ht="14.1" customHeight="1" x14ac:dyDescent="0.2">
      <c r="B1728" s="1"/>
      <c r="C1728" s="1"/>
    </row>
    <row r="1729" spans="2:3" ht="14.1" customHeight="1" x14ac:dyDescent="0.2">
      <c r="B1729" s="1"/>
      <c r="C1729" s="1"/>
    </row>
    <row r="1730" spans="2:3" ht="14.1" customHeight="1" x14ac:dyDescent="0.2">
      <c r="B1730" s="1"/>
      <c r="C1730" s="1"/>
    </row>
    <row r="1731" spans="2:3" ht="14.1" customHeight="1" x14ac:dyDescent="0.2">
      <c r="B1731" s="1"/>
      <c r="C1731" s="1"/>
    </row>
    <row r="1732" spans="2:3" ht="14.1" customHeight="1" x14ac:dyDescent="0.2">
      <c r="B1732" s="1"/>
      <c r="C1732" s="1"/>
    </row>
    <row r="1733" spans="2:3" ht="14.1" customHeight="1" x14ac:dyDescent="0.2">
      <c r="B1733" s="1"/>
      <c r="C1733" s="1"/>
    </row>
    <row r="1734" spans="2:3" ht="14.1" customHeight="1" x14ac:dyDescent="0.2">
      <c r="B1734" s="1"/>
      <c r="C1734" s="1"/>
    </row>
    <row r="1735" spans="2:3" ht="14.1" customHeight="1" x14ac:dyDescent="0.2">
      <c r="B1735" s="1"/>
      <c r="C1735" s="1"/>
    </row>
    <row r="1736" spans="2:3" ht="14.1" customHeight="1" x14ac:dyDescent="0.2">
      <c r="B1736" s="1"/>
      <c r="C1736" s="1"/>
    </row>
    <row r="1737" spans="2:3" ht="14.1" customHeight="1" x14ac:dyDescent="0.2">
      <c r="B1737" s="1"/>
      <c r="C1737" s="1"/>
    </row>
    <row r="1738" spans="2:3" ht="14.1" customHeight="1" x14ac:dyDescent="0.2">
      <c r="B1738" s="1"/>
      <c r="C1738" s="1"/>
    </row>
    <row r="1739" spans="2:3" ht="14.1" customHeight="1" x14ac:dyDescent="0.2">
      <c r="B1739" s="1"/>
      <c r="C1739" s="1"/>
    </row>
    <row r="1740" spans="2:3" ht="14.1" customHeight="1" x14ac:dyDescent="0.2">
      <c r="B1740" s="1"/>
      <c r="C1740" s="1"/>
    </row>
    <row r="1741" spans="2:3" ht="14.1" customHeight="1" x14ac:dyDescent="0.2">
      <c r="B1741" s="1"/>
      <c r="C1741" s="1"/>
    </row>
    <row r="1742" spans="2:3" ht="14.1" customHeight="1" x14ac:dyDescent="0.2">
      <c r="B1742" s="1"/>
      <c r="C1742" s="1"/>
    </row>
    <row r="1743" spans="2:3" ht="14.1" customHeight="1" x14ac:dyDescent="0.2">
      <c r="B1743" s="1"/>
      <c r="C1743" s="1"/>
    </row>
    <row r="1744" spans="2:3" ht="14.1" customHeight="1" x14ac:dyDescent="0.2">
      <c r="B1744" s="1"/>
      <c r="C1744" s="1"/>
    </row>
    <row r="1745" spans="2:3" ht="14.1" customHeight="1" x14ac:dyDescent="0.2">
      <c r="B1745" s="1"/>
      <c r="C1745" s="1"/>
    </row>
    <row r="1746" spans="2:3" ht="14.1" customHeight="1" x14ac:dyDescent="0.2">
      <c r="B1746" s="1"/>
      <c r="C1746" s="1"/>
    </row>
    <row r="1747" spans="2:3" ht="14.1" customHeight="1" x14ac:dyDescent="0.2">
      <c r="B1747" s="1"/>
      <c r="C1747" s="1"/>
    </row>
    <row r="1748" spans="2:3" ht="14.1" customHeight="1" x14ac:dyDescent="0.2">
      <c r="B1748" s="1"/>
      <c r="C1748" s="1"/>
    </row>
    <row r="1749" spans="2:3" ht="14.1" customHeight="1" x14ac:dyDescent="0.2">
      <c r="B1749" s="1"/>
      <c r="C1749" s="1"/>
    </row>
    <row r="1750" spans="2:3" ht="14.1" customHeight="1" x14ac:dyDescent="0.2">
      <c r="B1750" s="1"/>
      <c r="C1750" s="1"/>
    </row>
    <row r="1751" spans="2:3" ht="14.1" customHeight="1" x14ac:dyDescent="0.2">
      <c r="B1751" s="1"/>
      <c r="C1751" s="1"/>
    </row>
    <row r="1752" spans="2:3" ht="14.1" customHeight="1" x14ac:dyDescent="0.2">
      <c r="B1752" s="1"/>
      <c r="C1752" s="1"/>
    </row>
    <row r="1753" spans="2:3" ht="14.1" customHeight="1" x14ac:dyDescent="0.2">
      <c r="B1753" s="1"/>
      <c r="C1753" s="1"/>
    </row>
    <row r="1754" spans="2:3" ht="14.1" customHeight="1" x14ac:dyDescent="0.2">
      <c r="B1754" s="1"/>
      <c r="C1754" s="1"/>
    </row>
    <row r="1755" spans="2:3" ht="14.1" customHeight="1" x14ac:dyDescent="0.2">
      <c r="B1755" s="1"/>
      <c r="C1755" s="1"/>
    </row>
    <row r="1756" spans="2:3" ht="14.1" customHeight="1" x14ac:dyDescent="0.2">
      <c r="B1756" s="1"/>
      <c r="C1756" s="1"/>
    </row>
    <row r="1757" spans="2:3" ht="14.1" customHeight="1" x14ac:dyDescent="0.2">
      <c r="B1757" s="1"/>
      <c r="C1757" s="1"/>
    </row>
    <row r="1758" spans="2:3" ht="14.1" customHeight="1" x14ac:dyDescent="0.2">
      <c r="B1758" s="1"/>
      <c r="C1758" s="1"/>
    </row>
    <row r="1759" spans="2:3" ht="14.1" customHeight="1" x14ac:dyDescent="0.2">
      <c r="B1759" s="1"/>
      <c r="C1759" s="1"/>
    </row>
    <row r="1760" spans="2:3" ht="14.1" customHeight="1" x14ac:dyDescent="0.2">
      <c r="B1760" s="1"/>
      <c r="C1760" s="1"/>
    </row>
    <row r="1761" spans="2:3" ht="14.1" customHeight="1" x14ac:dyDescent="0.2">
      <c r="B1761" s="1"/>
      <c r="C1761" s="1"/>
    </row>
    <row r="1762" spans="2:3" ht="14.1" customHeight="1" x14ac:dyDescent="0.2">
      <c r="B1762" s="1"/>
      <c r="C1762" s="1"/>
    </row>
    <row r="1763" spans="2:3" ht="14.1" customHeight="1" x14ac:dyDescent="0.2">
      <c r="B1763" s="1"/>
      <c r="C1763" s="1"/>
    </row>
    <row r="1764" spans="2:3" ht="14.1" customHeight="1" x14ac:dyDescent="0.2">
      <c r="B1764" s="1"/>
      <c r="C1764" s="1"/>
    </row>
    <row r="1765" spans="2:3" ht="14.1" customHeight="1" x14ac:dyDescent="0.2">
      <c r="B1765" s="1"/>
      <c r="C1765" s="1"/>
    </row>
    <row r="1766" spans="2:3" ht="14.1" customHeight="1" x14ac:dyDescent="0.2">
      <c r="B1766" s="1"/>
      <c r="C1766" s="1"/>
    </row>
    <row r="1767" spans="2:3" ht="14.1" customHeight="1" x14ac:dyDescent="0.2">
      <c r="B1767" s="1"/>
      <c r="C1767" s="1"/>
    </row>
    <row r="1768" spans="2:3" ht="14.1" customHeight="1" x14ac:dyDescent="0.2">
      <c r="B1768" s="1"/>
      <c r="C1768" s="1"/>
    </row>
    <row r="1769" spans="2:3" ht="14.1" customHeight="1" x14ac:dyDescent="0.2">
      <c r="B1769" s="1"/>
      <c r="C1769" s="1"/>
    </row>
    <row r="1770" spans="2:3" ht="14.1" customHeight="1" x14ac:dyDescent="0.2">
      <c r="B1770" s="1"/>
      <c r="C1770" s="1"/>
    </row>
    <row r="1771" spans="2:3" ht="14.1" customHeight="1" x14ac:dyDescent="0.2">
      <c r="B1771" s="1"/>
      <c r="C1771" s="1"/>
    </row>
    <row r="1772" spans="2:3" ht="14.1" customHeight="1" x14ac:dyDescent="0.2">
      <c r="B1772" s="1"/>
      <c r="C1772" s="1"/>
    </row>
    <row r="1773" spans="2:3" ht="14.1" customHeight="1" x14ac:dyDescent="0.2">
      <c r="B1773" s="1"/>
      <c r="C1773" s="1"/>
    </row>
    <row r="1774" spans="2:3" ht="14.1" customHeight="1" x14ac:dyDescent="0.2">
      <c r="B1774" s="1"/>
      <c r="C1774" s="1"/>
    </row>
    <row r="1775" spans="2:3" ht="14.1" customHeight="1" x14ac:dyDescent="0.2">
      <c r="B1775" s="1"/>
      <c r="C1775" s="1"/>
    </row>
    <row r="1776" spans="2:3" ht="14.1" customHeight="1" x14ac:dyDescent="0.2">
      <c r="B1776" s="1"/>
      <c r="C1776" s="1"/>
    </row>
    <row r="1777" spans="2:3" ht="14.1" customHeight="1" x14ac:dyDescent="0.2">
      <c r="B1777" s="1"/>
      <c r="C1777" s="1"/>
    </row>
    <row r="1778" spans="2:3" ht="14.1" customHeight="1" x14ac:dyDescent="0.2">
      <c r="B1778" s="1"/>
      <c r="C1778" s="1"/>
    </row>
    <row r="1779" spans="2:3" ht="14.1" customHeight="1" x14ac:dyDescent="0.2">
      <c r="B1779" s="1"/>
      <c r="C1779" s="1"/>
    </row>
    <row r="1780" spans="2:3" ht="14.1" customHeight="1" x14ac:dyDescent="0.2">
      <c r="B1780" s="1"/>
      <c r="C1780" s="1"/>
    </row>
    <row r="1781" spans="2:3" ht="14.1" customHeight="1" x14ac:dyDescent="0.2">
      <c r="B1781" s="1"/>
      <c r="C1781" s="1"/>
    </row>
    <row r="1782" spans="2:3" ht="14.1" customHeight="1" x14ac:dyDescent="0.2">
      <c r="B1782" s="1"/>
      <c r="C1782" s="1"/>
    </row>
    <row r="1783" spans="2:3" ht="14.1" customHeight="1" x14ac:dyDescent="0.2">
      <c r="B1783" s="1"/>
      <c r="C1783" s="1"/>
    </row>
    <row r="1784" spans="2:3" ht="14.1" customHeight="1" x14ac:dyDescent="0.2">
      <c r="B1784" s="1"/>
      <c r="C1784" s="1"/>
    </row>
    <row r="1785" spans="2:3" ht="14.1" customHeight="1" x14ac:dyDescent="0.2">
      <c r="B1785" s="1"/>
      <c r="C1785" s="1"/>
    </row>
    <row r="1786" spans="2:3" ht="14.1" customHeight="1" x14ac:dyDescent="0.2">
      <c r="B1786" s="1"/>
      <c r="C1786" s="1"/>
    </row>
    <row r="1787" spans="2:3" ht="14.1" customHeight="1" x14ac:dyDescent="0.2">
      <c r="B1787" s="1"/>
      <c r="C1787" s="1"/>
    </row>
    <row r="1788" spans="2:3" ht="14.1" customHeight="1" x14ac:dyDescent="0.2">
      <c r="B1788" s="1"/>
      <c r="C1788" s="1"/>
    </row>
    <row r="1789" spans="2:3" ht="14.1" customHeight="1" x14ac:dyDescent="0.2">
      <c r="B1789" s="1"/>
      <c r="C1789" s="1"/>
    </row>
    <row r="1790" spans="2:3" ht="14.1" customHeight="1" x14ac:dyDescent="0.2">
      <c r="B1790" s="1"/>
      <c r="C1790" s="1"/>
    </row>
    <row r="1791" spans="2:3" ht="14.1" customHeight="1" x14ac:dyDescent="0.2">
      <c r="B1791" s="1"/>
      <c r="C1791" s="1"/>
    </row>
    <row r="1792" spans="2:3" ht="14.1" customHeight="1" x14ac:dyDescent="0.2">
      <c r="B1792" s="1"/>
      <c r="C1792" s="1"/>
    </row>
    <row r="1793" spans="2:3" ht="14.1" customHeight="1" x14ac:dyDescent="0.2">
      <c r="B1793" s="1"/>
      <c r="C1793" s="1"/>
    </row>
    <row r="1794" spans="2:3" ht="14.1" customHeight="1" x14ac:dyDescent="0.2">
      <c r="B1794" s="1"/>
      <c r="C1794" s="1"/>
    </row>
    <row r="1795" spans="2:3" ht="14.1" customHeight="1" x14ac:dyDescent="0.2">
      <c r="B1795" s="1"/>
      <c r="C1795" s="1"/>
    </row>
    <row r="1796" spans="2:3" ht="14.1" customHeight="1" x14ac:dyDescent="0.2">
      <c r="B1796" s="1"/>
      <c r="C1796" s="1"/>
    </row>
    <row r="1797" spans="2:3" ht="14.1" customHeight="1" x14ac:dyDescent="0.2">
      <c r="B1797" s="1"/>
      <c r="C1797" s="1"/>
    </row>
    <row r="1798" spans="2:3" ht="14.1" customHeight="1" x14ac:dyDescent="0.2">
      <c r="B1798" s="1"/>
      <c r="C1798" s="1"/>
    </row>
    <row r="1799" spans="2:3" ht="14.1" customHeight="1" x14ac:dyDescent="0.2">
      <c r="B1799" s="1"/>
      <c r="C1799" s="1"/>
    </row>
    <row r="1800" spans="2:3" ht="14.1" customHeight="1" x14ac:dyDescent="0.2">
      <c r="B1800" s="1"/>
      <c r="C1800" s="1"/>
    </row>
    <row r="1801" spans="2:3" ht="14.1" customHeight="1" x14ac:dyDescent="0.2">
      <c r="B1801" s="1"/>
      <c r="C1801" s="1"/>
    </row>
    <row r="1802" spans="2:3" ht="14.1" customHeight="1" x14ac:dyDescent="0.2">
      <c r="B1802" s="1"/>
      <c r="C1802" s="1"/>
    </row>
    <row r="1803" spans="2:3" ht="14.1" customHeight="1" x14ac:dyDescent="0.2">
      <c r="B1803" s="1"/>
      <c r="C1803" s="1"/>
    </row>
    <row r="1804" spans="2:3" ht="14.1" customHeight="1" x14ac:dyDescent="0.2">
      <c r="B1804" s="1"/>
      <c r="C1804" s="1"/>
    </row>
    <row r="1805" spans="2:3" ht="14.1" customHeight="1" x14ac:dyDescent="0.2">
      <c r="B1805" s="1"/>
      <c r="C1805" s="1"/>
    </row>
    <row r="1806" spans="2:3" ht="14.1" customHeight="1" x14ac:dyDescent="0.2">
      <c r="B1806" s="1"/>
      <c r="C1806" s="1"/>
    </row>
    <row r="1807" spans="2:3" ht="14.1" customHeight="1" x14ac:dyDescent="0.2">
      <c r="B1807" s="1"/>
      <c r="C1807" s="1"/>
    </row>
    <row r="1808" spans="2:3" ht="14.1" customHeight="1" x14ac:dyDescent="0.2">
      <c r="B1808" s="1"/>
      <c r="C1808" s="1"/>
    </row>
    <row r="1809" spans="2:3" ht="14.1" customHeight="1" x14ac:dyDescent="0.2">
      <c r="B1809" s="1"/>
      <c r="C1809" s="1"/>
    </row>
    <row r="1810" spans="2:3" ht="14.1" customHeight="1" x14ac:dyDescent="0.2">
      <c r="B1810" s="1"/>
      <c r="C1810" s="1"/>
    </row>
    <row r="1811" spans="2:3" ht="14.1" customHeight="1" x14ac:dyDescent="0.2">
      <c r="B1811" s="1"/>
      <c r="C1811" s="1"/>
    </row>
    <row r="1812" spans="2:3" ht="14.1" customHeight="1" x14ac:dyDescent="0.2">
      <c r="B1812" s="1"/>
      <c r="C1812" s="1"/>
    </row>
    <row r="1813" spans="2:3" ht="14.1" customHeight="1" x14ac:dyDescent="0.2">
      <c r="B1813" s="1"/>
      <c r="C1813" s="1"/>
    </row>
    <row r="1814" spans="2:3" ht="14.1" customHeight="1" x14ac:dyDescent="0.2">
      <c r="B1814" s="1"/>
      <c r="C1814" s="1"/>
    </row>
    <row r="1815" spans="2:3" ht="14.1" customHeight="1" x14ac:dyDescent="0.2">
      <c r="B1815" s="1"/>
      <c r="C1815" s="1"/>
    </row>
    <row r="1816" spans="2:3" ht="14.1" customHeight="1" x14ac:dyDescent="0.2">
      <c r="B1816" s="1"/>
      <c r="C1816" s="1"/>
    </row>
    <row r="1817" spans="2:3" ht="14.1" customHeight="1" x14ac:dyDescent="0.2">
      <c r="B1817" s="1"/>
      <c r="C1817" s="1"/>
    </row>
    <row r="1818" spans="2:3" ht="14.1" customHeight="1" x14ac:dyDescent="0.2">
      <c r="B1818" s="1"/>
      <c r="C1818" s="1"/>
    </row>
    <row r="1819" spans="2:3" ht="14.1" customHeight="1" x14ac:dyDescent="0.2">
      <c r="B1819" s="1"/>
      <c r="C1819" s="1"/>
    </row>
    <row r="1820" spans="2:3" ht="14.1" customHeight="1" x14ac:dyDescent="0.2">
      <c r="B1820" s="1"/>
      <c r="C1820" s="1"/>
    </row>
    <row r="1821" spans="2:3" ht="14.1" customHeight="1" x14ac:dyDescent="0.2">
      <c r="B1821" s="1"/>
      <c r="C1821" s="1"/>
    </row>
    <row r="1822" spans="2:3" ht="14.1" customHeight="1" x14ac:dyDescent="0.2">
      <c r="B1822" s="1"/>
      <c r="C1822" s="1"/>
    </row>
    <row r="1823" spans="2:3" ht="14.1" customHeight="1" x14ac:dyDescent="0.2">
      <c r="B1823" s="1"/>
      <c r="C1823" s="1"/>
    </row>
    <row r="1824" spans="2:3" ht="14.1" customHeight="1" x14ac:dyDescent="0.2">
      <c r="B1824" s="1"/>
      <c r="C1824" s="1"/>
    </row>
    <row r="1825" spans="2:3" ht="14.1" customHeight="1" x14ac:dyDescent="0.2">
      <c r="B1825" s="1"/>
      <c r="C1825" s="1"/>
    </row>
    <row r="1826" spans="2:3" ht="14.1" customHeight="1" x14ac:dyDescent="0.2">
      <c r="B1826" s="1"/>
      <c r="C1826" s="1"/>
    </row>
    <row r="1827" spans="2:3" ht="14.1" customHeight="1" x14ac:dyDescent="0.2">
      <c r="B1827" s="1"/>
      <c r="C1827" s="1"/>
    </row>
    <row r="1828" spans="2:3" ht="14.1" customHeight="1" x14ac:dyDescent="0.2">
      <c r="B1828" s="1"/>
      <c r="C1828" s="1"/>
    </row>
    <row r="1829" spans="2:3" ht="14.1" customHeight="1" x14ac:dyDescent="0.2">
      <c r="B1829" s="1"/>
      <c r="C1829" s="1"/>
    </row>
    <row r="1830" spans="2:3" ht="14.1" customHeight="1" x14ac:dyDescent="0.2">
      <c r="B1830" s="1"/>
      <c r="C1830" s="1"/>
    </row>
    <row r="1831" spans="2:3" ht="14.1" customHeight="1" x14ac:dyDescent="0.2">
      <c r="B1831" s="1"/>
      <c r="C1831" s="1"/>
    </row>
    <row r="1832" spans="2:3" ht="14.1" customHeight="1" x14ac:dyDescent="0.2">
      <c r="B1832" s="1"/>
      <c r="C1832" s="1"/>
    </row>
    <row r="1833" spans="2:3" ht="14.1" customHeight="1" x14ac:dyDescent="0.2">
      <c r="B1833" s="1"/>
      <c r="C1833" s="1"/>
    </row>
    <row r="1834" spans="2:3" ht="14.1" customHeight="1" x14ac:dyDescent="0.2">
      <c r="B1834" s="1"/>
      <c r="C1834" s="1"/>
    </row>
    <row r="1835" spans="2:3" ht="14.1" customHeight="1" x14ac:dyDescent="0.2">
      <c r="B1835" s="1"/>
      <c r="C1835" s="1"/>
    </row>
    <row r="1836" spans="2:3" ht="14.1" customHeight="1" x14ac:dyDescent="0.2">
      <c r="B1836" s="1"/>
      <c r="C1836" s="1"/>
    </row>
    <row r="1837" spans="2:3" ht="14.1" customHeight="1" x14ac:dyDescent="0.2">
      <c r="B1837" s="1"/>
      <c r="C1837" s="1"/>
    </row>
    <row r="1838" spans="2:3" ht="14.1" customHeight="1" x14ac:dyDescent="0.2">
      <c r="B1838" s="1"/>
      <c r="C1838" s="1"/>
    </row>
    <row r="1839" spans="2:3" ht="14.1" customHeight="1" x14ac:dyDescent="0.2">
      <c r="B1839" s="1"/>
      <c r="C1839" s="1"/>
    </row>
    <row r="1840" spans="2:3" ht="14.1" customHeight="1" x14ac:dyDescent="0.2">
      <c r="B1840" s="1"/>
      <c r="C1840" s="1"/>
    </row>
    <row r="1841" spans="2:3" ht="14.1" customHeight="1" x14ac:dyDescent="0.2">
      <c r="B1841" s="1"/>
      <c r="C1841" s="1"/>
    </row>
    <row r="1842" spans="2:3" ht="14.1" customHeight="1" x14ac:dyDescent="0.2">
      <c r="B1842" s="1"/>
      <c r="C1842" s="1"/>
    </row>
    <row r="1843" spans="2:3" ht="14.1" customHeight="1" x14ac:dyDescent="0.2">
      <c r="B1843" s="1"/>
      <c r="C1843" s="1"/>
    </row>
    <row r="1844" spans="2:3" ht="14.1" customHeight="1" x14ac:dyDescent="0.2">
      <c r="B1844" s="1"/>
      <c r="C1844" s="1"/>
    </row>
    <row r="1845" spans="2:3" ht="14.1" customHeight="1" x14ac:dyDescent="0.2">
      <c r="B1845" s="1"/>
      <c r="C1845" s="1"/>
    </row>
    <row r="1846" spans="2:3" ht="14.1" customHeight="1" x14ac:dyDescent="0.2">
      <c r="B1846" s="1"/>
      <c r="C1846" s="1"/>
    </row>
    <row r="1847" spans="2:3" ht="14.1" customHeight="1" x14ac:dyDescent="0.2">
      <c r="B1847" s="1"/>
      <c r="C1847" s="1"/>
    </row>
    <row r="1848" spans="2:3" ht="14.1" customHeight="1" x14ac:dyDescent="0.2">
      <c r="B1848" s="1"/>
      <c r="C1848" s="1"/>
    </row>
    <row r="1849" spans="2:3" ht="14.1" customHeight="1" x14ac:dyDescent="0.2">
      <c r="B1849" s="1"/>
      <c r="C1849" s="1"/>
    </row>
    <row r="1850" spans="2:3" ht="14.1" customHeight="1" x14ac:dyDescent="0.2">
      <c r="B1850" s="1"/>
      <c r="C1850" s="1"/>
    </row>
    <row r="1851" spans="2:3" ht="14.1" customHeight="1" x14ac:dyDescent="0.2">
      <c r="B1851" s="1"/>
      <c r="C1851" s="1"/>
    </row>
    <row r="1852" spans="2:3" ht="14.1" customHeight="1" x14ac:dyDescent="0.2">
      <c r="B1852" s="1"/>
      <c r="C1852" s="1"/>
    </row>
    <row r="1853" spans="2:3" ht="14.1" customHeight="1" x14ac:dyDescent="0.2">
      <c r="B1853" s="1"/>
      <c r="C1853" s="1"/>
    </row>
    <row r="1854" spans="2:3" ht="14.1" customHeight="1" x14ac:dyDescent="0.2">
      <c r="B1854" s="1"/>
      <c r="C1854" s="1"/>
    </row>
    <row r="1855" spans="2:3" ht="14.1" customHeight="1" x14ac:dyDescent="0.2">
      <c r="B1855" s="1"/>
      <c r="C1855" s="1"/>
    </row>
    <row r="1856" spans="2:3" ht="14.1" customHeight="1" x14ac:dyDescent="0.2">
      <c r="B1856" s="1"/>
      <c r="C1856" s="1"/>
    </row>
    <row r="1857" spans="2:3" ht="14.1" customHeight="1" x14ac:dyDescent="0.2">
      <c r="B1857" s="1"/>
      <c r="C1857" s="1"/>
    </row>
    <row r="1858" spans="2:3" ht="14.1" customHeight="1" x14ac:dyDescent="0.2">
      <c r="B1858" s="1"/>
      <c r="C1858" s="1"/>
    </row>
    <row r="1859" spans="2:3" ht="14.1" customHeight="1" x14ac:dyDescent="0.2">
      <c r="B1859" s="1"/>
      <c r="C1859" s="1"/>
    </row>
    <row r="1860" spans="2:3" ht="14.1" customHeight="1" x14ac:dyDescent="0.2">
      <c r="B1860" s="1"/>
      <c r="C1860" s="1"/>
    </row>
    <row r="1861" spans="2:3" ht="14.1" customHeight="1" x14ac:dyDescent="0.2">
      <c r="B1861" s="1"/>
      <c r="C1861" s="1"/>
    </row>
    <row r="1862" spans="2:3" ht="14.1" customHeight="1" x14ac:dyDescent="0.2">
      <c r="B1862" s="1"/>
      <c r="C1862" s="1"/>
    </row>
    <row r="1863" spans="2:3" ht="14.1" customHeight="1" x14ac:dyDescent="0.2">
      <c r="B1863" s="1"/>
      <c r="C1863" s="1"/>
    </row>
    <row r="1864" spans="2:3" ht="14.1" customHeight="1" x14ac:dyDescent="0.2">
      <c r="B1864" s="1"/>
      <c r="C1864" s="1"/>
    </row>
    <row r="1865" spans="2:3" ht="14.1" customHeight="1" x14ac:dyDescent="0.2">
      <c r="B1865" s="1"/>
      <c r="C1865" s="1"/>
    </row>
    <row r="1866" spans="2:3" ht="14.1" customHeight="1" x14ac:dyDescent="0.2">
      <c r="B1866" s="1"/>
      <c r="C1866" s="1"/>
    </row>
    <row r="1867" spans="2:3" ht="14.1" customHeight="1" x14ac:dyDescent="0.2">
      <c r="B1867" s="1"/>
      <c r="C1867" s="1"/>
    </row>
    <row r="1868" spans="2:3" ht="14.1" customHeight="1" x14ac:dyDescent="0.2">
      <c r="B1868" s="1"/>
      <c r="C1868" s="1"/>
    </row>
    <row r="1869" spans="2:3" ht="14.1" customHeight="1" x14ac:dyDescent="0.2">
      <c r="B1869" s="1"/>
      <c r="C1869" s="1"/>
    </row>
    <row r="1870" spans="2:3" ht="14.1" customHeight="1" x14ac:dyDescent="0.2">
      <c r="B1870" s="1"/>
      <c r="C1870" s="1"/>
    </row>
    <row r="1871" spans="2:3" ht="14.1" customHeight="1" x14ac:dyDescent="0.2">
      <c r="B1871" s="1"/>
      <c r="C1871" s="1"/>
    </row>
    <row r="1872" spans="2:3" ht="14.1" customHeight="1" x14ac:dyDescent="0.2">
      <c r="B1872" s="1"/>
      <c r="C1872" s="1"/>
    </row>
    <row r="1873" spans="2:3" ht="14.1" customHeight="1" x14ac:dyDescent="0.2">
      <c r="B1873" s="1"/>
      <c r="C1873" s="1"/>
    </row>
    <row r="1874" spans="2:3" ht="14.1" customHeight="1" x14ac:dyDescent="0.2">
      <c r="B1874" s="1"/>
      <c r="C1874" s="1"/>
    </row>
    <row r="1875" spans="2:3" ht="14.1" customHeight="1" x14ac:dyDescent="0.2">
      <c r="B1875" s="1"/>
      <c r="C1875" s="1"/>
    </row>
    <row r="1876" spans="2:3" ht="14.1" customHeight="1" x14ac:dyDescent="0.2">
      <c r="B1876" s="1"/>
      <c r="C1876" s="1"/>
    </row>
    <row r="1877" spans="2:3" ht="14.1" customHeight="1" x14ac:dyDescent="0.2">
      <c r="B1877" s="1"/>
      <c r="C1877" s="1"/>
    </row>
    <row r="1878" spans="2:3" ht="14.1" customHeight="1" x14ac:dyDescent="0.2">
      <c r="B1878" s="1"/>
      <c r="C1878" s="1"/>
    </row>
    <row r="1879" spans="2:3" ht="14.1" customHeight="1" x14ac:dyDescent="0.2">
      <c r="B1879" s="1"/>
      <c r="C1879" s="1"/>
    </row>
    <row r="1880" spans="2:3" ht="14.1" customHeight="1" x14ac:dyDescent="0.2">
      <c r="B1880" s="1"/>
      <c r="C1880" s="1"/>
    </row>
    <row r="1881" spans="2:3" ht="14.1" customHeight="1" x14ac:dyDescent="0.2">
      <c r="B1881" s="1"/>
      <c r="C1881" s="1"/>
    </row>
    <row r="1882" spans="2:3" ht="14.1" customHeight="1" x14ac:dyDescent="0.2">
      <c r="B1882" s="1"/>
      <c r="C1882" s="1"/>
    </row>
    <row r="1883" spans="2:3" ht="14.1" customHeight="1" x14ac:dyDescent="0.2">
      <c r="B1883" s="1"/>
      <c r="C1883" s="1"/>
    </row>
    <row r="1884" spans="2:3" ht="14.1" customHeight="1" x14ac:dyDescent="0.2">
      <c r="B1884" s="1"/>
      <c r="C1884" s="1"/>
    </row>
    <row r="1885" spans="2:3" ht="14.1" customHeight="1" x14ac:dyDescent="0.2">
      <c r="B1885" s="1"/>
      <c r="C1885" s="1"/>
    </row>
    <row r="1886" spans="2:3" ht="14.1" customHeight="1" x14ac:dyDescent="0.2">
      <c r="B1886" s="1"/>
      <c r="C1886" s="1"/>
    </row>
    <row r="1887" spans="2:3" ht="14.1" customHeight="1" x14ac:dyDescent="0.2">
      <c r="B1887" s="1"/>
      <c r="C1887" s="1"/>
    </row>
    <row r="1888" spans="2:3" ht="14.1" customHeight="1" x14ac:dyDescent="0.2">
      <c r="B1888" s="1"/>
      <c r="C1888" s="1"/>
    </row>
    <row r="1889" spans="2:3" ht="14.1" customHeight="1" x14ac:dyDescent="0.2">
      <c r="B1889" s="1"/>
      <c r="C1889" s="1"/>
    </row>
    <row r="1890" spans="2:3" ht="14.1" customHeight="1" x14ac:dyDescent="0.2">
      <c r="B1890" s="1"/>
      <c r="C1890" s="1"/>
    </row>
    <row r="1891" spans="2:3" ht="14.1" customHeight="1" x14ac:dyDescent="0.2">
      <c r="B1891" s="1"/>
      <c r="C1891" s="1"/>
    </row>
    <row r="1892" spans="2:3" ht="14.1" customHeight="1" x14ac:dyDescent="0.2">
      <c r="B1892" s="1"/>
      <c r="C1892" s="1"/>
    </row>
    <row r="1893" spans="2:3" ht="14.1" customHeight="1" x14ac:dyDescent="0.2">
      <c r="B1893" s="1"/>
      <c r="C1893" s="1"/>
    </row>
    <row r="1894" spans="2:3" ht="14.1" customHeight="1" x14ac:dyDescent="0.2">
      <c r="B1894" s="1"/>
      <c r="C1894" s="1"/>
    </row>
    <row r="1895" spans="2:3" ht="14.1" customHeight="1" x14ac:dyDescent="0.2">
      <c r="B1895" s="1"/>
      <c r="C1895" s="1"/>
    </row>
    <row r="1896" spans="2:3" ht="14.1" customHeight="1" x14ac:dyDescent="0.2">
      <c r="B1896" s="1"/>
      <c r="C1896" s="1"/>
    </row>
    <row r="1897" spans="2:3" ht="14.1" customHeight="1" x14ac:dyDescent="0.2">
      <c r="B1897" s="1"/>
      <c r="C1897" s="1"/>
    </row>
    <row r="1898" spans="2:3" ht="14.1" customHeight="1" x14ac:dyDescent="0.2">
      <c r="B1898" s="1"/>
      <c r="C1898" s="1"/>
    </row>
    <row r="1899" spans="2:3" ht="14.1" customHeight="1" x14ac:dyDescent="0.2">
      <c r="B1899" s="1"/>
      <c r="C1899" s="1"/>
    </row>
    <row r="1900" spans="2:3" ht="14.1" customHeight="1" x14ac:dyDescent="0.2">
      <c r="B1900" s="1"/>
      <c r="C1900" s="1"/>
    </row>
    <row r="1901" spans="2:3" ht="14.1" customHeight="1" x14ac:dyDescent="0.2">
      <c r="B1901" s="1"/>
      <c r="C1901" s="1"/>
    </row>
    <row r="1902" spans="2:3" ht="14.1" customHeight="1" x14ac:dyDescent="0.2">
      <c r="B1902" s="1"/>
      <c r="C1902" s="1"/>
    </row>
    <row r="1903" spans="2:3" ht="14.1" customHeight="1" x14ac:dyDescent="0.2">
      <c r="B1903" s="1"/>
      <c r="C1903" s="1"/>
    </row>
    <row r="1904" spans="2:3" ht="14.1" customHeight="1" x14ac:dyDescent="0.2">
      <c r="B1904" s="1"/>
      <c r="C1904" s="1"/>
    </row>
    <row r="1905" spans="2:3" ht="14.1" customHeight="1" x14ac:dyDescent="0.2">
      <c r="B1905" s="1"/>
      <c r="C1905" s="1"/>
    </row>
    <row r="1906" spans="2:3" ht="14.1" customHeight="1" x14ac:dyDescent="0.2">
      <c r="B1906" s="1"/>
      <c r="C1906" s="1"/>
    </row>
    <row r="1907" spans="2:3" ht="14.1" customHeight="1" x14ac:dyDescent="0.2">
      <c r="B1907" s="1"/>
      <c r="C1907" s="1"/>
    </row>
    <row r="1908" spans="2:3" ht="14.1" customHeight="1" x14ac:dyDescent="0.2">
      <c r="B1908" s="1"/>
      <c r="C1908" s="1"/>
    </row>
    <row r="1909" spans="2:3" ht="14.1" customHeight="1" x14ac:dyDescent="0.2">
      <c r="B1909" s="1"/>
      <c r="C1909" s="1"/>
    </row>
    <row r="1910" spans="2:3" ht="14.1" customHeight="1" x14ac:dyDescent="0.2">
      <c r="B1910" s="1"/>
      <c r="C1910" s="1"/>
    </row>
    <row r="1911" spans="2:3" ht="14.1" customHeight="1" x14ac:dyDescent="0.2">
      <c r="B1911" s="1"/>
      <c r="C1911" s="1"/>
    </row>
    <row r="1912" spans="2:3" ht="14.1" customHeight="1" x14ac:dyDescent="0.2">
      <c r="B1912" s="1"/>
      <c r="C1912" s="1"/>
    </row>
    <row r="1913" spans="2:3" ht="14.1" customHeight="1" x14ac:dyDescent="0.2">
      <c r="B1913" s="1"/>
      <c r="C1913" s="1"/>
    </row>
    <row r="1914" spans="2:3" ht="14.1" customHeight="1" x14ac:dyDescent="0.2">
      <c r="B1914" s="1"/>
      <c r="C1914" s="1"/>
    </row>
    <row r="1915" spans="2:3" ht="14.1" customHeight="1" x14ac:dyDescent="0.2">
      <c r="B1915" s="1"/>
      <c r="C1915" s="1"/>
    </row>
    <row r="1916" spans="2:3" ht="14.1" customHeight="1" x14ac:dyDescent="0.2">
      <c r="B1916" s="1"/>
      <c r="C1916" s="1"/>
    </row>
    <row r="1917" spans="2:3" ht="14.1" customHeight="1" x14ac:dyDescent="0.2">
      <c r="B1917" s="1"/>
      <c r="C1917" s="1"/>
    </row>
    <row r="1918" spans="2:3" ht="14.1" customHeight="1" x14ac:dyDescent="0.2">
      <c r="B1918" s="1"/>
      <c r="C1918" s="1"/>
    </row>
    <row r="1919" spans="2:3" ht="14.1" customHeight="1" x14ac:dyDescent="0.2">
      <c r="B1919" s="1"/>
      <c r="C1919" s="1"/>
    </row>
    <row r="1920" spans="2:3" ht="14.1" customHeight="1" x14ac:dyDescent="0.2">
      <c r="B1920" s="1"/>
      <c r="C1920" s="1"/>
    </row>
    <row r="1921" spans="2:3" ht="14.1" customHeight="1" x14ac:dyDescent="0.2">
      <c r="B1921" s="1"/>
      <c r="C1921" s="1"/>
    </row>
    <row r="1922" spans="2:3" ht="14.1" customHeight="1" x14ac:dyDescent="0.2">
      <c r="B1922" s="1"/>
      <c r="C1922" s="1"/>
    </row>
    <row r="1923" spans="2:3" ht="14.1" customHeight="1" x14ac:dyDescent="0.2">
      <c r="B1923" s="1"/>
      <c r="C1923" s="1"/>
    </row>
    <row r="1924" spans="2:3" ht="14.1" customHeight="1" x14ac:dyDescent="0.2">
      <c r="B1924" s="1"/>
      <c r="C1924" s="1"/>
    </row>
    <row r="1925" spans="2:3" ht="14.1" customHeight="1" x14ac:dyDescent="0.2">
      <c r="B1925" s="1"/>
      <c r="C1925" s="1"/>
    </row>
    <row r="1926" spans="2:3" ht="14.1" customHeight="1" x14ac:dyDescent="0.2">
      <c r="B1926" s="1"/>
      <c r="C1926" s="1"/>
    </row>
    <row r="1927" spans="2:3" ht="14.1" customHeight="1" x14ac:dyDescent="0.2">
      <c r="B1927" s="1"/>
      <c r="C1927" s="1"/>
    </row>
    <row r="1928" spans="2:3" ht="14.1" customHeight="1" x14ac:dyDescent="0.2">
      <c r="B1928" s="1"/>
      <c r="C1928" s="1"/>
    </row>
    <row r="1929" spans="2:3" ht="14.1" customHeight="1" x14ac:dyDescent="0.2">
      <c r="B1929" s="1"/>
      <c r="C1929" s="1"/>
    </row>
    <row r="1930" spans="2:3" ht="14.1" customHeight="1" x14ac:dyDescent="0.2">
      <c r="B1930" s="1"/>
      <c r="C1930" s="1"/>
    </row>
    <row r="1931" spans="2:3" ht="14.1" customHeight="1" x14ac:dyDescent="0.2">
      <c r="B1931" s="1"/>
      <c r="C1931" s="1"/>
    </row>
    <row r="1932" spans="2:3" ht="14.1" customHeight="1" x14ac:dyDescent="0.2">
      <c r="B1932" s="1"/>
      <c r="C1932" s="1"/>
    </row>
    <row r="1933" spans="2:3" ht="14.1" customHeight="1" x14ac:dyDescent="0.2">
      <c r="B1933" s="1"/>
      <c r="C1933" s="1"/>
    </row>
    <row r="1934" spans="2:3" ht="14.1" customHeight="1" x14ac:dyDescent="0.2">
      <c r="B1934" s="1"/>
      <c r="C1934" s="1"/>
    </row>
    <row r="1935" spans="2:3" ht="14.1" customHeight="1" x14ac:dyDescent="0.2">
      <c r="B1935" s="1"/>
      <c r="C1935" s="1"/>
    </row>
    <row r="1936" spans="2:3" ht="14.1" customHeight="1" x14ac:dyDescent="0.2">
      <c r="B1936" s="1"/>
      <c r="C1936" s="1"/>
    </row>
    <row r="1937" spans="2:3" ht="14.1" customHeight="1" x14ac:dyDescent="0.2">
      <c r="B1937" s="1"/>
      <c r="C1937" s="1"/>
    </row>
    <row r="1938" spans="2:3" ht="14.1" customHeight="1" x14ac:dyDescent="0.2">
      <c r="B1938" s="1"/>
      <c r="C1938" s="1"/>
    </row>
    <row r="1939" spans="2:3" ht="14.1" customHeight="1" x14ac:dyDescent="0.2">
      <c r="B1939" s="1"/>
      <c r="C1939" s="1"/>
    </row>
    <row r="1940" spans="2:3" ht="14.1" customHeight="1" x14ac:dyDescent="0.2">
      <c r="B1940" s="1"/>
      <c r="C1940" s="1"/>
    </row>
    <row r="1941" spans="2:3" ht="14.1" customHeight="1" x14ac:dyDescent="0.2">
      <c r="B1941" s="1"/>
      <c r="C1941" s="1"/>
    </row>
    <row r="1942" spans="2:3" ht="14.1" customHeight="1" x14ac:dyDescent="0.2">
      <c r="B1942" s="1"/>
      <c r="C1942" s="1"/>
    </row>
    <row r="1943" spans="2:3" ht="14.1" customHeight="1" x14ac:dyDescent="0.2">
      <c r="B1943" s="1"/>
      <c r="C1943" s="1"/>
    </row>
    <row r="1944" spans="2:3" ht="14.1" customHeight="1" x14ac:dyDescent="0.2">
      <c r="B1944" s="1"/>
      <c r="C1944" s="1"/>
    </row>
    <row r="1945" spans="2:3" ht="14.1" customHeight="1" x14ac:dyDescent="0.2">
      <c r="B1945" s="1"/>
      <c r="C1945" s="1"/>
    </row>
    <row r="1946" spans="2:3" ht="14.1" customHeight="1" x14ac:dyDescent="0.2">
      <c r="B1946" s="1"/>
      <c r="C1946" s="1"/>
    </row>
    <row r="1947" spans="2:3" ht="14.1" customHeight="1" x14ac:dyDescent="0.2">
      <c r="B1947" s="1"/>
      <c r="C1947" s="1"/>
    </row>
    <row r="1948" spans="2:3" ht="14.1" customHeight="1" x14ac:dyDescent="0.2">
      <c r="B1948" s="1"/>
      <c r="C1948" s="1"/>
    </row>
    <row r="1949" spans="2:3" ht="14.1" customHeight="1" x14ac:dyDescent="0.2">
      <c r="B1949" s="1"/>
      <c r="C1949" s="1"/>
    </row>
    <row r="1950" spans="2:3" ht="14.1" customHeight="1" x14ac:dyDescent="0.2">
      <c r="B1950" s="1"/>
      <c r="C1950" s="1"/>
    </row>
    <row r="1951" spans="2:3" ht="14.1" customHeight="1" x14ac:dyDescent="0.2">
      <c r="B1951" s="1"/>
      <c r="C1951" s="1"/>
    </row>
    <row r="1952" spans="2:3" ht="14.1" customHeight="1" x14ac:dyDescent="0.2">
      <c r="B1952" s="1"/>
      <c r="C1952" s="1"/>
    </row>
    <row r="1953" spans="2:3" ht="14.1" customHeight="1" x14ac:dyDescent="0.2">
      <c r="B1953" s="1"/>
      <c r="C1953" s="1"/>
    </row>
    <row r="1954" spans="2:3" ht="14.1" customHeight="1" x14ac:dyDescent="0.2">
      <c r="B1954" s="1"/>
      <c r="C1954" s="1"/>
    </row>
    <row r="1955" spans="2:3" ht="14.1" customHeight="1" x14ac:dyDescent="0.2">
      <c r="B1955" s="1"/>
      <c r="C1955" s="1"/>
    </row>
    <row r="1956" spans="2:3" ht="14.1" customHeight="1" x14ac:dyDescent="0.2">
      <c r="B1956" s="1"/>
      <c r="C1956" s="1"/>
    </row>
    <row r="1957" spans="2:3" ht="14.1" customHeight="1" x14ac:dyDescent="0.2">
      <c r="B1957" s="1"/>
      <c r="C1957" s="1"/>
    </row>
    <row r="1958" spans="2:3" ht="14.1" customHeight="1" x14ac:dyDescent="0.2">
      <c r="B1958" s="1"/>
      <c r="C1958" s="1"/>
    </row>
    <row r="1959" spans="2:3" ht="14.1" customHeight="1" x14ac:dyDescent="0.2">
      <c r="B1959" s="1"/>
      <c r="C1959" s="1"/>
    </row>
    <row r="1960" spans="2:3" ht="14.1" customHeight="1" x14ac:dyDescent="0.2">
      <c r="B1960" s="1"/>
      <c r="C1960" s="1"/>
    </row>
    <row r="1961" spans="2:3" ht="14.1" customHeight="1" x14ac:dyDescent="0.2">
      <c r="B1961" s="1"/>
      <c r="C1961" s="1"/>
    </row>
    <row r="1962" spans="2:3" ht="14.1" customHeight="1" x14ac:dyDescent="0.2">
      <c r="B1962" s="1"/>
      <c r="C1962" s="1"/>
    </row>
    <row r="1963" spans="2:3" ht="14.1" customHeight="1" x14ac:dyDescent="0.2">
      <c r="B1963" s="1"/>
      <c r="C1963" s="1"/>
    </row>
    <row r="1964" spans="2:3" ht="14.1" customHeight="1" x14ac:dyDescent="0.2">
      <c r="B1964" s="1"/>
      <c r="C1964" s="1"/>
    </row>
    <row r="1965" spans="2:3" ht="14.1" customHeight="1" x14ac:dyDescent="0.2">
      <c r="B1965" s="1"/>
      <c r="C1965" s="1"/>
    </row>
    <row r="1966" spans="2:3" ht="14.1" customHeight="1" x14ac:dyDescent="0.2">
      <c r="B1966" s="1"/>
      <c r="C1966" s="1"/>
    </row>
    <row r="1967" spans="2:3" ht="14.1" customHeight="1" x14ac:dyDescent="0.2">
      <c r="B1967" s="1"/>
      <c r="C1967" s="1"/>
    </row>
    <row r="1968" spans="2:3" ht="14.1" customHeight="1" x14ac:dyDescent="0.2">
      <c r="B1968" s="1"/>
      <c r="C1968" s="1"/>
    </row>
    <row r="1969" spans="2:3" ht="14.1" customHeight="1" x14ac:dyDescent="0.2">
      <c r="B1969" s="1"/>
      <c r="C1969" s="1"/>
    </row>
    <row r="1970" spans="2:3" ht="14.1" customHeight="1" x14ac:dyDescent="0.2">
      <c r="B1970" s="1"/>
      <c r="C1970" s="1"/>
    </row>
    <row r="1971" spans="2:3" ht="14.1" customHeight="1" x14ac:dyDescent="0.2">
      <c r="B1971" s="1"/>
      <c r="C1971" s="1"/>
    </row>
    <row r="1972" spans="2:3" ht="14.1" customHeight="1" x14ac:dyDescent="0.2">
      <c r="B1972" s="1"/>
      <c r="C1972" s="1"/>
    </row>
    <row r="1973" spans="2:3" ht="14.1" customHeight="1" x14ac:dyDescent="0.2">
      <c r="B1973" s="1"/>
      <c r="C1973" s="1"/>
    </row>
    <row r="1974" spans="2:3" ht="14.1" customHeight="1" x14ac:dyDescent="0.2">
      <c r="B1974" s="1"/>
      <c r="C1974" s="1"/>
    </row>
    <row r="1975" spans="2:3" ht="14.1" customHeight="1" x14ac:dyDescent="0.2">
      <c r="B1975" s="1"/>
      <c r="C1975" s="1"/>
    </row>
    <row r="1976" spans="2:3" ht="14.1" customHeight="1" x14ac:dyDescent="0.2">
      <c r="B1976" s="1"/>
      <c r="C1976" s="1"/>
    </row>
    <row r="1977" spans="2:3" ht="14.1" customHeight="1" x14ac:dyDescent="0.2">
      <c r="B1977" s="1"/>
      <c r="C1977" s="1"/>
    </row>
    <row r="1978" spans="2:3" ht="14.1" customHeight="1" x14ac:dyDescent="0.2">
      <c r="B1978" s="1"/>
      <c r="C1978" s="1"/>
    </row>
    <row r="1979" spans="2:3" ht="14.1" customHeight="1" x14ac:dyDescent="0.2">
      <c r="B1979" s="1"/>
      <c r="C1979" s="1"/>
    </row>
    <row r="1980" spans="2:3" ht="14.1" customHeight="1" x14ac:dyDescent="0.2">
      <c r="B1980" s="1"/>
      <c r="C1980" s="1"/>
    </row>
    <row r="1981" spans="2:3" ht="14.1" customHeight="1" x14ac:dyDescent="0.2">
      <c r="B1981" s="1"/>
      <c r="C1981" s="1"/>
    </row>
    <row r="1982" spans="2:3" ht="14.1" customHeight="1" x14ac:dyDescent="0.2">
      <c r="B1982" s="1"/>
      <c r="C1982" s="1"/>
    </row>
    <row r="1983" spans="2:3" ht="14.1" customHeight="1" x14ac:dyDescent="0.2">
      <c r="B1983" s="1"/>
      <c r="C1983" s="1"/>
    </row>
    <row r="1984" spans="2:3" ht="14.1" customHeight="1" x14ac:dyDescent="0.2">
      <c r="B1984" s="1"/>
      <c r="C1984" s="1"/>
    </row>
    <row r="1985" spans="2:3" ht="14.1" customHeight="1" x14ac:dyDescent="0.2">
      <c r="B1985" s="1"/>
      <c r="C1985" s="1"/>
    </row>
    <row r="1986" spans="2:3" ht="14.1" customHeight="1" x14ac:dyDescent="0.2">
      <c r="B1986" s="1"/>
      <c r="C1986" s="1"/>
    </row>
    <row r="1987" spans="2:3" ht="14.1" customHeight="1" x14ac:dyDescent="0.2">
      <c r="B1987" s="1"/>
      <c r="C1987" s="1"/>
    </row>
    <row r="1988" spans="2:3" ht="14.1" customHeight="1" x14ac:dyDescent="0.2">
      <c r="B1988" s="1"/>
      <c r="C1988" s="1"/>
    </row>
    <row r="1989" spans="2:3" ht="14.1" customHeight="1" x14ac:dyDescent="0.2">
      <c r="B1989" s="1"/>
      <c r="C1989" s="1"/>
    </row>
    <row r="1990" spans="2:3" ht="14.1" customHeight="1" x14ac:dyDescent="0.2">
      <c r="B1990" s="1"/>
      <c r="C1990" s="1"/>
    </row>
    <row r="1991" spans="2:3" ht="14.1" customHeight="1" x14ac:dyDescent="0.2">
      <c r="B1991" s="1"/>
      <c r="C1991" s="1"/>
    </row>
    <row r="1992" spans="2:3" ht="14.1" customHeight="1" x14ac:dyDescent="0.2">
      <c r="B1992" s="1"/>
      <c r="C1992" s="1"/>
    </row>
    <row r="1993" spans="2:3" ht="14.1" customHeight="1" x14ac:dyDescent="0.2">
      <c r="B1993" s="1"/>
      <c r="C1993" s="1"/>
    </row>
    <row r="1994" spans="2:3" ht="14.1" customHeight="1" x14ac:dyDescent="0.2">
      <c r="B1994" s="1"/>
      <c r="C1994" s="1"/>
    </row>
    <row r="1995" spans="2:3" ht="14.1" customHeight="1" x14ac:dyDescent="0.2">
      <c r="B1995" s="1"/>
      <c r="C1995" s="1"/>
    </row>
    <row r="1996" spans="2:3" ht="14.1" customHeight="1" x14ac:dyDescent="0.2">
      <c r="B1996" s="1"/>
      <c r="C1996" s="1"/>
    </row>
    <row r="1997" spans="2:3" ht="14.1" customHeight="1" x14ac:dyDescent="0.2">
      <c r="B1997" s="1"/>
      <c r="C1997" s="1"/>
    </row>
    <row r="1998" spans="2:3" ht="14.1" customHeight="1" x14ac:dyDescent="0.2">
      <c r="B1998" s="1"/>
      <c r="C1998" s="1"/>
    </row>
    <row r="1999" spans="2:3" ht="14.1" customHeight="1" x14ac:dyDescent="0.2">
      <c r="B1999" s="1"/>
      <c r="C1999" s="1"/>
    </row>
    <row r="2000" spans="2:3" ht="14.1" customHeight="1" x14ac:dyDescent="0.2">
      <c r="B2000" s="1"/>
      <c r="C2000" s="1"/>
    </row>
    <row r="2001" spans="2:3" ht="14.1" customHeight="1" x14ac:dyDescent="0.2">
      <c r="B2001" s="1"/>
      <c r="C2001" s="1"/>
    </row>
    <row r="2002" spans="2:3" ht="14.1" customHeight="1" x14ac:dyDescent="0.2">
      <c r="B2002" s="1"/>
      <c r="C2002" s="1"/>
    </row>
    <row r="2003" spans="2:3" ht="14.1" customHeight="1" x14ac:dyDescent="0.2">
      <c r="B2003" s="1"/>
      <c r="C2003" s="1"/>
    </row>
    <row r="2004" spans="2:3" ht="14.1" customHeight="1" x14ac:dyDescent="0.2">
      <c r="B2004" s="1"/>
      <c r="C2004" s="1"/>
    </row>
    <row r="2005" spans="2:3" ht="14.1" customHeight="1" x14ac:dyDescent="0.2">
      <c r="B2005" s="1"/>
      <c r="C2005" s="1"/>
    </row>
    <row r="2006" spans="2:3" ht="14.1" customHeight="1" x14ac:dyDescent="0.2">
      <c r="B2006" s="1"/>
      <c r="C2006" s="1"/>
    </row>
    <row r="2007" spans="2:3" ht="14.1" customHeight="1" x14ac:dyDescent="0.2">
      <c r="B2007" s="1"/>
      <c r="C2007" s="1"/>
    </row>
    <row r="2008" spans="2:3" ht="14.1" customHeight="1" x14ac:dyDescent="0.2">
      <c r="B2008" s="1"/>
      <c r="C2008" s="1"/>
    </row>
    <row r="2009" spans="2:3" ht="14.1" customHeight="1" x14ac:dyDescent="0.2">
      <c r="B2009" s="1"/>
      <c r="C2009" s="1"/>
    </row>
    <row r="2010" spans="2:3" ht="14.1" customHeight="1" x14ac:dyDescent="0.2">
      <c r="B2010" s="1"/>
      <c r="C2010" s="1"/>
    </row>
    <row r="2011" spans="2:3" ht="14.1" customHeight="1" x14ac:dyDescent="0.2">
      <c r="B2011" s="1"/>
      <c r="C2011" s="1"/>
    </row>
    <row r="2012" spans="2:3" ht="14.1" customHeight="1" x14ac:dyDescent="0.2">
      <c r="B2012" s="1"/>
      <c r="C2012" s="1"/>
    </row>
    <row r="2013" spans="2:3" ht="14.1" customHeight="1" x14ac:dyDescent="0.2">
      <c r="B2013" s="1"/>
      <c r="C2013" s="1"/>
    </row>
    <row r="2014" spans="2:3" ht="14.1" customHeight="1" x14ac:dyDescent="0.2">
      <c r="B2014" s="1"/>
      <c r="C2014" s="1"/>
    </row>
    <row r="2015" spans="2:3" ht="14.1" customHeight="1" x14ac:dyDescent="0.2">
      <c r="B2015" s="1"/>
      <c r="C2015" s="1"/>
    </row>
    <row r="2016" spans="2:3" ht="14.1" customHeight="1" x14ac:dyDescent="0.2">
      <c r="B2016" s="1"/>
      <c r="C2016" s="1"/>
    </row>
    <row r="2017" spans="2:3" ht="14.1" customHeight="1" x14ac:dyDescent="0.2">
      <c r="B2017" s="1"/>
      <c r="C2017" s="1"/>
    </row>
    <row r="2018" spans="2:3" ht="14.1" customHeight="1" x14ac:dyDescent="0.2">
      <c r="B2018" s="1"/>
      <c r="C2018" s="1"/>
    </row>
    <row r="2019" spans="2:3" ht="14.1" customHeight="1" x14ac:dyDescent="0.2">
      <c r="B2019" s="1"/>
      <c r="C2019" s="1"/>
    </row>
    <row r="2020" spans="2:3" ht="14.1" customHeight="1" x14ac:dyDescent="0.2">
      <c r="B2020" s="1"/>
      <c r="C2020" s="1"/>
    </row>
    <row r="2021" spans="2:3" ht="14.1" customHeight="1" x14ac:dyDescent="0.2">
      <c r="B2021" s="1"/>
      <c r="C2021" s="1"/>
    </row>
    <row r="2022" spans="2:3" ht="14.1" customHeight="1" x14ac:dyDescent="0.2">
      <c r="B2022" s="1"/>
      <c r="C2022" s="1"/>
    </row>
    <row r="2023" spans="2:3" ht="14.1" customHeight="1" x14ac:dyDescent="0.2">
      <c r="B2023" s="1"/>
      <c r="C2023" s="1"/>
    </row>
    <row r="2024" spans="2:3" ht="14.1" customHeight="1" x14ac:dyDescent="0.2">
      <c r="B2024" s="1"/>
      <c r="C2024" s="1"/>
    </row>
    <row r="2025" spans="2:3" ht="14.1" customHeight="1" x14ac:dyDescent="0.2">
      <c r="B2025" s="1"/>
      <c r="C2025" s="1"/>
    </row>
    <row r="2026" spans="2:3" ht="14.1" customHeight="1" x14ac:dyDescent="0.2">
      <c r="B2026" s="1"/>
      <c r="C2026" s="1"/>
    </row>
    <row r="2027" spans="2:3" ht="14.1" customHeight="1" x14ac:dyDescent="0.2">
      <c r="B2027" s="1"/>
      <c r="C2027" s="1"/>
    </row>
    <row r="2028" spans="2:3" ht="14.1" customHeight="1" x14ac:dyDescent="0.2">
      <c r="B2028" s="1"/>
      <c r="C2028" s="1"/>
    </row>
    <row r="2029" spans="2:3" ht="14.1" customHeight="1" x14ac:dyDescent="0.2">
      <c r="B2029" s="1"/>
      <c r="C2029" s="1"/>
    </row>
    <row r="2030" spans="2:3" ht="14.1" customHeight="1" x14ac:dyDescent="0.2">
      <c r="B2030" s="1"/>
      <c r="C2030" s="1"/>
    </row>
    <row r="2031" spans="2:3" ht="14.1" customHeight="1" x14ac:dyDescent="0.2">
      <c r="B2031" s="1"/>
      <c r="C2031" s="1"/>
    </row>
    <row r="2032" spans="2:3" ht="14.1" customHeight="1" x14ac:dyDescent="0.2">
      <c r="B2032" s="1"/>
      <c r="C2032" s="1"/>
    </row>
    <row r="2033" spans="2:3" ht="14.1" customHeight="1" x14ac:dyDescent="0.2">
      <c r="B2033" s="1"/>
      <c r="C2033" s="1"/>
    </row>
    <row r="2034" spans="2:3" ht="14.1" customHeight="1" x14ac:dyDescent="0.2">
      <c r="B2034" s="1"/>
      <c r="C2034" s="1"/>
    </row>
    <row r="2035" spans="2:3" ht="14.1" customHeight="1" x14ac:dyDescent="0.2">
      <c r="B2035" s="1"/>
      <c r="C2035" s="1"/>
    </row>
    <row r="2036" spans="2:3" ht="14.1" customHeight="1" x14ac:dyDescent="0.2">
      <c r="B2036" s="1"/>
      <c r="C2036" s="1"/>
    </row>
    <row r="2037" spans="2:3" ht="14.1" customHeight="1" x14ac:dyDescent="0.2">
      <c r="B2037" s="1"/>
      <c r="C2037" s="1"/>
    </row>
    <row r="2038" spans="2:3" ht="14.1" customHeight="1" x14ac:dyDescent="0.2">
      <c r="B2038" s="1"/>
      <c r="C2038" s="1"/>
    </row>
    <row r="2039" spans="2:3" ht="14.1" customHeight="1" x14ac:dyDescent="0.2">
      <c r="B2039" s="1"/>
      <c r="C2039" s="1"/>
    </row>
    <row r="2040" spans="2:3" ht="14.1" customHeight="1" x14ac:dyDescent="0.2">
      <c r="B2040" s="1"/>
      <c r="C2040" s="1"/>
    </row>
    <row r="2041" spans="2:3" ht="14.1" customHeight="1" x14ac:dyDescent="0.2">
      <c r="B2041" s="1"/>
      <c r="C2041" s="1"/>
    </row>
    <row r="2042" spans="2:3" ht="14.1" customHeight="1" x14ac:dyDescent="0.2">
      <c r="B2042" s="1"/>
      <c r="C2042" s="1"/>
    </row>
    <row r="2043" spans="2:3" ht="14.1" customHeight="1" x14ac:dyDescent="0.2">
      <c r="B2043" s="1"/>
      <c r="C2043" s="1"/>
    </row>
    <row r="2044" spans="2:3" ht="14.1" customHeight="1" x14ac:dyDescent="0.2">
      <c r="B2044" s="1"/>
      <c r="C2044" s="1"/>
    </row>
    <row r="2045" spans="2:3" ht="14.1" customHeight="1" x14ac:dyDescent="0.2">
      <c r="B2045" s="1"/>
      <c r="C2045" s="1"/>
    </row>
    <row r="2046" spans="2:3" ht="14.1" customHeight="1" x14ac:dyDescent="0.2">
      <c r="B2046" s="1"/>
      <c r="C2046" s="1"/>
    </row>
    <row r="2047" spans="2:3" ht="14.1" customHeight="1" x14ac:dyDescent="0.2">
      <c r="B2047" s="1"/>
      <c r="C2047" s="1"/>
    </row>
    <row r="2048" spans="2:3" ht="14.1" customHeight="1" x14ac:dyDescent="0.2">
      <c r="B2048" s="1"/>
      <c r="C2048" s="1"/>
    </row>
    <row r="2049" spans="2:3" ht="14.1" customHeight="1" x14ac:dyDescent="0.2">
      <c r="B2049" s="1"/>
      <c r="C2049" s="1"/>
    </row>
    <row r="2050" spans="2:3" ht="14.1" customHeight="1" x14ac:dyDescent="0.2">
      <c r="B2050" s="1"/>
      <c r="C2050" s="1"/>
    </row>
    <row r="2051" spans="2:3" ht="14.1" customHeight="1" x14ac:dyDescent="0.2">
      <c r="B2051" s="1"/>
      <c r="C2051" s="1"/>
    </row>
    <row r="2052" spans="2:3" ht="14.1" customHeight="1" x14ac:dyDescent="0.2">
      <c r="B2052" s="1"/>
      <c r="C2052" s="1"/>
    </row>
    <row r="2053" spans="2:3" ht="14.1" customHeight="1" x14ac:dyDescent="0.2">
      <c r="B2053" s="1"/>
      <c r="C2053" s="1"/>
    </row>
    <row r="2054" spans="2:3" ht="14.1" customHeight="1" x14ac:dyDescent="0.2">
      <c r="B2054" s="1"/>
      <c r="C2054" s="1"/>
    </row>
    <row r="2055" spans="2:3" ht="14.1" customHeight="1" x14ac:dyDescent="0.2">
      <c r="B2055" s="1"/>
      <c r="C2055" s="1"/>
    </row>
    <row r="2056" spans="2:3" ht="14.1" customHeight="1" x14ac:dyDescent="0.2">
      <c r="B2056" s="1"/>
      <c r="C2056" s="1"/>
    </row>
    <row r="2057" spans="2:3" ht="14.1" customHeight="1" x14ac:dyDescent="0.2">
      <c r="B2057" s="1"/>
      <c r="C2057" s="1"/>
    </row>
    <row r="2058" spans="2:3" ht="14.1" customHeight="1" x14ac:dyDescent="0.2">
      <c r="B2058" s="1"/>
      <c r="C2058" s="1"/>
    </row>
    <row r="2059" spans="2:3" ht="14.1" customHeight="1" x14ac:dyDescent="0.2">
      <c r="B2059" s="1"/>
      <c r="C2059" s="1"/>
    </row>
    <row r="2060" spans="2:3" ht="14.1" customHeight="1" x14ac:dyDescent="0.2">
      <c r="B2060" s="1"/>
      <c r="C2060" s="1"/>
    </row>
    <row r="2061" spans="2:3" ht="14.1" customHeight="1" x14ac:dyDescent="0.2">
      <c r="B2061" s="1"/>
      <c r="C2061" s="1"/>
    </row>
    <row r="2062" spans="2:3" ht="14.1" customHeight="1" x14ac:dyDescent="0.2">
      <c r="B2062" s="1"/>
      <c r="C2062" s="1"/>
    </row>
    <row r="2063" spans="2:3" ht="14.1" customHeight="1" x14ac:dyDescent="0.2">
      <c r="B2063" s="1"/>
      <c r="C2063" s="1"/>
    </row>
    <row r="2064" spans="2:3" ht="14.1" customHeight="1" x14ac:dyDescent="0.2">
      <c r="B2064" s="1"/>
      <c r="C2064" s="1"/>
    </row>
    <row r="2065" spans="2:3" ht="14.1" customHeight="1" x14ac:dyDescent="0.2">
      <c r="B2065" s="1"/>
      <c r="C2065" s="1"/>
    </row>
    <row r="2066" spans="2:3" ht="14.1" customHeight="1" x14ac:dyDescent="0.2">
      <c r="B2066" s="1"/>
      <c r="C2066" s="1"/>
    </row>
    <row r="2067" spans="2:3" ht="14.1" customHeight="1" x14ac:dyDescent="0.2">
      <c r="B2067" s="1"/>
      <c r="C2067" s="1"/>
    </row>
    <row r="2068" spans="2:3" ht="14.1" customHeight="1" x14ac:dyDescent="0.2">
      <c r="B2068" s="1"/>
      <c r="C2068" s="1"/>
    </row>
    <row r="2069" spans="2:3" ht="14.1" customHeight="1" x14ac:dyDescent="0.2">
      <c r="B2069" s="1"/>
      <c r="C2069" s="1"/>
    </row>
    <row r="2070" spans="2:3" ht="14.1" customHeight="1" x14ac:dyDescent="0.2">
      <c r="B2070" s="1"/>
      <c r="C2070" s="1"/>
    </row>
    <row r="2071" spans="2:3" ht="14.1" customHeight="1" x14ac:dyDescent="0.2">
      <c r="B2071" s="1"/>
      <c r="C2071" s="1"/>
    </row>
    <row r="2072" spans="2:3" ht="14.1" customHeight="1" x14ac:dyDescent="0.2">
      <c r="B2072" s="1"/>
      <c r="C2072" s="1"/>
    </row>
    <row r="2073" spans="2:3" ht="14.1" customHeight="1" x14ac:dyDescent="0.2">
      <c r="B2073" s="1"/>
      <c r="C2073" s="1"/>
    </row>
    <row r="2074" spans="2:3" ht="14.1" customHeight="1" x14ac:dyDescent="0.2">
      <c r="B2074" s="1"/>
      <c r="C2074" s="1"/>
    </row>
    <row r="2075" spans="2:3" ht="14.1" customHeight="1" x14ac:dyDescent="0.2">
      <c r="B2075" s="1"/>
      <c r="C2075" s="1"/>
    </row>
    <row r="2076" spans="2:3" ht="14.1" customHeight="1" x14ac:dyDescent="0.2">
      <c r="B2076" s="1"/>
      <c r="C2076" s="1"/>
    </row>
    <row r="2077" spans="2:3" ht="14.1" customHeight="1" x14ac:dyDescent="0.2">
      <c r="B2077" s="1"/>
      <c r="C2077" s="1"/>
    </row>
    <row r="2078" spans="2:3" ht="14.1" customHeight="1" x14ac:dyDescent="0.2">
      <c r="B2078" s="1"/>
      <c r="C2078" s="1"/>
    </row>
    <row r="2079" spans="2:3" ht="14.1" customHeight="1" x14ac:dyDescent="0.2">
      <c r="B2079" s="1"/>
      <c r="C2079" s="1"/>
    </row>
    <row r="2080" spans="2:3" ht="14.1" customHeight="1" x14ac:dyDescent="0.2">
      <c r="B2080" s="1"/>
      <c r="C2080" s="1"/>
    </row>
    <row r="2081" spans="2:3" ht="14.1" customHeight="1" x14ac:dyDescent="0.2">
      <c r="B2081" s="1"/>
      <c r="C2081" s="1"/>
    </row>
    <row r="2082" spans="2:3" ht="14.1" customHeight="1" x14ac:dyDescent="0.2">
      <c r="B2082" s="1"/>
      <c r="C2082" s="1"/>
    </row>
    <row r="2083" spans="2:3" ht="14.1" customHeight="1" x14ac:dyDescent="0.2">
      <c r="B2083" s="1"/>
      <c r="C2083" s="1"/>
    </row>
    <row r="2084" spans="2:3" ht="14.1" customHeight="1" x14ac:dyDescent="0.2">
      <c r="B2084" s="1"/>
      <c r="C2084" s="1"/>
    </row>
    <row r="2085" spans="2:3" ht="14.1" customHeight="1" x14ac:dyDescent="0.2">
      <c r="B2085" s="1"/>
      <c r="C2085" s="1"/>
    </row>
    <row r="2086" spans="2:3" ht="14.1" customHeight="1" x14ac:dyDescent="0.2">
      <c r="B2086" s="1"/>
      <c r="C2086" s="1"/>
    </row>
    <row r="2087" spans="2:3" ht="14.1" customHeight="1" x14ac:dyDescent="0.2">
      <c r="B2087" s="1"/>
      <c r="C2087" s="1"/>
    </row>
    <row r="2088" spans="2:3" ht="14.1" customHeight="1" x14ac:dyDescent="0.2">
      <c r="B2088" s="1"/>
      <c r="C2088" s="1"/>
    </row>
    <row r="2089" spans="2:3" ht="14.1" customHeight="1" x14ac:dyDescent="0.2">
      <c r="B2089" s="1"/>
      <c r="C2089" s="1"/>
    </row>
    <row r="2090" spans="2:3" ht="14.1" customHeight="1" x14ac:dyDescent="0.2">
      <c r="B2090" s="1"/>
      <c r="C2090" s="1"/>
    </row>
    <row r="2091" spans="2:3" ht="14.1" customHeight="1" x14ac:dyDescent="0.2">
      <c r="B2091" s="1"/>
      <c r="C2091" s="1"/>
    </row>
    <row r="2092" spans="2:3" ht="14.1" customHeight="1" x14ac:dyDescent="0.2">
      <c r="B2092" s="1"/>
      <c r="C2092" s="1"/>
    </row>
    <row r="2093" spans="2:3" ht="14.1" customHeight="1" x14ac:dyDescent="0.2">
      <c r="B2093" s="1"/>
      <c r="C2093" s="1"/>
    </row>
    <row r="2094" spans="2:3" ht="14.1" customHeight="1" x14ac:dyDescent="0.2">
      <c r="B2094" s="1"/>
      <c r="C2094" s="1"/>
    </row>
    <row r="2095" spans="2:3" ht="14.1" customHeight="1" x14ac:dyDescent="0.2">
      <c r="B2095" s="1"/>
      <c r="C2095" s="1"/>
    </row>
    <row r="2096" spans="2:3" ht="14.1" customHeight="1" x14ac:dyDescent="0.2">
      <c r="B2096" s="1"/>
      <c r="C2096" s="1"/>
    </row>
    <row r="2097" spans="2:3" ht="14.1" customHeight="1" x14ac:dyDescent="0.2">
      <c r="B2097" s="1"/>
      <c r="C2097" s="1"/>
    </row>
    <row r="2098" spans="2:3" ht="14.1" customHeight="1" x14ac:dyDescent="0.2">
      <c r="B2098" s="1"/>
      <c r="C2098" s="1"/>
    </row>
    <row r="2099" spans="2:3" ht="14.1" customHeight="1" x14ac:dyDescent="0.2">
      <c r="B2099" s="1"/>
      <c r="C2099" s="1"/>
    </row>
    <row r="2100" spans="2:3" ht="14.1" customHeight="1" x14ac:dyDescent="0.2">
      <c r="B2100" s="1"/>
      <c r="C2100" s="1"/>
    </row>
    <row r="2101" spans="2:3" ht="14.1" customHeight="1" x14ac:dyDescent="0.2">
      <c r="B2101" s="1"/>
      <c r="C2101" s="1"/>
    </row>
    <row r="2102" spans="2:3" ht="14.1" customHeight="1" x14ac:dyDescent="0.2">
      <c r="B2102" s="1"/>
      <c r="C2102" s="1"/>
    </row>
    <row r="2103" spans="2:3" ht="14.1" customHeight="1" x14ac:dyDescent="0.2">
      <c r="B2103" s="1"/>
      <c r="C2103" s="1"/>
    </row>
    <row r="2104" spans="2:3" ht="14.1" customHeight="1" x14ac:dyDescent="0.2">
      <c r="B2104" s="1"/>
      <c r="C2104" s="1"/>
    </row>
    <row r="2105" spans="2:3" ht="14.1" customHeight="1" x14ac:dyDescent="0.2">
      <c r="B2105" s="1"/>
      <c r="C2105" s="1"/>
    </row>
    <row r="2106" spans="2:3" ht="14.1" customHeight="1" x14ac:dyDescent="0.2">
      <c r="B2106" s="1"/>
      <c r="C2106" s="1"/>
    </row>
    <row r="2107" spans="2:3" ht="14.1" customHeight="1" x14ac:dyDescent="0.2">
      <c r="B2107" s="1"/>
      <c r="C2107" s="1"/>
    </row>
    <row r="2108" spans="2:3" ht="14.1" customHeight="1" x14ac:dyDescent="0.2">
      <c r="B2108" s="1"/>
      <c r="C2108" s="1"/>
    </row>
    <row r="2109" spans="2:3" ht="14.1" customHeight="1" x14ac:dyDescent="0.2">
      <c r="B2109" s="1"/>
      <c r="C2109" s="1"/>
    </row>
    <row r="2110" spans="2:3" ht="14.1" customHeight="1" x14ac:dyDescent="0.2">
      <c r="B2110" s="1"/>
      <c r="C2110" s="1"/>
    </row>
    <row r="2111" spans="2:3" ht="14.1" customHeight="1" x14ac:dyDescent="0.2">
      <c r="B2111" s="1"/>
      <c r="C2111" s="1"/>
    </row>
    <row r="2112" spans="2:3" ht="14.1" customHeight="1" x14ac:dyDescent="0.2">
      <c r="B2112" s="1"/>
      <c r="C2112" s="1"/>
    </row>
    <row r="2113" spans="2:3" ht="14.1" customHeight="1" x14ac:dyDescent="0.2">
      <c r="B2113" s="1"/>
      <c r="C2113" s="1"/>
    </row>
    <row r="2114" spans="2:3" ht="14.1" customHeight="1" x14ac:dyDescent="0.2">
      <c r="B2114" s="1"/>
      <c r="C2114" s="1"/>
    </row>
    <row r="2115" spans="2:3" ht="14.1" customHeight="1" x14ac:dyDescent="0.2">
      <c r="B2115" s="1"/>
      <c r="C2115" s="1"/>
    </row>
    <row r="2116" spans="2:3" ht="14.1" customHeight="1" x14ac:dyDescent="0.2">
      <c r="B2116" s="1"/>
      <c r="C2116" s="1"/>
    </row>
    <row r="2117" spans="2:3" ht="14.1" customHeight="1" x14ac:dyDescent="0.2">
      <c r="B2117" s="1"/>
      <c r="C2117" s="1"/>
    </row>
    <row r="2118" spans="2:3" ht="14.1" customHeight="1" x14ac:dyDescent="0.2">
      <c r="B2118" s="1"/>
      <c r="C2118" s="1"/>
    </row>
    <row r="2119" spans="2:3" ht="14.1" customHeight="1" x14ac:dyDescent="0.2">
      <c r="B2119" s="1"/>
      <c r="C2119" s="1"/>
    </row>
    <row r="2120" spans="2:3" ht="14.1" customHeight="1" x14ac:dyDescent="0.2">
      <c r="B2120" s="1"/>
      <c r="C2120" s="1"/>
    </row>
    <row r="2121" spans="2:3" ht="14.1" customHeight="1" x14ac:dyDescent="0.2">
      <c r="B2121" s="1"/>
      <c r="C2121" s="1"/>
    </row>
    <row r="2122" spans="2:3" ht="14.1" customHeight="1" x14ac:dyDescent="0.2">
      <c r="B2122" s="1"/>
      <c r="C2122" s="1"/>
    </row>
    <row r="2123" spans="2:3" ht="14.1" customHeight="1" x14ac:dyDescent="0.2">
      <c r="B2123" s="1"/>
      <c r="C2123" s="1"/>
    </row>
    <row r="2124" spans="2:3" ht="14.1" customHeight="1" x14ac:dyDescent="0.2">
      <c r="B2124" s="1"/>
      <c r="C2124" s="1"/>
    </row>
    <row r="2125" spans="2:3" ht="14.1" customHeight="1" x14ac:dyDescent="0.2">
      <c r="B2125" s="1"/>
      <c r="C2125" s="1"/>
    </row>
    <row r="2126" spans="2:3" ht="14.1" customHeight="1" x14ac:dyDescent="0.2">
      <c r="B2126" s="1"/>
      <c r="C2126" s="1"/>
    </row>
    <row r="2127" spans="2:3" ht="14.1" customHeight="1" x14ac:dyDescent="0.2">
      <c r="B2127" s="1"/>
      <c r="C2127" s="1"/>
    </row>
    <row r="2128" spans="2:3" ht="14.1" customHeight="1" x14ac:dyDescent="0.2">
      <c r="B2128" s="1"/>
      <c r="C2128" s="1"/>
    </row>
    <row r="2129" spans="2:3" ht="14.1" customHeight="1" x14ac:dyDescent="0.2">
      <c r="B2129" s="1"/>
      <c r="C2129" s="1"/>
    </row>
    <row r="2130" spans="2:3" ht="14.1" customHeight="1" x14ac:dyDescent="0.2">
      <c r="B2130" s="1"/>
      <c r="C2130" s="1"/>
    </row>
    <row r="2131" spans="2:3" ht="14.1" customHeight="1" x14ac:dyDescent="0.2">
      <c r="B2131" s="1"/>
      <c r="C2131" s="1"/>
    </row>
    <row r="2132" spans="2:3" ht="14.1" customHeight="1" x14ac:dyDescent="0.2">
      <c r="B2132" s="1"/>
      <c r="C2132" s="1"/>
    </row>
    <row r="2133" spans="2:3" ht="14.1" customHeight="1" x14ac:dyDescent="0.2">
      <c r="B2133" s="1"/>
      <c r="C2133" s="1"/>
    </row>
    <row r="2134" spans="2:3" ht="14.1" customHeight="1" x14ac:dyDescent="0.2">
      <c r="B2134" s="1"/>
      <c r="C2134" s="1"/>
    </row>
    <row r="2135" spans="2:3" ht="14.1" customHeight="1" x14ac:dyDescent="0.2">
      <c r="B2135" s="1"/>
      <c r="C2135" s="1"/>
    </row>
    <row r="2136" spans="2:3" ht="14.1" customHeight="1" x14ac:dyDescent="0.2">
      <c r="B2136" s="1"/>
      <c r="C2136" s="1"/>
    </row>
    <row r="2137" spans="2:3" ht="14.1" customHeight="1" x14ac:dyDescent="0.2">
      <c r="B2137" s="1"/>
      <c r="C2137" s="1"/>
    </row>
    <row r="2138" spans="2:3" ht="14.1" customHeight="1" x14ac:dyDescent="0.2">
      <c r="B2138" s="1"/>
      <c r="C2138" s="1"/>
    </row>
    <row r="2139" spans="2:3" ht="14.1" customHeight="1" x14ac:dyDescent="0.2">
      <c r="B2139" s="1"/>
      <c r="C2139" s="1"/>
    </row>
    <row r="2140" spans="2:3" ht="14.1" customHeight="1" x14ac:dyDescent="0.2">
      <c r="B2140" s="1"/>
      <c r="C2140" s="1"/>
    </row>
    <row r="2141" spans="2:3" ht="14.1" customHeight="1" x14ac:dyDescent="0.2">
      <c r="B2141" s="1"/>
      <c r="C2141" s="1"/>
    </row>
    <row r="2142" spans="2:3" ht="14.1" customHeight="1" x14ac:dyDescent="0.2">
      <c r="B2142" s="1"/>
      <c r="C2142" s="1"/>
    </row>
    <row r="2143" spans="2:3" ht="14.1" customHeight="1" x14ac:dyDescent="0.2">
      <c r="B2143" s="1"/>
      <c r="C2143" s="1"/>
    </row>
    <row r="2144" spans="2:3" ht="14.1" customHeight="1" x14ac:dyDescent="0.2">
      <c r="B2144" s="1"/>
      <c r="C2144" s="1"/>
    </row>
    <row r="2145" spans="2:3" ht="14.1" customHeight="1" x14ac:dyDescent="0.2">
      <c r="B2145" s="1"/>
      <c r="C2145" s="1"/>
    </row>
    <row r="2146" spans="2:3" ht="14.1" customHeight="1" x14ac:dyDescent="0.2">
      <c r="B2146" s="1"/>
      <c r="C2146" s="1"/>
    </row>
    <row r="2147" spans="2:3" ht="14.1" customHeight="1" x14ac:dyDescent="0.2">
      <c r="B2147" s="1"/>
      <c r="C2147" s="1"/>
    </row>
    <row r="2148" spans="2:3" ht="14.1" customHeight="1" x14ac:dyDescent="0.2">
      <c r="B2148" s="1"/>
      <c r="C2148" s="1"/>
    </row>
    <row r="2149" spans="2:3" ht="14.1" customHeight="1" x14ac:dyDescent="0.2">
      <c r="B2149" s="1"/>
      <c r="C2149" s="1"/>
    </row>
    <row r="2150" spans="2:3" ht="14.1" customHeight="1" x14ac:dyDescent="0.2">
      <c r="B2150" s="1"/>
      <c r="C2150" s="1"/>
    </row>
    <row r="2151" spans="2:3" ht="14.1" customHeight="1" x14ac:dyDescent="0.2">
      <c r="B2151" s="1"/>
      <c r="C2151" s="1"/>
    </row>
    <row r="2152" spans="2:3" ht="14.1" customHeight="1" x14ac:dyDescent="0.2">
      <c r="B2152" s="1"/>
      <c r="C2152" s="1"/>
    </row>
    <row r="2153" spans="2:3" ht="14.1" customHeight="1" x14ac:dyDescent="0.2">
      <c r="B2153" s="1"/>
      <c r="C2153" s="1"/>
    </row>
    <row r="2154" spans="2:3" ht="14.1" customHeight="1" x14ac:dyDescent="0.2">
      <c r="B2154" s="1"/>
      <c r="C2154" s="1"/>
    </row>
    <row r="2155" spans="2:3" ht="14.1" customHeight="1" x14ac:dyDescent="0.2">
      <c r="B2155" s="1"/>
      <c r="C2155" s="1"/>
    </row>
    <row r="2156" spans="2:3" ht="14.1" customHeight="1" x14ac:dyDescent="0.2">
      <c r="B2156" s="1"/>
      <c r="C2156" s="1"/>
    </row>
    <row r="2157" spans="2:3" ht="14.1" customHeight="1" x14ac:dyDescent="0.2">
      <c r="B2157" s="1"/>
      <c r="C2157" s="1"/>
    </row>
    <row r="2158" spans="2:3" ht="14.1" customHeight="1" x14ac:dyDescent="0.2">
      <c r="B2158" s="1"/>
      <c r="C2158" s="1"/>
    </row>
    <row r="2159" spans="2:3" ht="14.1" customHeight="1" x14ac:dyDescent="0.2">
      <c r="B2159" s="1"/>
      <c r="C2159" s="1"/>
    </row>
    <row r="2160" spans="2:3" ht="14.1" customHeight="1" x14ac:dyDescent="0.2">
      <c r="B2160" s="1"/>
      <c r="C2160" s="1"/>
    </row>
    <row r="2161" spans="2:3" ht="14.1" customHeight="1" x14ac:dyDescent="0.2">
      <c r="B2161" s="1"/>
      <c r="C2161" s="1"/>
    </row>
    <row r="2162" spans="2:3" ht="14.1" customHeight="1" x14ac:dyDescent="0.2">
      <c r="B2162" s="1"/>
      <c r="C2162" s="1"/>
    </row>
    <row r="2163" spans="2:3" ht="14.1" customHeight="1" x14ac:dyDescent="0.2">
      <c r="B2163" s="1"/>
      <c r="C2163" s="1"/>
    </row>
    <row r="2164" spans="2:3" ht="14.1" customHeight="1" x14ac:dyDescent="0.2">
      <c r="B2164" s="1"/>
      <c r="C2164" s="1"/>
    </row>
    <row r="2165" spans="2:3" ht="14.1" customHeight="1" x14ac:dyDescent="0.2">
      <c r="B2165" s="1"/>
      <c r="C2165" s="1"/>
    </row>
    <row r="2166" spans="2:3" ht="14.1" customHeight="1" x14ac:dyDescent="0.2">
      <c r="B2166" s="1"/>
      <c r="C2166" s="1"/>
    </row>
    <row r="2167" spans="2:3" ht="14.1" customHeight="1" x14ac:dyDescent="0.2">
      <c r="B2167" s="1"/>
      <c r="C2167" s="1"/>
    </row>
    <row r="2168" spans="2:3" ht="14.1" customHeight="1" x14ac:dyDescent="0.2">
      <c r="B2168" s="1"/>
      <c r="C2168" s="1"/>
    </row>
    <row r="2169" spans="2:3" ht="14.1" customHeight="1" x14ac:dyDescent="0.2">
      <c r="B2169" s="1"/>
      <c r="C2169" s="1"/>
    </row>
    <row r="2170" spans="2:3" ht="14.1" customHeight="1" x14ac:dyDescent="0.2">
      <c r="B2170" s="1"/>
      <c r="C2170" s="1"/>
    </row>
    <row r="2171" spans="2:3" ht="14.1" customHeight="1" x14ac:dyDescent="0.2">
      <c r="B2171" s="1"/>
      <c r="C2171" s="1"/>
    </row>
    <row r="2172" spans="2:3" ht="14.1" customHeight="1" x14ac:dyDescent="0.2">
      <c r="B2172" s="1"/>
      <c r="C2172" s="1"/>
    </row>
    <row r="2173" spans="2:3" ht="14.1" customHeight="1" x14ac:dyDescent="0.2">
      <c r="B2173" s="1"/>
      <c r="C2173" s="1"/>
    </row>
    <row r="2174" spans="2:3" ht="14.1" customHeight="1" x14ac:dyDescent="0.2">
      <c r="B2174" s="1"/>
      <c r="C2174" s="1"/>
    </row>
    <row r="2175" spans="2:3" ht="14.1" customHeight="1" x14ac:dyDescent="0.2">
      <c r="B2175" s="1"/>
      <c r="C2175" s="1"/>
    </row>
    <row r="2176" spans="2:3" ht="14.1" customHeight="1" x14ac:dyDescent="0.2">
      <c r="B2176" s="1"/>
      <c r="C2176" s="1"/>
    </row>
    <row r="2177" spans="2:3" ht="14.1" customHeight="1" x14ac:dyDescent="0.2">
      <c r="B2177" s="1"/>
      <c r="C2177" s="1"/>
    </row>
    <row r="2178" spans="2:3" ht="14.1" customHeight="1" x14ac:dyDescent="0.2">
      <c r="B2178" s="1"/>
      <c r="C2178" s="1"/>
    </row>
    <row r="2179" spans="2:3" ht="14.1" customHeight="1" x14ac:dyDescent="0.2">
      <c r="B2179" s="1"/>
      <c r="C2179" s="1"/>
    </row>
    <row r="2180" spans="2:3" ht="14.1" customHeight="1" x14ac:dyDescent="0.2">
      <c r="B2180" s="1"/>
      <c r="C2180" s="1"/>
    </row>
    <row r="2181" spans="2:3" ht="14.1" customHeight="1" x14ac:dyDescent="0.2">
      <c r="B2181" s="1"/>
      <c r="C2181" s="1"/>
    </row>
    <row r="2182" spans="2:3" ht="14.1" customHeight="1" x14ac:dyDescent="0.2">
      <c r="B2182" s="1"/>
      <c r="C2182" s="1"/>
    </row>
    <row r="2183" spans="2:3" ht="14.1" customHeight="1" x14ac:dyDescent="0.2">
      <c r="B2183" s="1"/>
      <c r="C2183" s="1"/>
    </row>
    <row r="2184" spans="2:3" ht="14.1" customHeight="1" x14ac:dyDescent="0.2">
      <c r="B2184" s="1"/>
      <c r="C2184" s="1"/>
    </row>
    <row r="2185" spans="2:3" ht="14.1" customHeight="1" x14ac:dyDescent="0.2">
      <c r="B2185" s="1"/>
      <c r="C2185" s="1"/>
    </row>
    <row r="2186" spans="2:3" ht="14.1" customHeight="1" x14ac:dyDescent="0.2">
      <c r="B2186" s="1"/>
      <c r="C2186" s="1"/>
    </row>
    <row r="2187" spans="2:3" ht="14.1" customHeight="1" x14ac:dyDescent="0.2">
      <c r="B2187" s="1"/>
      <c r="C2187" s="1"/>
    </row>
    <row r="2188" spans="2:3" ht="14.1" customHeight="1" x14ac:dyDescent="0.2">
      <c r="B2188" s="1"/>
      <c r="C2188" s="1"/>
    </row>
    <row r="2189" spans="2:3" ht="14.1" customHeight="1" x14ac:dyDescent="0.2">
      <c r="B2189" s="1"/>
      <c r="C2189" s="1"/>
    </row>
    <row r="2190" spans="2:3" ht="14.1" customHeight="1" x14ac:dyDescent="0.2">
      <c r="B2190" s="1"/>
      <c r="C2190" s="1"/>
    </row>
    <row r="2191" spans="2:3" ht="14.1" customHeight="1" x14ac:dyDescent="0.2">
      <c r="B2191" s="1"/>
      <c r="C2191" s="1"/>
    </row>
    <row r="2192" spans="2:3" ht="14.1" customHeight="1" x14ac:dyDescent="0.2">
      <c r="B2192" s="1"/>
      <c r="C2192" s="1"/>
    </row>
    <row r="2193" spans="2:3" ht="14.1" customHeight="1" x14ac:dyDescent="0.2">
      <c r="B2193" s="1"/>
      <c r="C2193" s="1"/>
    </row>
    <row r="2194" spans="2:3" ht="14.1" customHeight="1" x14ac:dyDescent="0.2">
      <c r="B2194" s="1"/>
      <c r="C2194" s="1"/>
    </row>
    <row r="2195" spans="2:3" ht="14.1" customHeight="1" x14ac:dyDescent="0.2">
      <c r="B2195" s="1"/>
      <c r="C2195" s="1"/>
    </row>
    <row r="2196" spans="2:3" ht="14.1" customHeight="1" x14ac:dyDescent="0.2">
      <c r="B2196" s="1"/>
      <c r="C2196" s="1"/>
    </row>
    <row r="2197" spans="2:3" ht="14.1" customHeight="1" x14ac:dyDescent="0.2">
      <c r="B2197" s="1"/>
      <c r="C2197" s="1"/>
    </row>
    <row r="2198" spans="2:3" ht="14.1" customHeight="1" x14ac:dyDescent="0.2">
      <c r="B2198" s="1"/>
      <c r="C2198" s="1"/>
    </row>
    <row r="2199" spans="2:3" ht="14.1" customHeight="1" x14ac:dyDescent="0.2">
      <c r="B2199" s="1"/>
      <c r="C2199" s="1"/>
    </row>
    <row r="2200" spans="2:3" ht="14.1" customHeight="1" x14ac:dyDescent="0.2">
      <c r="B2200" s="1"/>
      <c r="C2200" s="1"/>
    </row>
    <row r="2201" spans="2:3" ht="14.1" customHeight="1" x14ac:dyDescent="0.2">
      <c r="B2201" s="1"/>
      <c r="C2201" s="1"/>
    </row>
    <row r="2202" spans="2:3" ht="14.1" customHeight="1" x14ac:dyDescent="0.2">
      <c r="B2202" s="1"/>
      <c r="C2202" s="1"/>
    </row>
    <row r="2203" spans="2:3" ht="14.1" customHeight="1" x14ac:dyDescent="0.2">
      <c r="B2203" s="1"/>
      <c r="C2203" s="1"/>
    </row>
    <row r="2204" spans="2:3" ht="14.1" customHeight="1" x14ac:dyDescent="0.2">
      <c r="B2204" s="1"/>
      <c r="C2204" s="1"/>
    </row>
    <row r="2205" spans="2:3" ht="14.1" customHeight="1" x14ac:dyDescent="0.2">
      <c r="B2205" s="1"/>
      <c r="C2205" s="1"/>
    </row>
    <row r="2206" spans="2:3" ht="14.1" customHeight="1" x14ac:dyDescent="0.2">
      <c r="B2206" s="1"/>
      <c r="C2206" s="1"/>
    </row>
    <row r="2207" spans="2:3" ht="14.1" customHeight="1" x14ac:dyDescent="0.2">
      <c r="B2207" s="1"/>
      <c r="C2207" s="1"/>
    </row>
    <row r="2208" spans="2:3" ht="14.1" customHeight="1" x14ac:dyDescent="0.2">
      <c r="B2208" s="1"/>
      <c r="C2208" s="1"/>
    </row>
    <row r="2209" spans="2:3" ht="14.1" customHeight="1" x14ac:dyDescent="0.2">
      <c r="B2209" s="1"/>
      <c r="C2209" s="1"/>
    </row>
    <row r="2210" spans="2:3" ht="14.1" customHeight="1" x14ac:dyDescent="0.2">
      <c r="B2210" s="1"/>
      <c r="C2210" s="1"/>
    </row>
    <row r="2211" spans="2:3" ht="14.1" customHeight="1" x14ac:dyDescent="0.2">
      <c r="B2211" s="1"/>
      <c r="C2211" s="1"/>
    </row>
    <row r="2212" spans="2:3" ht="14.1" customHeight="1" x14ac:dyDescent="0.2">
      <c r="B2212" s="1"/>
      <c r="C2212" s="1"/>
    </row>
    <row r="2213" spans="2:3" ht="14.1" customHeight="1" x14ac:dyDescent="0.2">
      <c r="B2213" s="1"/>
      <c r="C2213" s="1"/>
    </row>
    <row r="2214" spans="2:3" ht="14.1" customHeight="1" x14ac:dyDescent="0.2">
      <c r="B2214" s="1"/>
      <c r="C2214" s="1"/>
    </row>
    <row r="2215" spans="2:3" ht="14.1" customHeight="1" x14ac:dyDescent="0.2">
      <c r="B2215" s="1"/>
      <c r="C2215" s="1"/>
    </row>
    <row r="2216" spans="2:3" ht="14.1" customHeight="1" x14ac:dyDescent="0.2">
      <c r="B2216" s="1"/>
      <c r="C2216" s="1"/>
    </row>
    <row r="2217" spans="2:3" ht="14.1" customHeight="1" x14ac:dyDescent="0.2">
      <c r="B2217" s="1"/>
      <c r="C2217" s="1"/>
    </row>
    <row r="2218" spans="2:3" ht="14.1" customHeight="1" x14ac:dyDescent="0.2">
      <c r="B2218" s="1"/>
      <c r="C2218" s="1"/>
    </row>
    <row r="2219" spans="2:3" ht="14.1" customHeight="1" x14ac:dyDescent="0.2">
      <c r="B2219" s="1"/>
      <c r="C2219" s="1"/>
    </row>
    <row r="2220" spans="2:3" ht="14.1" customHeight="1" x14ac:dyDescent="0.2">
      <c r="B2220" s="1"/>
      <c r="C2220" s="1"/>
    </row>
    <row r="2221" spans="2:3" ht="14.1" customHeight="1" x14ac:dyDescent="0.2">
      <c r="B2221" s="1"/>
      <c r="C2221" s="1"/>
    </row>
    <row r="2222" spans="2:3" ht="14.1" customHeight="1" x14ac:dyDescent="0.2">
      <c r="B2222" s="1"/>
      <c r="C2222" s="1"/>
    </row>
    <row r="2223" spans="2:3" ht="14.1" customHeight="1" x14ac:dyDescent="0.2">
      <c r="B2223" s="1"/>
      <c r="C2223" s="1"/>
    </row>
    <row r="2224" spans="2:3" ht="14.1" customHeight="1" x14ac:dyDescent="0.2">
      <c r="B2224" s="1"/>
      <c r="C2224" s="1"/>
    </row>
    <row r="2225" spans="2:3" ht="14.1" customHeight="1" x14ac:dyDescent="0.2">
      <c r="B2225" s="1"/>
      <c r="C2225" s="1"/>
    </row>
    <row r="2226" spans="2:3" ht="14.1" customHeight="1" x14ac:dyDescent="0.2">
      <c r="B2226" s="1"/>
      <c r="C2226" s="1"/>
    </row>
    <row r="2227" spans="2:3" ht="14.1" customHeight="1" x14ac:dyDescent="0.2">
      <c r="B2227" s="1"/>
      <c r="C2227" s="1"/>
    </row>
    <row r="2228" spans="2:3" ht="14.1" customHeight="1" x14ac:dyDescent="0.2">
      <c r="B2228" s="1"/>
      <c r="C2228" s="1"/>
    </row>
    <row r="2229" spans="2:3" ht="14.1" customHeight="1" x14ac:dyDescent="0.2">
      <c r="B2229" s="1"/>
      <c r="C2229" s="1"/>
    </row>
    <row r="2230" spans="2:3" ht="14.1" customHeight="1" x14ac:dyDescent="0.2">
      <c r="B2230" s="1"/>
      <c r="C2230" s="1"/>
    </row>
    <row r="2231" spans="2:3" ht="14.1" customHeight="1" x14ac:dyDescent="0.2">
      <c r="B2231" s="1"/>
      <c r="C2231" s="1"/>
    </row>
    <row r="2232" spans="2:3" ht="14.1" customHeight="1" x14ac:dyDescent="0.2">
      <c r="B2232" s="1"/>
      <c r="C2232" s="1"/>
    </row>
    <row r="2233" spans="2:3" ht="14.1" customHeight="1" x14ac:dyDescent="0.2">
      <c r="B2233" s="1"/>
      <c r="C2233" s="1"/>
    </row>
    <row r="2234" spans="2:3" ht="14.1" customHeight="1" x14ac:dyDescent="0.2">
      <c r="B2234" s="1"/>
      <c r="C2234" s="1"/>
    </row>
    <row r="2235" spans="2:3" ht="14.1" customHeight="1" x14ac:dyDescent="0.2">
      <c r="B2235" s="1"/>
      <c r="C2235" s="1"/>
    </row>
    <row r="2236" spans="2:3" ht="14.1" customHeight="1" x14ac:dyDescent="0.2">
      <c r="B2236" s="1"/>
      <c r="C2236" s="1"/>
    </row>
    <row r="2237" spans="2:3" ht="14.1" customHeight="1" x14ac:dyDescent="0.2">
      <c r="B2237" s="1"/>
      <c r="C2237" s="1"/>
    </row>
    <row r="2238" spans="2:3" ht="14.1" customHeight="1" x14ac:dyDescent="0.2">
      <c r="B2238" s="1"/>
      <c r="C2238" s="1"/>
    </row>
    <row r="2239" spans="2:3" ht="14.1" customHeight="1" x14ac:dyDescent="0.2">
      <c r="B2239" s="1"/>
      <c r="C2239" s="1"/>
    </row>
    <row r="2240" spans="2:3" ht="14.1" customHeight="1" x14ac:dyDescent="0.2">
      <c r="B2240" s="1"/>
      <c r="C2240" s="1"/>
    </row>
    <row r="2241" spans="2:3" ht="14.1" customHeight="1" x14ac:dyDescent="0.2">
      <c r="B2241" s="1"/>
      <c r="C2241" s="1"/>
    </row>
    <row r="2242" spans="2:3" ht="14.1" customHeight="1" x14ac:dyDescent="0.2">
      <c r="B2242" s="1"/>
      <c r="C2242" s="1"/>
    </row>
    <row r="2243" spans="2:3" ht="14.1" customHeight="1" x14ac:dyDescent="0.2">
      <c r="B2243" s="1"/>
      <c r="C2243" s="1"/>
    </row>
    <row r="2244" spans="2:3" ht="14.1" customHeight="1" x14ac:dyDescent="0.2">
      <c r="B2244" s="1"/>
      <c r="C2244" s="1"/>
    </row>
    <row r="2245" spans="2:3" ht="14.1" customHeight="1" x14ac:dyDescent="0.2">
      <c r="B2245" s="1"/>
      <c r="C2245" s="1"/>
    </row>
    <row r="2246" spans="2:3" ht="14.1" customHeight="1" x14ac:dyDescent="0.2">
      <c r="B2246" s="1"/>
      <c r="C2246" s="1"/>
    </row>
    <row r="2247" spans="2:3" ht="14.1" customHeight="1" x14ac:dyDescent="0.2">
      <c r="B2247" s="1"/>
      <c r="C2247" s="1"/>
    </row>
    <row r="2248" spans="2:3" ht="14.1" customHeight="1" x14ac:dyDescent="0.2">
      <c r="B2248" s="1"/>
      <c r="C2248" s="1"/>
    </row>
    <row r="2249" spans="2:3" ht="14.1" customHeight="1" x14ac:dyDescent="0.2">
      <c r="B2249" s="1"/>
      <c r="C2249" s="1"/>
    </row>
    <row r="2250" spans="2:3" ht="14.1" customHeight="1" x14ac:dyDescent="0.2">
      <c r="B2250" s="1"/>
      <c r="C2250" s="1"/>
    </row>
    <row r="2251" spans="2:3" ht="14.1" customHeight="1" x14ac:dyDescent="0.2">
      <c r="B2251" s="1"/>
      <c r="C2251" s="1"/>
    </row>
    <row r="2252" spans="2:3" ht="14.1" customHeight="1" x14ac:dyDescent="0.2">
      <c r="B2252" s="1"/>
      <c r="C2252" s="1"/>
    </row>
    <row r="2253" spans="2:3" ht="14.1" customHeight="1" x14ac:dyDescent="0.2">
      <c r="B2253" s="1"/>
      <c r="C2253" s="1"/>
    </row>
    <row r="2254" spans="2:3" ht="14.1" customHeight="1" x14ac:dyDescent="0.2">
      <c r="B2254" s="1"/>
      <c r="C2254" s="1"/>
    </row>
    <row r="2255" spans="2:3" ht="14.1" customHeight="1" x14ac:dyDescent="0.2">
      <c r="B2255" s="1"/>
      <c r="C2255" s="1"/>
    </row>
    <row r="2256" spans="2:3" ht="14.1" customHeight="1" x14ac:dyDescent="0.2">
      <c r="B2256" s="1"/>
      <c r="C2256" s="1"/>
    </row>
    <row r="2257" spans="2:3" ht="14.1" customHeight="1" x14ac:dyDescent="0.2">
      <c r="B2257" s="1"/>
      <c r="C2257" s="1"/>
    </row>
    <row r="2258" spans="2:3" ht="14.1" customHeight="1" x14ac:dyDescent="0.2">
      <c r="B2258" s="1"/>
      <c r="C2258" s="1"/>
    </row>
    <row r="2259" spans="2:3" ht="14.1" customHeight="1" x14ac:dyDescent="0.2">
      <c r="B2259" s="1"/>
      <c r="C2259" s="1"/>
    </row>
    <row r="2260" spans="2:3" ht="14.1" customHeight="1" x14ac:dyDescent="0.2">
      <c r="B2260" s="1"/>
      <c r="C2260" s="1"/>
    </row>
    <row r="2261" spans="2:3" ht="14.1" customHeight="1" x14ac:dyDescent="0.2">
      <c r="B2261" s="1"/>
      <c r="C2261" s="1"/>
    </row>
    <row r="2262" spans="2:3" ht="14.1" customHeight="1" x14ac:dyDescent="0.2">
      <c r="B2262" s="1"/>
      <c r="C2262" s="1"/>
    </row>
    <row r="2263" spans="2:3" ht="14.1" customHeight="1" x14ac:dyDescent="0.2">
      <c r="B2263" s="1"/>
      <c r="C2263" s="1"/>
    </row>
    <row r="2264" spans="2:3" ht="14.1" customHeight="1" x14ac:dyDescent="0.2">
      <c r="B2264" s="1"/>
      <c r="C2264" s="1"/>
    </row>
    <row r="2265" spans="2:3" ht="14.1" customHeight="1" x14ac:dyDescent="0.2">
      <c r="B2265" s="1"/>
      <c r="C2265" s="1"/>
    </row>
    <row r="2266" spans="2:3" ht="14.1" customHeight="1" x14ac:dyDescent="0.2">
      <c r="B2266" s="1"/>
      <c r="C2266" s="1"/>
    </row>
    <row r="2267" spans="2:3" ht="14.1" customHeight="1" x14ac:dyDescent="0.2">
      <c r="B2267" s="1"/>
      <c r="C2267" s="1"/>
    </row>
    <row r="2268" spans="2:3" ht="14.1" customHeight="1" x14ac:dyDescent="0.2">
      <c r="B2268" s="1"/>
      <c r="C2268" s="1"/>
    </row>
    <row r="2269" spans="2:3" ht="14.1" customHeight="1" x14ac:dyDescent="0.2">
      <c r="B2269" s="1"/>
      <c r="C2269" s="1"/>
    </row>
    <row r="2270" spans="2:3" ht="14.1" customHeight="1" x14ac:dyDescent="0.2">
      <c r="B2270" s="1"/>
      <c r="C2270" s="1"/>
    </row>
    <row r="2271" spans="2:3" ht="14.1" customHeight="1" x14ac:dyDescent="0.2">
      <c r="B2271" s="1"/>
      <c r="C2271" s="1"/>
    </row>
    <row r="2272" spans="2:3" ht="14.1" customHeight="1" x14ac:dyDescent="0.2">
      <c r="B2272" s="1"/>
      <c r="C2272" s="1"/>
    </row>
    <row r="2273" spans="2:3" ht="14.1" customHeight="1" x14ac:dyDescent="0.2">
      <c r="B2273" s="1"/>
      <c r="C2273" s="1"/>
    </row>
    <row r="2274" spans="2:3" ht="14.1" customHeight="1" x14ac:dyDescent="0.2">
      <c r="B2274" s="1"/>
      <c r="C2274" s="1"/>
    </row>
    <row r="2275" spans="2:3" ht="14.1" customHeight="1" x14ac:dyDescent="0.2">
      <c r="B2275" s="1"/>
      <c r="C2275" s="1"/>
    </row>
    <row r="2276" spans="2:3" ht="14.1" customHeight="1" x14ac:dyDescent="0.2">
      <c r="B2276" s="1"/>
      <c r="C2276" s="1"/>
    </row>
    <row r="2277" spans="2:3" ht="14.1" customHeight="1" x14ac:dyDescent="0.2">
      <c r="B2277" s="1"/>
      <c r="C2277" s="1"/>
    </row>
    <row r="2278" spans="2:3" ht="14.1" customHeight="1" x14ac:dyDescent="0.2">
      <c r="B2278" s="1"/>
      <c r="C2278" s="1"/>
    </row>
    <row r="2279" spans="2:3" ht="14.1" customHeight="1" x14ac:dyDescent="0.2">
      <c r="B2279" s="1"/>
      <c r="C2279" s="1"/>
    </row>
    <row r="2280" spans="2:3" ht="14.1" customHeight="1" x14ac:dyDescent="0.2">
      <c r="B2280" s="1"/>
      <c r="C2280" s="1"/>
    </row>
    <row r="2281" spans="2:3" ht="14.1" customHeight="1" x14ac:dyDescent="0.2">
      <c r="B2281" s="1"/>
      <c r="C2281" s="1"/>
    </row>
    <row r="2282" spans="2:3" ht="14.1" customHeight="1" x14ac:dyDescent="0.2">
      <c r="B2282" s="1"/>
      <c r="C2282" s="1"/>
    </row>
    <row r="2283" spans="2:3" ht="14.1" customHeight="1" x14ac:dyDescent="0.2">
      <c r="B2283" s="1"/>
      <c r="C2283" s="1"/>
    </row>
    <row r="2284" spans="2:3" ht="14.1" customHeight="1" x14ac:dyDescent="0.2">
      <c r="B2284" s="1"/>
      <c r="C2284" s="1"/>
    </row>
    <row r="2285" spans="2:3" ht="14.1" customHeight="1" x14ac:dyDescent="0.2">
      <c r="B2285" s="1"/>
      <c r="C2285" s="1"/>
    </row>
    <row r="2286" spans="2:3" ht="14.1" customHeight="1" x14ac:dyDescent="0.2">
      <c r="B2286" s="1"/>
      <c r="C2286" s="1"/>
    </row>
    <row r="2287" spans="2:3" ht="14.1" customHeight="1" x14ac:dyDescent="0.2">
      <c r="B2287" s="1"/>
      <c r="C2287" s="1"/>
    </row>
    <row r="2288" spans="2:3" ht="14.1" customHeight="1" x14ac:dyDescent="0.2">
      <c r="B2288" s="1"/>
      <c r="C2288" s="1"/>
    </row>
    <row r="2289" spans="2:3" ht="14.1" customHeight="1" x14ac:dyDescent="0.2">
      <c r="B2289" s="1"/>
      <c r="C2289" s="1"/>
    </row>
    <row r="2290" spans="2:3" ht="14.1" customHeight="1" x14ac:dyDescent="0.2">
      <c r="B2290" s="1"/>
      <c r="C2290" s="1"/>
    </row>
    <row r="2291" spans="2:3" ht="14.1" customHeight="1" x14ac:dyDescent="0.2">
      <c r="B2291" s="1"/>
      <c r="C2291" s="1"/>
    </row>
    <row r="2292" spans="2:3" ht="14.1" customHeight="1" x14ac:dyDescent="0.2">
      <c r="B2292" s="1"/>
      <c r="C2292" s="1"/>
    </row>
    <row r="2293" spans="2:3" ht="14.1" customHeight="1" x14ac:dyDescent="0.2">
      <c r="B2293" s="1"/>
      <c r="C2293" s="1"/>
    </row>
    <row r="2294" spans="2:3" ht="14.1" customHeight="1" x14ac:dyDescent="0.2">
      <c r="B2294" s="1"/>
      <c r="C2294" s="1"/>
    </row>
    <row r="2295" spans="2:3" ht="14.1" customHeight="1" x14ac:dyDescent="0.2">
      <c r="B2295" s="1"/>
      <c r="C2295" s="1"/>
    </row>
    <row r="2296" spans="2:3" ht="14.1" customHeight="1" x14ac:dyDescent="0.2">
      <c r="B2296" s="1"/>
      <c r="C2296" s="1"/>
    </row>
    <row r="2297" spans="2:3" ht="14.1" customHeight="1" x14ac:dyDescent="0.2">
      <c r="B2297" s="1"/>
      <c r="C2297" s="1"/>
    </row>
    <row r="2298" spans="2:3" ht="14.1" customHeight="1" x14ac:dyDescent="0.2">
      <c r="B2298" s="1"/>
      <c r="C2298" s="1"/>
    </row>
    <row r="2299" spans="2:3" ht="14.1" customHeight="1" x14ac:dyDescent="0.2">
      <c r="B2299" s="1"/>
      <c r="C2299" s="1"/>
    </row>
    <row r="2300" spans="2:3" ht="14.1" customHeight="1" x14ac:dyDescent="0.2">
      <c r="B2300" s="1"/>
      <c r="C2300" s="1"/>
    </row>
    <row r="2301" spans="2:3" ht="14.1" customHeight="1" x14ac:dyDescent="0.2">
      <c r="B2301" s="1"/>
      <c r="C2301" s="1"/>
    </row>
    <row r="2302" spans="2:3" ht="14.1" customHeight="1" x14ac:dyDescent="0.2">
      <c r="B2302" s="1"/>
      <c r="C2302" s="1"/>
    </row>
    <row r="2303" spans="2:3" ht="14.1" customHeight="1" x14ac:dyDescent="0.2">
      <c r="B2303" s="1"/>
      <c r="C2303" s="1"/>
    </row>
    <row r="2304" spans="2:3" ht="14.1" customHeight="1" x14ac:dyDescent="0.2">
      <c r="B2304" s="1"/>
      <c r="C2304" s="1"/>
    </row>
    <row r="2305" spans="2:3" ht="14.1" customHeight="1" x14ac:dyDescent="0.2">
      <c r="B2305" s="1"/>
      <c r="C2305" s="1"/>
    </row>
    <row r="2306" spans="2:3" ht="14.1" customHeight="1" x14ac:dyDescent="0.2">
      <c r="B2306" s="1"/>
      <c r="C2306" s="1"/>
    </row>
    <row r="2307" spans="2:3" ht="14.1" customHeight="1" x14ac:dyDescent="0.2">
      <c r="B2307" s="1"/>
      <c r="C2307" s="1"/>
    </row>
    <row r="2308" spans="2:3" ht="14.1" customHeight="1" x14ac:dyDescent="0.2">
      <c r="B2308" s="1"/>
      <c r="C2308" s="1"/>
    </row>
    <row r="2309" spans="2:3" ht="14.1" customHeight="1" x14ac:dyDescent="0.2">
      <c r="B2309" s="1"/>
      <c r="C2309" s="1"/>
    </row>
    <row r="2310" spans="2:3" ht="14.1" customHeight="1" x14ac:dyDescent="0.2">
      <c r="B2310" s="1"/>
      <c r="C2310" s="1"/>
    </row>
    <row r="2311" spans="2:3" ht="14.1" customHeight="1" x14ac:dyDescent="0.2">
      <c r="B2311" s="1"/>
      <c r="C2311" s="1"/>
    </row>
    <row r="2312" spans="2:3" ht="14.1" customHeight="1" x14ac:dyDescent="0.2">
      <c r="B2312" s="1"/>
      <c r="C2312" s="1"/>
    </row>
    <row r="2313" spans="2:3" ht="14.1" customHeight="1" x14ac:dyDescent="0.2">
      <c r="B2313" s="1"/>
      <c r="C2313" s="1"/>
    </row>
    <row r="2314" spans="2:3" ht="14.1" customHeight="1" x14ac:dyDescent="0.2">
      <c r="B2314" s="1"/>
      <c r="C2314" s="1"/>
    </row>
    <row r="2315" spans="2:3" ht="14.1" customHeight="1" x14ac:dyDescent="0.2">
      <c r="B2315" s="1"/>
      <c r="C2315" s="1"/>
    </row>
    <row r="2316" spans="2:3" ht="14.1" customHeight="1" x14ac:dyDescent="0.2">
      <c r="B2316" s="1"/>
      <c r="C2316" s="1"/>
    </row>
    <row r="2317" spans="2:3" ht="14.1" customHeight="1" x14ac:dyDescent="0.2">
      <c r="B2317" s="1"/>
      <c r="C2317" s="1"/>
    </row>
    <row r="2318" spans="2:3" ht="14.1" customHeight="1" x14ac:dyDescent="0.2">
      <c r="B2318" s="1"/>
      <c r="C2318" s="1"/>
    </row>
    <row r="2319" spans="2:3" ht="14.1" customHeight="1" x14ac:dyDescent="0.2">
      <c r="B2319" s="1"/>
      <c r="C2319" s="1"/>
    </row>
    <row r="2320" spans="2:3" ht="14.1" customHeight="1" x14ac:dyDescent="0.2">
      <c r="B2320" s="1"/>
      <c r="C2320" s="1"/>
    </row>
    <row r="2321" spans="2:3" ht="14.1" customHeight="1" x14ac:dyDescent="0.2">
      <c r="B2321" s="1"/>
      <c r="C2321" s="1"/>
    </row>
    <row r="2322" spans="2:3" ht="14.1" customHeight="1" x14ac:dyDescent="0.2">
      <c r="B2322" s="1"/>
      <c r="C2322" s="1"/>
    </row>
    <row r="2323" spans="2:3" ht="14.1" customHeight="1" x14ac:dyDescent="0.2">
      <c r="B2323" s="1"/>
      <c r="C2323" s="1"/>
    </row>
    <row r="2324" spans="2:3" ht="14.1" customHeight="1" x14ac:dyDescent="0.2">
      <c r="B2324" s="1"/>
      <c r="C2324" s="1"/>
    </row>
    <row r="2325" spans="2:3" ht="14.1" customHeight="1" x14ac:dyDescent="0.2">
      <c r="B2325" s="1"/>
      <c r="C2325" s="1"/>
    </row>
    <row r="2326" spans="2:3" ht="14.1" customHeight="1" x14ac:dyDescent="0.2">
      <c r="B2326" s="1"/>
      <c r="C2326" s="1"/>
    </row>
    <row r="2327" spans="2:3" ht="14.1" customHeight="1" x14ac:dyDescent="0.2">
      <c r="B2327" s="1"/>
      <c r="C2327" s="1"/>
    </row>
    <row r="2328" spans="2:3" ht="14.1" customHeight="1" x14ac:dyDescent="0.2">
      <c r="B2328" s="1"/>
      <c r="C2328" s="1"/>
    </row>
    <row r="2329" spans="2:3" ht="14.1" customHeight="1" x14ac:dyDescent="0.2">
      <c r="B2329" s="1"/>
      <c r="C2329" s="1"/>
    </row>
    <row r="2330" spans="2:3" ht="14.1" customHeight="1" x14ac:dyDescent="0.2">
      <c r="B2330" s="1"/>
      <c r="C2330" s="1"/>
    </row>
    <row r="2331" spans="2:3" ht="14.1" customHeight="1" x14ac:dyDescent="0.2">
      <c r="B2331" s="1"/>
      <c r="C2331" s="1"/>
    </row>
    <row r="2332" spans="2:3" ht="14.1" customHeight="1" x14ac:dyDescent="0.2">
      <c r="B2332" s="1"/>
      <c r="C2332" s="1"/>
    </row>
    <row r="2333" spans="2:3" ht="14.1" customHeight="1" x14ac:dyDescent="0.2">
      <c r="B2333" s="1"/>
      <c r="C2333" s="1"/>
    </row>
    <row r="2334" spans="2:3" ht="14.1" customHeight="1" x14ac:dyDescent="0.2">
      <c r="B2334" s="1"/>
      <c r="C2334" s="1"/>
    </row>
    <row r="2335" spans="2:3" ht="14.1" customHeight="1" x14ac:dyDescent="0.2">
      <c r="B2335" s="1"/>
      <c r="C2335" s="1"/>
    </row>
    <row r="2336" spans="2:3" ht="14.1" customHeight="1" x14ac:dyDescent="0.2">
      <c r="B2336" s="1"/>
      <c r="C2336" s="1"/>
    </row>
    <row r="2337" spans="2:3" ht="14.1" customHeight="1" x14ac:dyDescent="0.2">
      <c r="B2337" s="1"/>
      <c r="C2337" s="1"/>
    </row>
    <row r="2338" spans="2:3" ht="14.1" customHeight="1" x14ac:dyDescent="0.2">
      <c r="B2338" s="1"/>
      <c r="C2338" s="1"/>
    </row>
    <row r="2339" spans="2:3" ht="14.1" customHeight="1" x14ac:dyDescent="0.2">
      <c r="B2339" s="1"/>
      <c r="C2339" s="1"/>
    </row>
    <row r="2340" spans="2:3" ht="14.1" customHeight="1" x14ac:dyDescent="0.2">
      <c r="B2340" s="1"/>
      <c r="C2340" s="1"/>
    </row>
    <row r="2341" spans="2:3" ht="14.1" customHeight="1" x14ac:dyDescent="0.2">
      <c r="B2341" s="1"/>
      <c r="C2341" s="1"/>
    </row>
    <row r="2342" spans="2:3" ht="14.1" customHeight="1" x14ac:dyDescent="0.2">
      <c r="B2342" s="1"/>
      <c r="C2342" s="1"/>
    </row>
    <row r="2343" spans="2:3" ht="14.1" customHeight="1" x14ac:dyDescent="0.2">
      <c r="B2343" s="1"/>
      <c r="C2343" s="1"/>
    </row>
    <row r="2344" spans="2:3" ht="14.1" customHeight="1" x14ac:dyDescent="0.2">
      <c r="B2344" s="1"/>
      <c r="C2344" s="1"/>
    </row>
    <row r="2345" spans="2:3" ht="14.1" customHeight="1" x14ac:dyDescent="0.2">
      <c r="B2345" s="1"/>
      <c r="C2345" s="1"/>
    </row>
    <row r="2346" spans="2:3" ht="14.1" customHeight="1" x14ac:dyDescent="0.2">
      <c r="B2346" s="1"/>
      <c r="C2346" s="1"/>
    </row>
    <row r="2347" spans="2:3" ht="14.1" customHeight="1" x14ac:dyDescent="0.2">
      <c r="B2347" s="1"/>
      <c r="C2347" s="1"/>
    </row>
    <row r="2348" spans="2:3" ht="14.1" customHeight="1" x14ac:dyDescent="0.2">
      <c r="B2348" s="1"/>
      <c r="C2348" s="1"/>
    </row>
    <row r="2349" spans="2:3" ht="14.1" customHeight="1" x14ac:dyDescent="0.2">
      <c r="B2349" s="1"/>
      <c r="C2349" s="1"/>
    </row>
    <row r="2350" spans="2:3" ht="14.1" customHeight="1" x14ac:dyDescent="0.2">
      <c r="B2350" s="1"/>
      <c r="C2350" s="1"/>
    </row>
    <row r="2351" spans="2:3" ht="14.1" customHeight="1" x14ac:dyDescent="0.2">
      <c r="B2351" s="1"/>
      <c r="C2351" s="1"/>
    </row>
    <row r="2352" spans="2:3" ht="14.1" customHeight="1" x14ac:dyDescent="0.2">
      <c r="B2352" s="1"/>
      <c r="C2352" s="1"/>
    </row>
    <row r="2353" spans="2:3" ht="14.1" customHeight="1" x14ac:dyDescent="0.2">
      <c r="B2353" s="1"/>
      <c r="C2353" s="1"/>
    </row>
    <row r="2354" spans="2:3" ht="14.1" customHeight="1" x14ac:dyDescent="0.2">
      <c r="B2354" s="1"/>
      <c r="C2354" s="1"/>
    </row>
    <row r="2355" spans="2:3" ht="14.1" customHeight="1" x14ac:dyDescent="0.2">
      <c r="B2355" s="1"/>
      <c r="C2355" s="1"/>
    </row>
    <row r="2356" spans="2:3" ht="14.1" customHeight="1" x14ac:dyDescent="0.2">
      <c r="B2356" s="1"/>
      <c r="C2356" s="1"/>
    </row>
    <row r="2357" spans="2:3" ht="14.1" customHeight="1" x14ac:dyDescent="0.2">
      <c r="B2357" s="1"/>
      <c r="C2357" s="1"/>
    </row>
    <row r="2358" spans="2:3" ht="14.1" customHeight="1" x14ac:dyDescent="0.2">
      <c r="B2358" s="1"/>
      <c r="C2358" s="1"/>
    </row>
    <row r="2359" spans="2:3" ht="14.1" customHeight="1" x14ac:dyDescent="0.2">
      <c r="B2359" s="1"/>
      <c r="C2359" s="1"/>
    </row>
    <row r="2360" spans="2:3" ht="14.1" customHeight="1" x14ac:dyDescent="0.2">
      <c r="B2360" s="1"/>
      <c r="C2360" s="1"/>
    </row>
    <row r="2361" spans="2:3" ht="14.1" customHeight="1" x14ac:dyDescent="0.2">
      <c r="B2361" s="1"/>
      <c r="C2361" s="1"/>
    </row>
    <row r="2362" spans="2:3" ht="14.1" customHeight="1" x14ac:dyDescent="0.2">
      <c r="B2362" s="1"/>
      <c r="C2362" s="1"/>
    </row>
    <row r="2363" spans="2:3" ht="14.1" customHeight="1" x14ac:dyDescent="0.2">
      <c r="B2363" s="1"/>
      <c r="C2363" s="1"/>
    </row>
    <row r="2364" spans="2:3" ht="14.1" customHeight="1" x14ac:dyDescent="0.2">
      <c r="B2364" s="1"/>
      <c r="C2364" s="1"/>
    </row>
    <row r="2365" spans="2:3" ht="14.1" customHeight="1" x14ac:dyDescent="0.2">
      <c r="B2365" s="1"/>
      <c r="C2365" s="1"/>
    </row>
    <row r="2366" spans="2:3" ht="14.1" customHeight="1" x14ac:dyDescent="0.2">
      <c r="B2366" s="1"/>
      <c r="C2366" s="1"/>
    </row>
    <row r="2367" spans="2:3" ht="14.1" customHeight="1" x14ac:dyDescent="0.2">
      <c r="B2367" s="1"/>
      <c r="C2367" s="1"/>
    </row>
    <row r="2368" spans="2:3" ht="14.1" customHeight="1" x14ac:dyDescent="0.2">
      <c r="B2368" s="1"/>
      <c r="C2368" s="1"/>
    </row>
    <row r="2369" spans="2:3" ht="14.1" customHeight="1" x14ac:dyDescent="0.2">
      <c r="B2369" s="1"/>
      <c r="C2369" s="1"/>
    </row>
    <row r="2370" spans="2:3" ht="14.1" customHeight="1" x14ac:dyDescent="0.2">
      <c r="B2370" s="1"/>
      <c r="C2370" s="1"/>
    </row>
    <row r="2371" spans="2:3" ht="14.1" customHeight="1" x14ac:dyDescent="0.2">
      <c r="B2371" s="1"/>
      <c r="C2371" s="1"/>
    </row>
    <row r="2372" spans="2:3" ht="14.1" customHeight="1" x14ac:dyDescent="0.2">
      <c r="B2372" s="1"/>
      <c r="C2372" s="1"/>
    </row>
    <row r="2373" spans="2:3" ht="14.1" customHeight="1" x14ac:dyDescent="0.2">
      <c r="B2373" s="1"/>
      <c r="C2373" s="1"/>
    </row>
    <row r="2374" spans="2:3" ht="14.1" customHeight="1" x14ac:dyDescent="0.2">
      <c r="B2374" s="1"/>
      <c r="C2374" s="1"/>
    </row>
    <row r="2375" spans="2:3" ht="14.1" customHeight="1" x14ac:dyDescent="0.2">
      <c r="B2375" s="1"/>
      <c r="C2375" s="1"/>
    </row>
    <row r="2376" spans="2:3" ht="14.1" customHeight="1" x14ac:dyDescent="0.2">
      <c r="B2376" s="1"/>
      <c r="C2376" s="1"/>
    </row>
    <row r="2377" spans="2:3" ht="14.1" customHeight="1" x14ac:dyDescent="0.2">
      <c r="B2377" s="1"/>
      <c r="C2377" s="1"/>
    </row>
    <row r="2378" spans="2:3" ht="14.1" customHeight="1" x14ac:dyDescent="0.2">
      <c r="B2378" s="1"/>
      <c r="C2378" s="1"/>
    </row>
    <row r="2379" spans="2:3" ht="14.1" customHeight="1" x14ac:dyDescent="0.2">
      <c r="B2379" s="1"/>
      <c r="C2379" s="1"/>
    </row>
    <row r="2380" spans="2:3" ht="14.1" customHeight="1" x14ac:dyDescent="0.2">
      <c r="B2380" s="1"/>
      <c r="C2380" s="1"/>
    </row>
    <row r="2381" spans="2:3" ht="14.1" customHeight="1" x14ac:dyDescent="0.2">
      <c r="B2381" s="1"/>
      <c r="C2381" s="1"/>
    </row>
    <row r="2382" spans="2:3" ht="14.1" customHeight="1" x14ac:dyDescent="0.2">
      <c r="B2382" s="1"/>
      <c r="C2382" s="1"/>
    </row>
    <row r="2383" spans="2:3" ht="14.1" customHeight="1" x14ac:dyDescent="0.2">
      <c r="B2383" s="1"/>
      <c r="C2383" s="1"/>
    </row>
    <row r="2384" spans="2:3" ht="14.1" customHeight="1" x14ac:dyDescent="0.2">
      <c r="B2384" s="1"/>
      <c r="C2384" s="1"/>
    </row>
    <row r="2385" spans="2:3" ht="14.1" customHeight="1" x14ac:dyDescent="0.2">
      <c r="B2385" s="1"/>
      <c r="C2385" s="1"/>
    </row>
    <row r="2386" spans="2:3" ht="14.1" customHeight="1" x14ac:dyDescent="0.2">
      <c r="B2386" s="1"/>
      <c r="C2386" s="1"/>
    </row>
    <row r="2387" spans="2:3" ht="14.1" customHeight="1" x14ac:dyDescent="0.2">
      <c r="B2387" s="1"/>
      <c r="C2387" s="1"/>
    </row>
    <row r="2388" spans="2:3" ht="14.1" customHeight="1" x14ac:dyDescent="0.2">
      <c r="B2388" s="1"/>
      <c r="C2388" s="1"/>
    </row>
    <row r="2389" spans="2:3" ht="14.1" customHeight="1" x14ac:dyDescent="0.2">
      <c r="B2389" s="1"/>
      <c r="C2389" s="1"/>
    </row>
    <row r="2390" spans="2:3" ht="14.1" customHeight="1" x14ac:dyDescent="0.2">
      <c r="B2390" s="1"/>
      <c r="C2390" s="1"/>
    </row>
    <row r="2391" spans="2:3" ht="14.1" customHeight="1" x14ac:dyDescent="0.2">
      <c r="B2391" s="1"/>
      <c r="C2391" s="1"/>
    </row>
    <row r="2392" spans="2:3" ht="14.1" customHeight="1" x14ac:dyDescent="0.2">
      <c r="B2392" s="1"/>
      <c r="C2392" s="1"/>
    </row>
    <row r="2393" spans="2:3" ht="14.1" customHeight="1" x14ac:dyDescent="0.2">
      <c r="B2393" s="1"/>
      <c r="C2393" s="1"/>
    </row>
    <row r="2394" spans="2:3" ht="14.1" customHeight="1" x14ac:dyDescent="0.2">
      <c r="B2394" s="1"/>
      <c r="C2394" s="1"/>
    </row>
    <row r="2395" spans="2:3" ht="14.1" customHeight="1" x14ac:dyDescent="0.2">
      <c r="B2395" s="1"/>
      <c r="C2395" s="1"/>
    </row>
    <row r="2396" spans="2:3" ht="14.1" customHeight="1" x14ac:dyDescent="0.2">
      <c r="B2396" s="1"/>
      <c r="C2396" s="1"/>
    </row>
    <row r="2397" spans="2:3" ht="14.1" customHeight="1" x14ac:dyDescent="0.2">
      <c r="B2397" s="1"/>
      <c r="C2397" s="1"/>
    </row>
    <row r="2398" spans="2:3" ht="14.1" customHeight="1" x14ac:dyDescent="0.2">
      <c r="B2398" s="1"/>
      <c r="C2398" s="1"/>
    </row>
    <row r="2399" spans="2:3" ht="14.1" customHeight="1" x14ac:dyDescent="0.2">
      <c r="B2399" s="1"/>
      <c r="C2399" s="1"/>
    </row>
    <row r="2400" spans="2:3" ht="14.1" customHeight="1" x14ac:dyDescent="0.2">
      <c r="B2400" s="1"/>
      <c r="C2400" s="1"/>
    </row>
    <row r="2401" spans="2:3" ht="14.1" customHeight="1" x14ac:dyDescent="0.2">
      <c r="B2401" s="1"/>
      <c r="C2401" s="1"/>
    </row>
    <row r="2402" spans="2:3" ht="14.1" customHeight="1" x14ac:dyDescent="0.2">
      <c r="B2402" s="1"/>
      <c r="C2402" s="1"/>
    </row>
    <row r="2403" spans="2:3" ht="14.1" customHeight="1" x14ac:dyDescent="0.2">
      <c r="B2403" s="1"/>
      <c r="C2403" s="1"/>
    </row>
    <row r="2404" spans="2:3" ht="14.1" customHeight="1" x14ac:dyDescent="0.2">
      <c r="B2404" s="1"/>
      <c r="C2404" s="1"/>
    </row>
    <row r="2405" spans="2:3" ht="14.1" customHeight="1" x14ac:dyDescent="0.2">
      <c r="B2405" s="1"/>
      <c r="C2405" s="1"/>
    </row>
    <row r="2406" spans="2:3" ht="14.1" customHeight="1" x14ac:dyDescent="0.2">
      <c r="B2406" s="1"/>
      <c r="C2406" s="1"/>
    </row>
    <row r="2407" spans="2:3" ht="14.1" customHeight="1" x14ac:dyDescent="0.2">
      <c r="B2407" s="1"/>
      <c r="C2407" s="1"/>
    </row>
    <row r="2408" spans="2:3" ht="14.1" customHeight="1" x14ac:dyDescent="0.2">
      <c r="B2408" s="1"/>
      <c r="C2408" s="1"/>
    </row>
    <row r="2409" spans="2:3" ht="14.1" customHeight="1" x14ac:dyDescent="0.2">
      <c r="B2409" s="1"/>
      <c r="C2409" s="1"/>
    </row>
    <row r="2410" spans="2:3" ht="14.1" customHeight="1" x14ac:dyDescent="0.2">
      <c r="B2410" s="1"/>
      <c r="C2410" s="1"/>
    </row>
    <row r="2411" spans="2:3" ht="14.1" customHeight="1" x14ac:dyDescent="0.2">
      <c r="B2411" s="1"/>
      <c r="C2411" s="1"/>
    </row>
    <row r="2412" spans="2:3" ht="14.1" customHeight="1" x14ac:dyDescent="0.2">
      <c r="B2412" s="1"/>
      <c r="C2412" s="1"/>
    </row>
    <row r="2413" spans="2:3" ht="14.1" customHeight="1" x14ac:dyDescent="0.2">
      <c r="B2413" s="1"/>
      <c r="C2413" s="1"/>
    </row>
    <row r="2414" spans="2:3" ht="14.1" customHeight="1" x14ac:dyDescent="0.2">
      <c r="B2414" s="1"/>
      <c r="C2414" s="1"/>
    </row>
    <row r="2415" spans="2:3" ht="14.1" customHeight="1" x14ac:dyDescent="0.2">
      <c r="B2415" s="1"/>
      <c r="C2415" s="1"/>
    </row>
    <row r="2416" spans="2:3" ht="14.1" customHeight="1" x14ac:dyDescent="0.2">
      <c r="B2416" s="1"/>
      <c r="C2416" s="1"/>
    </row>
    <row r="2417" spans="2:3" ht="14.1" customHeight="1" x14ac:dyDescent="0.2">
      <c r="B2417" s="1"/>
      <c r="C2417" s="1"/>
    </row>
    <row r="2418" spans="2:3" ht="14.1" customHeight="1" x14ac:dyDescent="0.2">
      <c r="B2418" s="1"/>
      <c r="C2418" s="1"/>
    </row>
    <row r="2419" spans="2:3" ht="14.1" customHeight="1" x14ac:dyDescent="0.2">
      <c r="B2419" s="1"/>
      <c r="C2419" s="1"/>
    </row>
    <row r="2420" spans="2:3" ht="14.1" customHeight="1" x14ac:dyDescent="0.2">
      <c r="B2420" s="1"/>
      <c r="C2420" s="1"/>
    </row>
    <row r="2421" spans="2:3" ht="14.1" customHeight="1" x14ac:dyDescent="0.2">
      <c r="B2421" s="1"/>
      <c r="C2421" s="1"/>
    </row>
    <row r="2422" spans="2:3" ht="14.1" customHeight="1" x14ac:dyDescent="0.2">
      <c r="B2422" s="1"/>
      <c r="C2422" s="1"/>
    </row>
    <row r="2423" spans="2:3" ht="14.1" customHeight="1" x14ac:dyDescent="0.2">
      <c r="B2423" s="1"/>
      <c r="C2423" s="1"/>
    </row>
    <row r="2424" spans="2:3" ht="14.1" customHeight="1" x14ac:dyDescent="0.2">
      <c r="B2424" s="1"/>
      <c r="C2424" s="1"/>
    </row>
    <row r="2425" spans="2:3" ht="14.1" customHeight="1" x14ac:dyDescent="0.2">
      <c r="B2425" s="1"/>
      <c r="C2425" s="1"/>
    </row>
    <row r="2426" spans="2:3" ht="14.1" customHeight="1" x14ac:dyDescent="0.2">
      <c r="B2426" s="1"/>
      <c r="C2426" s="1"/>
    </row>
    <row r="2427" spans="2:3" ht="14.1" customHeight="1" x14ac:dyDescent="0.2">
      <c r="B2427" s="1"/>
      <c r="C2427" s="1"/>
    </row>
    <row r="2428" spans="2:3" ht="14.1" customHeight="1" x14ac:dyDescent="0.2">
      <c r="B2428" s="1"/>
      <c r="C2428" s="1"/>
    </row>
    <row r="2429" spans="2:3" ht="14.1" customHeight="1" x14ac:dyDescent="0.2">
      <c r="B2429" s="1"/>
      <c r="C2429" s="1"/>
    </row>
    <row r="2430" spans="2:3" ht="14.1" customHeight="1" x14ac:dyDescent="0.2">
      <c r="B2430" s="1"/>
      <c r="C2430" s="1"/>
    </row>
    <row r="2431" spans="2:3" ht="14.1" customHeight="1" x14ac:dyDescent="0.2">
      <c r="B2431" s="1"/>
      <c r="C2431" s="1"/>
    </row>
    <row r="2432" spans="2:3" ht="14.1" customHeight="1" x14ac:dyDescent="0.2">
      <c r="B2432" s="1"/>
      <c r="C2432" s="1"/>
    </row>
    <row r="2433" spans="2:3" ht="14.1" customHeight="1" x14ac:dyDescent="0.2">
      <c r="B2433" s="1"/>
      <c r="C2433" s="1"/>
    </row>
    <row r="2434" spans="2:3" ht="14.1" customHeight="1" x14ac:dyDescent="0.2">
      <c r="B2434" s="1"/>
      <c r="C2434" s="1"/>
    </row>
    <row r="2435" spans="2:3" ht="14.1" customHeight="1" x14ac:dyDescent="0.2">
      <c r="B2435" s="1"/>
      <c r="C2435" s="1"/>
    </row>
    <row r="2436" spans="2:3" ht="14.1" customHeight="1" x14ac:dyDescent="0.2">
      <c r="B2436" s="1"/>
      <c r="C2436" s="1"/>
    </row>
    <row r="2437" spans="2:3" ht="14.1" customHeight="1" x14ac:dyDescent="0.2">
      <c r="B2437" s="1"/>
      <c r="C2437" s="1"/>
    </row>
    <row r="2438" spans="2:3" ht="14.1" customHeight="1" x14ac:dyDescent="0.2">
      <c r="B2438" s="1"/>
      <c r="C2438" s="1"/>
    </row>
    <row r="2439" spans="2:3" ht="14.1" customHeight="1" x14ac:dyDescent="0.2">
      <c r="B2439" s="1"/>
      <c r="C2439" s="1"/>
    </row>
    <row r="2440" spans="2:3" ht="14.1" customHeight="1" x14ac:dyDescent="0.2">
      <c r="B2440" s="1"/>
      <c r="C2440" s="1"/>
    </row>
    <row r="2441" spans="2:3" ht="14.1" customHeight="1" x14ac:dyDescent="0.2">
      <c r="B2441" s="1"/>
      <c r="C2441" s="1"/>
    </row>
    <row r="2442" spans="2:3" ht="14.1" customHeight="1" x14ac:dyDescent="0.2">
      <c r="B2442" s="1"/>
      <c r="C2442" s="1"/>
    </row>
    <row r="2443" spans="2:3" ht="14.1" customHeight="1" x14ac:dyDescent="0.2">
      <c r="B2443" s="1"/>
      <c r="C2443" s="1"/>
    </row>
    <row r="2444" spans="2:3" ht="14.1" customHeight="1" x14ac:dyDescent="0.2">
      <c r="B2444" s="1"/>
      <c r="C2444" s="1"/>
    </row>
    <row r="2445" spans="2:3" ht="14.1" customHeight="1" x14ac:dyDescent="0.2">
      <c r="B2445" s="1"/>
      <c r="C2445" s="1"/>
    </row>
    <row r="2446" spans="2:3" ht="14.1" customHeight="1" x14ac:dyDescent="0.2">
      <c r="B2446" s="1"/>
      <c r="C2446" s="1"/>
    </row>
    <row r="2447" spans="2:3" ht="14.1" customHeight="1" x14ac:dyDescent="0.2">
      <c r="B2447" s="1"/>
      <c r="C2447" s="1"/>
    </row>
    <row r="2448" spans="2:3" ht="14.1" customHeight="1" x14ac:dyDescent="0.2">
      <c r="B2448" s="1"/>
      <c r="C2448" s="1"/>
    </row>
    <row r="2449" spans="2:3" ht="14.1" customHeight="1" x14ac:dyDescent="0.2">
      <c r="B2449" s="1"/>
      <c r="C2449" s="1"/>
    </row>
    <row r="2450" spans="2:3" ht="14.1" customHeight="1" x14ac:dyDescent="0.2">
      <c r="B2450" s="1"/>
      <c r="C2450" s="1"/>
    </row>
    <row r="2451" spans="2:3" ht="14.1" customHeight="1" x14ac:dyDescent="0.2">
      <c r="B2451" s="1"/>
      <c r="C2451" s="1"/>
    </row>
    <row r="2452" spans="2:3" ht="14.1" customHeight="1" x14ac:dyDescent="0.2">
      <c r="B2452" s="1"/>
      <c r="C2452" s="1"/>
    </row>
    <row r="2453" spans="2:3" ht="14.1" customHeight="1" x14ac:dyDescent="0.2">
      <c r="B2453" s="1"/>
      <c r="C2453" s="1"/>
    </row>
    <row r="2454" spans="2:3" ht="14.1" customHeight="1" x14ac:dyDescent="0.2">
      <c r="B2454" s="1"/>
      <c r="C2454" s="1"/>
    </row>
    <row r="2455" spans="2:3" ht="14.1" customHeight="1" x14ac:dyDescent="0.2">
      <c r="B2455" s="1"/>
      <c r="C2455" s="1"/>
    </row>
    <row r="2456" spans="2:3" ht="14.1" customHeight="1" x14ac:dyDescent="0.2">
      <c r="B2456" s="1"/>
      <c r="C2456" s="1"/>
    </row>
    <row r="2457" spans="2:3" ht="14.1" customHeight="1" x14ac:dyDescent="0.2">
      <c r="B2457" s="1"/>
      <c r="C2457" s="1"/>
    </row>
    <row r="2458" spans="2:3" ht="14.1" customHeight="1" x14ac:dyDescent="0.2">
      <c r="B2458" s="1"/>
      <c r="C2458" s="1"/>
    </row>
    <row r="2459" spans="2:3" ht="14.1" customHeight="1" x14ac:dyDescent="0.2">
      <c r="B2459" s="1"/>
      <c r="C2459" s="1"/>
    </row>
    <row r="2460" spans="2:3" ht="14.1" customHeight="1" x14ac:dyDescent="0.2">
      <c r="B2460" s="1"/>
      <c r="C2460" s="1"/>
    </row>
    <row r="2461" spans="2:3" ht="14.1" customHeight="1" x14ac:dyDescent="0.2">
      <c r="B2461" s="1"/>
      <c r="C2461" s="1"/>
    </row>
    <row r="2462" spans="2:3" ht="14.1" customHeight="1" x14ac:dyDescent="0.2">
      <c r="B2462" s="1"/>
      <c r="C2462" s="1"/>
    </row>
    <row r="2463" spans="2:3" ht="14.1" customHeight="1" x14ac:dyDescent="0.2">
      <c r="B2463" s="1"/>
      <c r="C2463" s="1"/>
    </row>
    <row r="2464" spans="2:3" ht="14.1" customHeight="1" x14ac:dyDescent="0.2">
      <c r="B2464" s="1"/>
      <c r="C2464" s="1"/>
    </row>
    <row r="2465" spans="2:3" ht="14.1" customHeight="1" x14ac:dyDescent="0.2">
      <c r="B2465" s="1"/>
      <c r="C2465" s="1"/>
    </row>
    <row r="2466" spans="2:3" ht="14.1" customHeight="1" x14ac:dyDescent="0.2">
      <c r="B2466" s="1"/>
      <c r="C2466" s="1"/>
    </row>
    <row r="2467" spans="2:3" ht="14.1" customHeight="1" x14ac:dyDescent="0.2">
      <c r="B2467" s="1"/>
      <c r="C2467" s="1"/>
    </row>
    <row r="2468" spans="2:3" ht="14.1" customHeight="1" x14ac:dyDescent="0.2">
      <c r="B2468" s="1"/>
      <c r="C2468" s="1"/>
    </row>
    <row r="2469" spans="2:3" ht="14.1" customHeight="1" x14ac:dyDescent="0.2">
      <c r="B2469" s="1"/>
      <c r="C2469" s="1"/>
    </row>
    <row r="2470" spans="2:3" ht="14.1" customHeight="1" x14ac:dyDescent="0.2">
      <c r="B2470" s="1"/>
      <c r="C2470" s="1"/>
    </row>
    <row r="2471" spans="2:3" ht="14.1" customHeight="1" x14ac:dyDescent="0.2">
      <c r="B2471" s="1"/>
      <c r="C2471" s="1"/>
    </row>
    <row r="2472" spans="2:3" ht="14.1" customHeight="1" x14ac:dyDescent="0.2">
      <c r="B2472" s="1"/>
      <c r="C2472" s="1"/>
    </row>
    <row r="2473" spans="2:3" ht="14.1" customHeight="1" x14ac:dyDescent="0.2">
      <c r="B2473" s="1"/>
      <c r="C2473" s="1"/>
    </row>
    <row r="2474" spans="2:3" ht="14.1" customHeight="1" x14ac:dyDescent="0.2">
      <c r="B2474" s="1"/>
      <c r="C2474" s="1"/>
    </row>
    <row r="2475" spans="2:3" ht="14.1" customHeight="1" x14ac:dyDescent="0.2">
      <c r="B2475" s="1"/>
      <c r="C2475" s="1"/>
    </row>
    <row r="2476" spans="2:3" ht="14.1" customHeight="1" x14ac:dyDescent="0.2">
      <c r="B2476" s="1"/>
      <c r="C2476" s="1"/>
    </row>
    <row r="2477" spans="2:3" ht="14.1" customHeight="1" x14ac:dyDescent="0.2">
      <c r="B2477" s="1"/>
      <c r="C2477" s="1"/>
    </row>
    <row r="2478" spans="2:3" ht="14.1" customHeight="1" x14ac:dyDescent="0.2">
      <c r="B2478" s="1"/>
      <c r="C2478" s="1"/>
    </row>
    <row r="2479" spans="2:3" ht="14.1" customHeight="1" x14ac:dyDescent="0.2">
      <c r="B2479" s="1"/>
      <c r="C2479" s="1"/>
    </row>
    <row r="2480" spans="2:3" ht="14.1" customHeight="1" x14ac:dyDescent="0.2">
      <c r="B2480" s="1"/>
      <c r="C2480" s="1"/>
    </row>
    <row r="2481" spans="2:3" ht="14.1" customHeight="1" x14ac:dyDescent="0.2">
      <c r="B2481" s="1"/>
      <c r="C2481" s="1"/>
    </row>
    <row r="2482" spans="2:3" ht="14.1" customHeight="1" x14ac:dyDescent="0.2">
      <c r="B2482" s="1"/>
      <c r="C2482" s="1"/>
    </row>
    <row r="2483" spans="2:3" ht="14.1" customHeight="1" x14ac:dyDescent="0.2">
      <c r="B2483" s="1"/>
      <c r="C2483" s="1"/>
    </row>
    <row r="2484" spans="2:3" ht="14.1" customHeight="1" x14ac:dyDescent="0.2">
      <c r="B2484" s="1"/>
      <c r="C2484" s="1"/>
    </row>
    <row r="2485" spans="2:3" ht="14.1" customHeight="1" x14ac:dyDescent="0.2">
      <c r="B2485" s="1"/>
      <c r="C2485" s="1"/>
    </row>
    <row r="2486" spans="2:3" ht="14.1" customHeight="1" x14ac:dyDescent="0.2">
      <c r="B2486" s="1"/>
      <c r="C2486" s="1"/>
    </row>
    <row r="2487" spans="2:3" ht="14.1" customHeight="1" x14ac:dyDescent="0.2">
      <c r="B2487" s="1"/>
      <c r="C2487" s="1"/>
    </row>
    <row r="2488" spans="2:3" ht="14.1" customHeight="1" x14ac:dyDescent="0.2">
      <c r="B2488" s="1"/>
      <c r="C2488" s="1"/>
    </row>
    <row r="2489" spans="2:3" ht="14.1" customHeight="1" x14ac:dyDescent="0.2">
      <c r="B2489" s="1"/>
      <c r="C2489" s="1"/>
    </row>
    <row r="2490" spans="2:3" ht="14.1" customHeight="1" x14ac:dyDescent="0.2">
      <c r="B2490" s="1"/>
      <c r="C2490" s="1"/>
    </row>
    <row r="2491" spans="2:3" ht="14.1" customHeight="1" x14ac:dyDescent="0.2">
      <c r="B2491" s="1"/>
      <c r="C2491" s="1"/>
    </row>
    <row r="2492" spans="2:3" ht="14.1" customHeight="1" x14ac:dyDescent="0.2">
      <c r="B2492" s="1"/>
      <c r="C2492" s="1"/>
    </row>
    <row r="2493" spans="2:3" ht="14.1" customHeight="1" x14ac:dyDescent="0.2">
      <c r="B2493" s="1"/>
      <c r="C2493" s="1"/>
    </row>
    <row r="2494" spans="2:3" ht="14.1" customHeight="1" x14ac:dyDescent="0.2">
      <c r="B2494" s="1"/>
      <c r="C2494" s="1"/>
    </row>
    <row r="2495" spans="2:3" ht="14.1" customHeight="1" x14ac:dyDescent="0.2">
      <c r="B2495" s="1"/>
      <c r="C2495" s="1"/>
    </row>
    <row r="2496" spans="2:3" ht="14.1" customHeight="1" x14ac:dyDescent="0.2">
      <c r="B2496" s="1"/>
      <c r="C2496" s="1"/>
    </row>
    <row r="2497" spans="2:3" ht="14.1" customHeight="1" x14ac:dyDescent="0.2">
      <c r="B2497" s="1"/>
      <c r="C2497" s="1"/>
    </row>
    <row r="2498" spans="2:3" ht="14.1" customHeight="1" x14ac:dyDescent="0.2">
      <c r="B2498" s="1"/>
      <c r="C2498" s="1"/>
    </row>
    <row r="2499" spans="2:3" ht="14.1" customHeight="1" x14ac:dyDescent="0.2">
      <c r="B2499" s="1"/>
      <c r="C2499" s="1"/>
    </row>
    <row r="2500" spans="2:3" ht="14.1" customHeight="1" x14ac:dyDescent="0.2">
      <c r="B2500" s="1"/>
      <c r="C2500" s="1"/>
    </row>
    <row r="2501" spans="2:3" ht="14.1" customHeight="1" x14ac:dyDescent="0.2">
      <c r="B2501" s="1"/>
      <c r="C2501" s="1"/>
    </row>
    <row r="2502" spans="2:3" ht="14.1" customHeight="1" x14ac:dyDescent="0.2">
      <c r="B2502" s="1"/>
      <c r="C2502" s="1"/>
    </row>
    <row r="2503" spans="2:3" ht="14.1" customHeight="1" x14ac:dyDescent="0.2">
      <c r="B2503" s="1"/>
      <c r="C2503" s="1"/>
    </row>
    <row r="2504" spans="2:3" ht="14.1" customHeight="1" x14ac:dyDescent="0.2">
      <c r="B2504" s="1"/>
      <c r="C2504" s="1"/>
    </row>
    <row r="2505" spans="2:3" ht="14.1" customHeight="1" x14ac:dyDescent="0.2">
      <c r="B2505" s="1"/>
      <c r="C2505" s="1"/>
    </row>
    <row r="2506" spans="2:3" ht="14.1" customHeight="1" x14ac:dyDescent="0.2">
      <c r="B2506" s="1"/>
      <c r="C2506" s="1"/>
    </row>
    <row r="2507" spans="2:3" ht="14.1" customHeight="1" x14ac:dyDescent="0.2">
      <c r="B2507" s="1"/>
      <c r="C2507" s="1"/>
    </row>
    <row r="2508" spans="2:3" ht="14.1" customHeight="1" x14ac:dyDescent="0.2">
      <c r="B2508" s="1"/>
      <c r="C2508" s="1"/>
    </row>
    <row r="2509" spans="2:3" ht="14.1" customHeight="1" x14ac:dyDescent="0.2">
      <c r="B2509" s="1"/>
      <c r="C2509" s="1"/>
    </row>
    <row r="2510" spans="2:3" ht="14.1" customHeight="1" x14ac:dyDescent="0.2">
      <c r="B2510" s="1"/>
      <c r="C2510" s="1"/>
    </row>
    <row r="2511" spans="2:3" ht="14.1" customHeight="1" x14ac:dyDescent="0.2">
      <c r="B2511" s="1"/>
      <c r="C2511" s="1"/>
    </row>
    <row r="2512" spans="2:3" ht="14.1" customHeight="1" x14ac:dyDescent="0.2">
      <c r="B2512" s="1"/>
      <c r="C2512" s="1"/>
    </row>
    <row r="2513" spans="2:3" ht="14.1" customHeight="1" x14ac:dyDescent="0.2">
      <c r="B2513" s="1"/>
      <c r="C2513" s="1"/>
    </row>
    <row r="2514" spans="2:3" ht="14.1" customHeight="1" x14ac:dyDescent="0.2">
      <c r="B2514" s="1"/>
      <c r="C2514" s="1"/>
    </row>
    <row r="2515" spans="2:3" ht="14.1" customHeight="1" x14ac:dyDescent="0.2">
      <c r="B2515" s="1"/>
      <c r="C2515" s="1"/>
    </row>
    <row r="2516" spans="2:3" ht="14.1" customHeight="1" x14ac:dyDescent="0.2">
      <c r="B2516" s="1"/>
      <c r="C2516" s="1"/>
    </row>
    <row r="2517" spans="2:3" ht="14.1" customHeight="1" x14ac:dyDescent="0.2">
      <c r="B2517" s="1"/>
      <c r="C2517" s="1"/>
    </row>
    <row r="2518" spans="2:3" ht="14.1" customHeight="1" x14ac:dyDescent="0.2">
      <c r="B2518" s="1"/>
      <c r="C2518" s="1"/>
    </row>
    <row r="2519" spans="2:3" ht="14.1" customHeight="1" x14ac:dyDescent="0.2">
      <c r="B2519" s="1"/>
      <c r="C2519" s="1"/>
    </row>
    <row r="2520" spans="2:3" ht="14.1" customHeight="1" x14ac:dyDescent="0.2">
      <c r="B2520" s="1"/>
      <c r="C2520" s="1"/>
    </row>
    <row r="2521" spans="2:3" ht="14.1" customHeight="1" x14ac:dyDescent="0.2">
      <c r="B2521" s="1"/>
      <c r="C2521" s="1"/>
    </row>
    <row r="2522" spans="2:3" ht="14.1" customHeight="1" x14ac:dyDescent="0.2">
      <c r="B2522" s="1"/>
      <c r="C2522" s="1"/>
    </row>
    <row r="2523" spans="2:3" ht="14.1" customHeight="1" x14ac:dyDescent="0.2">
      <c r="B2523" s="1"/>
      <c r="C2523" s="1"/>
    </row>
    <row r="2524" spans="2:3" ht="14.1" customHeight="1" x14ac:dyDescent="0.2">
      <c r="B2524" s="1"/>
      <c r="C2524" s="1"/>
    </row>
    <row r="2525" spans="2:3" ht="14.1" customHeight="1" x14ac:dyDescent="0.2">
      <c r="B2525" s="1"/>
      <c r="C2525" s="1"/>
    </row>
    <row r="2526" spans="2:3" ht="14.1" customHeight="1" x14ac:dyDescent="0.2">
      <c r="B2526" s="1"/>
      <c r="C2526" s="1"/>
    </row>
    <row r="2527" spans="2:3" ht="14.1" customHeight="1" x14ac:dyDescent="0.2">
      <c r="B2527" s="1"/>
      <c r="C2527" s="1"/>
    </row>
    <row r="2528" spans="2:3" ht="14.1" customHeight="1" x14ac:dyDescent="0.2">
      <c r="B2528" s="1"/>
      <c r="C2528" s="1"/>
    </row>
    <row r="2529" spans="2:3" ht="14.1" customHeight="1" x14ac:dyDescent="0.2">
      <c r="B2529" s="1"/>
      <c r="C2529" s="1"/>
    </row>
    <row r="2530" spans="2:3" ht="14.1" customHeight="1" x14ac:dyDescent="0.2">
      <c r="B2530" s="1"/>
      <c r="C2530" s="1"/>
    </row>
    <row r="2531" spans="2:3" ht="14.1" customHeight="1" x14ac:dyDescent="0.2">
      <c r="B2531" s="1"/>
      <c r="C2531" s="1"/>
    </row>
    <row r="2532" spans="2:3" ht="14.1" customHeight="1" x14ac:dyDescent="0.2">
      <c r="B2532" s="1"/>
      <c r="C2532" s="1"/>
    </row>
    <row r="2533" spans="2:3" ht="14.1" customHeight="1" x14ac:dyDescent="0.2">
      <c r="B2533" s="1"/>
      <c r="C2533" s="1"/>
    </row>
    <row r="2534" spans="2:3" ht="14.1" customHeight="1" x14ac:dyDescent="0.2">
      <c r="B2534" s="1"/>
      <c r="C2534" s="1"/>
    </row>
    <row r="2535" spans="2:3" ht="14.1" customHeight="1" x14ac:dyDescent="0.2">
      <c r="B2535" s="1"/>
      <c r="C2535" s="1"/>
    </row>
    <row r="2536" spans="2:3" ht="14.1" customHeight="1" x14ac:dyDescent="0.2">
      <c r="B2536" s="1"/>
      <c r="C2536" s="1"/>
    </row>
    <row r="2537" spans="2:3" ht="14.1" customHeight="1" x14ac:dyDescent="0.2">
      <c r="B2537" s="1"/>
      <c r="C2537" s="1"/>
    </row>
    <row r="2538" spans="2:3" ht="14.1" customHeight="1" x14ac:dyDescent="0.2">
      <c r="B2538" s="1"/>
      <c r="C2538" s="1"/>
    </row>
    <row r="2539" spans="2:3" ht="14.1" customHeight="1" x14ac:dyDescent="0.2">
      <c r="B2539" s="1"/>
      <c r="C2539" s="1"/>
    </row>
    <row r="2540" spans="2:3" ht="14.1" customHeight="1" x14ac:dyDescent="0.2">
      <c r="B2540" s="1"/>
      <c r="C2540" s="1"/>
    </row>
    <row r="2541" spans="2:3" ht="14.1" customHeight="1" x14ac:dyDescent="0.2">
      <c r="B2541" s="1"/>
      <c r="C2541" s="1"/>
    </row>
    <row r="2542" spans="2:3" ht="14.1" customHeight="1" x14ac:dyDescent="0.2">
      <c r="B2542" s="1"/>
      <c r="C2542" s="1"/>
    </row>
    <row r="2543" spans="2:3" ht="14.1" customHeight="1" x14ac:dyDescent="0.2">
      <c r="B2543" s="1"/>
      <c r="C2543" s="1"/>
    </row>
    <row r="2544" spans="2:3" ht="14.1" customHeight="1" x14ac:dyDescent="0.2">
      <c r="B2544" s="1"/>
      <c r="C2544" s="1"/>
    </row>
    <row r="2545" spans="2:3" ht="14.1" customHeight="1" x14ac:dyDescent="0.2">
      <c r="B2545" s="1"/>
      <c r="C2545" s="1"/>
    </row>
    <row r="2546" spans="2:3" ht="14.1" customHeight="1" x14ac:dyDescent="0.2">
      <c r="B2546" s="1"/>
      <c r="C2546" s="1"/>
    </row>
    <row r="2547" spans="2:3" ht="14.1" customHeight="1" x14ac:dyDescent="0.2">
      <c r="B2547" s="1"/>
      <c r="C2547" s="1"/>
    </row>
    <row r="2548" spans="2:3" ht="14.1" customHeight="1" x14ac:dyDescent="0.2">
      <c r="B2548" s="1"/>
      <c r="C2548" s="1"/>
    </row>
    <row r="2549" spans="2:3" ht="14.1" customHeight="1" x14ac:dyDescent="0.2">
      <c r="B2549" s="1"/>
      <c r="C2549" s="1"/>
    </row>
    <row r="2550" spans="2:3" ht="14.1" customHeight="1" x14ac:dyDescent="0.2">
      <c r="B2550" s="1"/>
      <c r="C2550" s="1"/>
    </row>
    <row r="2551" spans="2:3" ht="14.1" customHeight="1" x14ac:dyDescent="0.2">
      <c r="B2551" s="1"/>
      <c r="C2551" s="1"/>
    </row>
    <row r="2552" spans="2:3" ht="14.1" customHeight="1" x14ac:dyDescent="0.2">
      <c r="B2552" s="1"/>
      <c r="C2552" s="1"/>
    </row>
    <row r="2553" spans="2:3" ht="14.1" customHeight="1" x14ac:dyDescent="0.2">
      <c r="B2553" s="1"/>
      <c r="C2553" s="1"/>
    </row>
    <row r="2554" spans="2:3" ht="14.1" customHeight="1" x14ac:dyDescent="0.2">
      <c r="B2554" s="1"/>
      <c r="C2554" s="1"/>
    </row>
    <row r="2555" spans="2:3" ht="14.1" customHeight="1" x14ac:dyDescent="0.2">
      <c r="B2555" s="1"/>
      <c r="C2555" s="1"/>
    </row>
    <row r="2556" spans="2:3" ht="14.1" customHeight="1" x14ac:dyDescent="0.2">
      <c r="B2556" s="1"/>
      <c r="C2556" s="1"/>
    </row>
    <row r="2557" spans="2:3" ht="14.1" customHeight="1" x14ac:dyDescent="0.2">
      <c r="B2557" s="1"/>
      <c r="C2557" s="1"/>
    </row>
    <row r="2558" spans="2:3" ht="14.1" customHeight="1" x14ac:dyDescent="0.2">
      <c r="B2558" s="1"/>
      <c r="C2558" s="1"/>
    </row>
    <row r="2559" spans="2:3" ht="14.1" customHeight="1" x14ac:dyDescent="0.2">
      <c r="B2559" s="1"/>
      <c r="C2559" s="1"/>
    </row>
    <row r="2560" spans="2:3" ht="14.1" customHeight="1" x14ac:dyDescent="0.2">
      <c r="B2560" s="1"/>
      <c r="C2560" s="1"/>
    </row>
    <row r="2561" spans="2:3" ht="14.1" customHeight="1" x14ac:dyDescent="0.2">
      <c r="B2561" s="1"/>
      <c r="C2561" s="1"/>
    </row>
    <row r="2562" spans="2:3" ht="14.1" customHeight="1" x14ac:dyDescent="0.2">
      <c r="B2562" s="1"/>
      <c r="C2562" s="1"/>
    </row>
    <row r="2563" spans="2:3" ht="14.1" customHeight="1" x14ac:dyDescent="0.2">
      <c r="B2563" s="1"/>
      <c r="C2563" s="1"/>
    </row>
    <row r="2564" spans="2:3" ht="14.1" customHeight="1" x14ac:dyDescent="0.2">
      <c r="B2564" s="1"/>
      <c r="C2564" s="1"/>
    </row>
    <row r="2565" spans="2:3" ht="14.1" customHeight="1" x14ac:dyDescent="0.2">
      <c r="B2565" s="1"/>
      <c r="C2565" s="1"/>
    </row>
    <row r="2566" spans="2:3" ht="14.1" customHeight="1" x14ac:dyDescent="0.2">
      <c r="B2566" s="1"/>
      <c r="C2566" s="1"/>
    </row>
    <row r="2567" spans="2:3" ht="14.1" customHeight="1" x14ac:dyDescent="0.2">
      <c r="B2567" s="1"/>
      <c r="C2567" s="1"/>
    </row>
    <row r="2568" spans="2:3" ht="14.1" customHeight="1" x14ac:dyDescent="0.2">
      <c r="B2568" s="1"/>
      <c r="C2568" s="1"/>
    </row>
    <row r="2569" spans="2:3" ht="14.1" customHeight="1" x14ac:dyDescent="0.2">
      <c r="B2569" s="1"/>
      <c r="C2569" s="1"/>
    </row>
    <row r="2570" spans="2:3" ht="14.1" customHeight="1" x14ac:dyDescent="0.2">
      <c r="B2570" s="1"/>
      <c r="C2570" s="1"/>
    </row>
    <row r="2571" spans="2:3" ht="14.1" customHeight="1" x14ac:dyDescent="0.2">
      <c r="B2571" s="1"/>
      <c r="C2571" s="1"/>
    </row>
    <row r="2572" spans="2:3" ht="14.1" customHeight="1" x14ac:dyDescent="0.2">
      <c r="B2572" s="1"/>
      <c r="C2572" s="1"/>
    </row>
    <row r="2573" spans="2:3" ht="14.1" customHeight="1" x14ac:dyDescent="0.2">
      <c r="B2573" s="1"/>
      <c r="C2573" s="1"/>
    </row>
    <row r="2574" spans="2:3" ht="14.1" customHeight="1" x14ac:dyDescent="0.2">
      <c r="B2574" s="1"/>
      <c r="C2574" s="1"/>
    </row>
    <row r="2575" spans="2:3" ht="14.1" customHeight="1" x14ac:dyDescent="0.2">
      <c r="B2575" s="1"/>
      <c r="C2575" s="1"/>
    </row>
    <row r="2576" spans="2:3" ht="14.1" customHeight="1" x14ac:dyDescent="0.2">
      <c r="B2576" s="1"/>
      <c r="C2576" s="1"/>
    </row>
    <row r="2577" spans="2:3" ht="14.1" customHeight="1" x14ac:dyDescent="0.2">
      <c r="B2577" s="1"/>
      <c r="C2577" s="1"/>
    </row>
    <row r="2578" spans="2:3" ht="14.1" customHeight="1" x14ac:dyDescent="0.2">
      <c r="B2578" s="1"/>
      <c r="C2578" s="1"/>
    </row>
    <row r="2579" spans="2:3" ht="14.1" customHeight="1" x14ac:dyDescent="0.2">
      <c r="B2579" s="1"/>
      <c r="C2579" s="1"/>
    </row>
    <row r="2580" spans="2:3" ht="14.1" customHeight="1" x14ac:dyDescent="0.2">
      <c r="B2580" s="1"/>
      <c r="C2580" s="1"/>
    </row>
    <row r="2581" spans="2:3" ht="14.1" customHeight="1" x14ac:dyDescent="0.2">
      <c r="B2581" s="1"/>
      <c r="C2581" s="1"/>
    </row>
    <row r="2582" spans="2:3" ht="14.1" customHeight="1" x14ac:dyDescent="0.2">
      <c r="B2582" s="1"/>
      <c r="C2582" s="1"/>
    </row>
    <row r="2583" spans="2:3" ht="14.1" customHeight="1" x14ac:dyDescent="0.2">
      <c r="B2583" s="1"/>
      <c r="C2583" s="1"/>
    </row>
    <row r="2584" spans="2:3" ht="14.1" customHeight="1" x14ac:dyDescent="0.2">
      <c r="B2584" s="1"/>
      <c r="C2584" s="1"/>
    </row>
    <row r="2585" spans="2:3" ht="14.1" customHeight="1" x14ac:dyDescent="0.2">
      <c r="B2585" s="1"/>
      <c r="C2585" s="1"/>
    </row>
    <row r="2586" spans="2:3" ht="14.1" customHeight="1" x14ac:dyDescent="0.2">
      <c r="B2586" s="1"/>
      <c r="C2586" s="1"/>
    </row>
    <row r="2587" spans="2:3" ht="14.1" customHeight="1" x14ac:dyDescent="0.2">
      <c r="B2587" s="1"/>
      <c r="C2587" s="1"/>
    </row>
    <row r="2588" spans="2:3" ht="14.1" customHeight="1" x14ac:dyDescent="0.2">
      <c r="B2588" s="1"/>
      <c r="C2588" s="1"/>
    </row>
    <row r="2589" spans="2:3" ht="14.1" customHeight="1" x14ac:dyDescent="0.2">
      <c r="B2589" s="1"/>
      <c r="C2589" s="1"/>
    </row>
    <row r="2590" spans="2:3" ht="14.1" customHeight="1" x14ac:dyDescent="0.2">
      <c r="B2590" s="1"/>
      <c r="C2590" s="1"/>
    </row>
    <row r="2591" spans="2:3" ht="14.1" customHeight="1" x14ac:dyDescent="0.2">
      <c r="B2591" s="1"/>
      <c r="C2591" s="1"/>
    </row>
    <row r="2592" spans="2:3" ht="14.1" customHeight="1" x14ac:dyDescent="0.2">
      <c r="B2592" s="1"/>
      <c r="C2592" s="1"/>
    </row>
    <row r="2593" spans="2:3" ht="14.1" customHeight="1" x14ac:dyDescent="0.2">
      <c r="B2593" s="1"/>
      <c r="C2593" s="1"/>
    </row>
    <row r="2594" spans="2:3" ht="14.1" customHeight="1" x14ac:dyDescent="0.2">
      <c r="B2594" s="1"/>
      <c r="C2594" s="1"/>
    </row>
    <row r="2595" spans="2:3" ht="14.1" customHeight="1" x14ac:dyDescent="0.2">
      <c r="B2595" s="1"/>
      <c r="C2595" s="1"/>
    </row>
    <row r="2596" spans="2:3" ht="14.1" customHeight="1" x14ac:dyDescent="0.2">
      <c r="B2596" s="1"/>
      <c r="C2596" s="1"/>
    </row>
    <row r="2597" spans="2:3" ht="14.1" customHeight="1" x14ac:dyDescent="0.2">
      <c r="B2597" s="1"/>
      <c r="C2597" s="1"/>
    </row>
    <row r="2598" spans="2:3" ht="14.1" customHeight="1" x14ac:dyDescent="0.2">
      <c r="B2598" s="1"/>
      <c r="C2598" s="1"/>
    </row>
    <row r="2599" spans="2:3" ht="14.1" customHeight="1" x14ac:dyDescent="0.2">
      <c r="B2599" s="1"/>
      <c r="C2599" s="1"/>
    </row>
    <row r="2600" spans="2:3" ht="14.1" customHeight="1" x14ac:dyDescent="0.2">
      <c r="B2600" s="1"/>
      <c r="C2600" s="1"/>
    </row>
    <row r="2601" spans="2:3" ht="14.1" customHeight="1" x14ac:dyDescent="0.2">
      <c r="B2601" s="1"/>
      <c r="C2601" s="1"/>
    </row>
    <row r="2602" spans="2:3" ht="14.1" customHeight="1" x14ac:dyDescent="0.2">
      <c r="B2602" s="1"/>
      <c r="C2602" s="1"/>
    </row>
    <row r="2603" spans="2:3" ht="14.1" customHeight="1" x14ac:dyDescent="0.2">
      <c r="B2603" s="1"/>
      <c r="C2603" s="1"/>
    </row>
    <row r="2604" spans="2:3" ht="14.1" customHeight="1" x14ac:dyDescent="0.2">
      <c r="B2604" s="1"/>
      <c r="C2604" s="1"/>
    </row>
    <row r="2605" spans="2:3" ht="14.1" customHeight="1" x14ac:dyDescent="0.2">
      <c r="B2605" s="1"/>
      <c r="C2605" s="1"/>
    </row>
    <row r="2606" spans="2:3" ht="14.1" customHeight="1" x14ac:dyDescent="0.2">
      <c r="B2606" s="1"/>
      <c r="C2606" s="1"/>
    </row>
    <row r="2607" spans="2:3" ht="14.1" customHeight="1" x14ac:dyDescent="0.2">
      <c r="B2607" s="1"/>
      <c r="C2607" s="1"/>
    </row>
    <row r="2608" spans="2:3" ht="14.1" customHeight="1" x14ac:dyDescent="0.2">
      <c r="B2608" s="1"/>
      <c r="C2608" s="1"/>
    </row>
    <row r="2609" spans="2:3" ht="14.1" customHeight="1" x14ac:dyDescent="0.2">
      <c r="B2609" s="1"/>
      <c r="C2609" s="1"/>
    </row>
    <row r="2610" spans="2:3" ht="14.1" customHeight="1" x14ac:dyDescent="0.2">
      <c r="B2610" s="1"/>
      <c r="C2610" s="1"/>
    </row>
    <row r="2611" spans="2:3" ht="14.1" customHeight="1" x14ac:dyDescent="0.2">
      <c r="B2611" s="1"/>
      <c r="C2611" s="1"/>
    </row>
    <row r="2612" spans="2:3" ht="14.1" customHeight="1" x14ac:dyDescent="0.2">
      <c r="B2612" s="1"/>
      <c r="C2612" s="1"/>
    </row>
    <row r="2613" spans="2:3" ht="14.1" customHeight="1" x14ac:dyDescent="0.2">
      <c r="B2613" s="1"/>
      <c r="C2613" s="1"/>
    </row>
    <row r="2614" spans="2:3" ht="14.1" customHeight="1" x14ac:dyDescent="0.2">
      <c r="B2614" s="1"/>
      <c r="C2614" s="1"/>
    </row>
    <row r="2615" spans="2:3" ht="14.1" customHeight="1" x14ac:dyDescent="0.2">
      <c r="B2615" s="1"/>
      <c r="C2615" s="1"/>
    </row>
    <row r="2616" spans="2:3" ht="14.1" customHeight="1" x14ac:dyDescent="0.2">
      <c r="B2616" s="1"/>
      <c r="C2616" s="1"/>
    </row>
    <row r="2617" spans="2:3" ht="14.1" customHeight="1" x14ac:dyDescent="0.2">
      <c r="B2617" s="1"/>
      <c r="C2617" s="1"/>
    </row>
    <row r="2618" spans="2:3" ht="14.1" customHeight="1" x14ac:dyDescent="0.2">
      <c r="B2618" s="1"/>
      <c r="C2618" s="1"/>
    </row>
    <row r="2619" spans="2:3" ht="14.1" customHeight="1" x14ac:dyDescent="0.2">
      <c r="B2619" s="1"/>
      <c r="C2619" s="1"/>
    </row>
    <row r="2620" spans="2:3" ht="14.1" customHeight="1" x14ac:dyDescent="0.2">
      <c r="B2620" s="1"/>
      <c r="C2620" s="1"/>
    </row>
    <row r="2621" spans="2:3" ht="14.1" customHeight="1" x14ac:dyDescent="0.2">
      <c r="B2621" s="1"/>
      <c r="C2621" s="1"/>
    </row>
    <row r="2622" spans="2:3" ht="14.1" customHeight="1" x14ac:dyDescent="0.2">
      <c r="B2622" s="1"/>
      <c r="C2622" s="1"/>
    </row>
    <row r="2623" spans="2:3" ht="14.1" customHeight="1" x14ac:dyDescent="0.2">
      <c r="B2623" s="1"/>
      <c r="C2623" s="1"/>
    </row>
    <row r="2624" spans="2:3" ht="14.1" customHeight="1" x14ac:dyDescent="0.2">
      <c r="B2624" s="1"/>
      <c r="C2624" s="1"/>
    </row>
    <row r="2625" spans="2:3" ht="14.1" customHeight="1" x14ac:dyDescent="0.2">
      <c r="B2625" s="1"/>
      <c r="C2625" s="1"/>
    </row>
    <row r="2626" spans="2:3" ht="14.1" customHeight="1" x14ac:dyDescent="0.2">
      <c r="B2626" s="1"/>
      <c r="C2626" s="1"/>
    </row>
    <row r="2627" spans="2:3" ht="14.1" customHeight="1" x14ac:dyDescent="0.2">
      <c r="B2627" s="1"/>
      <c r="C2627" s="1"/>
    </row>
    <row r="2628" spans="2:3" ht="14.1" customHeight="1" x14ac:dyDescent="0.2">
      <c r="B2628" s="1"/>
      <c r="C2628" s="1"/>
    </row>
    <row r="2629" spans="2:3" ht="14.1" customHeight="1" x14ac:dyDescent="0.2">
      <c r="B2629" s="1"/>
      <c r="C2629" s="1"/>
    </row>
    <row r="2630" spans="2:3" ht="14.1" customHeight="1" x14ac:dyDescent="0.2">
      <c r="B2630" s="1"/>
      <c r="C2630" s="1"/>
    </row>
    <row r="2631" spans="2:3" ht="14.1" customHeight="1" x14ac:dyDescent="0.2">
      <c r="B2631" s="1"/>
      <c r="C2631" s="1"/>
    </row>
    <row r="2632" spans="2:3" ht="14.1" customHeight="1" x14ac:dyDescent="0.2">
      <c r="B2632" s="1"/>
      <c r="C2632" s="1"/>
    </row>
    <row r="2633" spans="2:3" ht="14.1" customHeight="1" x14ac:dyDescent="0.2">
      <c r="B2633" s="1"/>
      <c r="C2633" s="1"/>
    </row>
    <row r="2634" spans="2:3" ht="14.1" customHeight="1" x14ac:dyDescent="0.2">
      <c r="B2634" s="1"/>
      <c r="C2634" s="1"/>
    </row>
    <row r="2635" spans="2:3" ht="14.1" customHeight="1" x14ac:dyDescent="0.2">
      <c r="B2635" s="1"/>
      <c r="C2635" s="1"/>
    </row>
    <row r="2636" spans="2:3" ht="14.1" customHeight="1" x14ac:dyDescent="0.2">
      <c r="B2636" s="1"/>
      <c r="C2636" s="1"/>
    </row>
    <row r="2637" spans="2:3" ht="14.1" customHeight="1" x14ac:dyDescent="0.2">
      <c r="B2637" s="1"/>
      <c r="C2637" s="1"/>
    </row>
    <row r="2638" spans="2:3" ht="14.1" customHeight="1" x14ac:dyDescent="0.2">
      <c r="B2638" s="1"/>
      <c r="C2638" s="1"/>
    </row>
    <row r="2639" spans="2:3" ht="14.1" customHeight="1" x14ac:dyDescent="0.2">
      <c r="B2639" s="1"/>
      <c r="C2639" s="1"/>
    </row>
    <row r="2640" spans="2:3" ht="14.1" customHeight="1" x14ac:dyDescent="0.2">
      <c r="B2640" s="1"/>
      <c r="C2640" s="1"/>
    </row>
    <row r="2641" spans="2:3" ht="14.1" customHeight="1" x14ac:dyDescent="0.2">
      <c r="B2641" s="1"/>
      <c r="C2641" s="1"/>
    </row>
    <row r="2642" spans="2:3" ht="14.1" customHeight="1" x14ac:dyDescent="0.2">
      <c r="B2642" s="1"/>
      <c r="C2642" s="1"/>
    </row>
    <row r="2643" spans="2:3" ht="14.1" customHeight="1" x14ac:dyDescent="0.2">
      <c r="B2643" s="1"/>
      <c r="C2643" s="1"/>
    </row>
    <row r="2644" spans="2:3" ht="14.1" customHeight="1" x14ac:dyDescent="0.2">
      <c r="B2644" s="1"/>
      <c r="C2644" s="1"/>
    </row>
    <row r="2645" spans="2:3" ht="14.1" customHeight="1" x14ac:dyDescent="0.2">
      <c r="B2645" s="1"/>
      <c r="C2645" s="1"/>
    </row>
    <row r="2646" spans="2:3" ht="14.1" customHeight="1" x14ac:dyDescent="0.2">
      <c r="B2646" s="1"/>
      <c r="C2646" s="1"/>
    </row>
    <row r="2647" spans="2:3" ht="14.1" customHeight="1" x14ac:dyDescent="0.2">
      <c r="B2647" s="1"/>
      <c r="C2647" s="1"/>
    </row>
    <row r="2648" spans="2:3" ht="14.1" customHeight="1" x14ac:dyDescent="0.2">
      <c r="B2648" s="1"/>
      <c r="C2648" s="1"/>
    </row>
    <row r="2649" spans="2:3" ht="14.1" customHeight="1" x14ac:dyDescent="0.2">
      <c r="B2649" s="1"/>
      <c r="C2649" s="1"/>
    </row>
    <row r="2650" spans="2:3" ht="14.1" customHeight="1" x14ac:dyDescent="0.2">
      <c r="B2650" s="1"/>
      <c r="C2650" s="1"/>
    </row>
    <row r="2651" spans="2:3" ht="14.1" customHeight="1" x14ac:dyDescent="0.2">
      <c r="B2651" s="1"/>
      <c r="C2651" s="1"/>
    </row>
    <row r="2652" spans="2:3" ht="14.1" customHeight="1" x14ac:dyDescent="0.2">
      <c r="B2652" s="1"/>
      <c r="C2652" s="1"/>
    </row>
    <row r="2653" spans="2:3" ht="14.1" customHeight="1" x14ac:dyDescent="0.2">
      <c r="B2653" s="1"/>
      <c r="C2653" s="1"/>
    </row>
    <row r="2654" spans="2:3" ht="14.1" customHeight="1" x14ac:dyDescent="0.2">
      <c r="B2654" s="1"/>
      <c r="C2654" s="1"/>
    </row>
    <row r="2655" spans="2:3" ht="14.1" customHeight="1" x14ac:dyDescent="0.2">
      <c r="B2655" s="1"/>
      <c r="C2655" s="1"/>
    </row>
    <row r="2656" spans="2:3" ht="14.1" customHeight="1" x14ac:dyDescent="0.2">
      <c r="B2656" s="1"/>
      <c r="C2656" s="1"/>
    </row>
    <row r="2657" spans="2:3" ht="14.1" customHeight="1" x14ac:dyDescent="0.2">
      <c r="B2657" s="1"/>
      <c r="C2657" s="1"/>
    </row>
    <row r="2658" spans="2:3" ht="14.1" customHeight="1" x14ac:dyDescent="0.2">
      <c r="B2658" s="1"/>
      <c r="C2658" s="1"/>
    </row>
    <row r="2659" spans="2:3" ht="14.1" customHeight="1" x14ac:dyDescent="0.2">
      <c r="B2659" s="1"/>
      <c r="C2659" s="1"/>
    </row>
    <row r="2660" spans="2:3" ht="14.1" customHeight="1" x14ac:dyDescent="0.2">
      <c r="B2660" s="1"/>
      <c r="C2660" s="1"/>
    </row>
    <row r="2661" spans="2:3" ht="14.1" customHeight="1" x14ac:dyDescent="0.2">
      <c r="B2661" s="1"/>
      <c r="C2661" s="1"/>
    </row>
    <row r="2662" spans="2:3" ht="14.1" customHeight="1" x14ac:dyDescent="0.2">
      <c r="B2662" s="1"/>
      <c r="C2662" s="1"/>
    </row>
    <row r="2663" spans="2:3" ht="14.1" customHeight="1" x14ac:dyDescent="0.2">
      <c r="B2663" s="1"/>
      <c r="C2663" s="1"/>
    </row>
    <row r="2664" spans="2:3" ht="14.1" customHeight="1" x14ac:dyDescent="0.2">
      <c r="B2664" s="1"/>
      <c r="C2664" s="1"/>
    </row>
    <row r="2665" spans="2:3" ht="14.1" customHeight="1" x14ac:dyDescent="0.2">
      <c r="B2665" s="1"/>
      <c r="C2665" s="1"/>
    </row>
    <row r="2666" spans="2:3" ht="14.1" customHeight="1" x14ac:dyDescent="0.2">
      <c r="B2666" s="1"/>
      <c r="C2666" s="1"/>
    </row>
    <row r="2667" spans="2:3" ht="14.1" customHeight="1" x14ac:dyDescent="0.2">
      <c r="B2667" s="1"/>
      <c r="C2667" s="1"/>
    </row>
    <row r="2668" spans="2:3" ht="14.1" customHeight="1" x14ac:dyDescent="0.2">
      <c r="B2668" s="1"/>
      <c r="C2668" s="1"/>
    </row>
    <row r="2669" spans="2:3" ht="14.1" customHeight="1" x14ac:dyDescent="0.2">
      <c r="B2669" s="1"/>
      <c r="C2669" s="1"/>
    </row>
    <row r="2670" spans="2:3" ht="14.1" customHeight="1" x14ac:dyDescent="0.2">
      <c r="B2670" s="1"/>
      <c r="C2670" s="1"/>
    </row>
    <row r="2671" spans="2:3" ht="14.1" customHeight="1" x14ac:dyDescent="0.2">
      <c r="B2671" s="1"/>
      <c r="C2671" s="1"/>
    </row>
    <row r="2672" spans="2:3" ht="14.1" customHeight="1" x14ac:dyDescent="0.2">
      <c r="B2672" s="1"/>
      <c r="C2672" s="1"/>
    </row>
    <row r="2673" spans="2:3" ht="14.1" customHeight="1" x14ac:dyDescent="0.2">
      <c r="B2673" s="1"/>
      <c r="C2673" s="1"/>
    </row>
    <row r="2674" spans="2:3" ht="14.1" customHeight="1" x14ac:dyDescent="0.2">
      <c r="B2674" s="1"/>
      <c r="C2674" s="1"/>
    </row>
    <row r="2675" spans="2:3" ht="14.1" customHeight="1" x14ac:dyDescent="0.2">
      <c r="B2675" s="1"/>
      <c r="C2675" s="1"/>
    </row>
    <row r="2676" spans="2:3" ht="14.1" customHeight="1" x14ac:dyDescent="0.2">
      <c r="B2676" s="1"/>
      <c r="C2676" s="1"/>
    </row>
    <row r="2677" spans="2:3" ht="14.1" customHeight="1" x14ac:dyDescent="0.2">
      <c r="B2677" s="1"/>
      <c r="C2677" s="1"/>
    </row>
    <row r="2678" spans="2:3" ht="14.1" customHeight="1" x14ac:dyDescent="0.2">
      <c r="B2678" s="1"/>
      <c r="C2678" s="1"/>
    </row>
    <row r="2679" spans="2:3" ht="14.1" customHeight="1" x14ac:dyDescent="0.2">
      <c r="B2679" s="1"/>
      <c r="C2679" s="1"/>
    </row>
    <row r="2680" spans="2:3" ht="14.1" customHeight="1" x14ac:dyDescent="0.2">
      <c r="B2680" s="1"/>
      <c r="C2680" s="1"/>
    </row>
    <row r="2681" spans="2:3" ht="14.1" customHeight="1" x14ac:dyDescent="0.2">
      <c r="B2681" s="1"/>
      <c r="C2681" s="1"/>
    </row>
    <row r="2682" spans="2:3" ht="14.1" customHeight="1" x14ac:dyDescent="0.2">
      <c r="B2682" s="1"/>
      <c r="C2682" s="1"/>
    </row>
    <row r="2683" spans="2:3" ht="14.1" customHeight="1" x14ac:dyDescent="0.2">
      <c r="B2683" s="1"/>
      <c r="C2683" s="1"/>
    </row>
    <row r="2684" spans="2:3" ht="14.1" customHeight="1" x14ac:dyDescent="0.2">
      <c r="B2684" s="1"/>
      <c r="C2684" s="1"/>
    </row>
    <row r="2685" spans="2:3" ht="14.1" customHeight="1" x14ac:dyDescent="0.2">
      <c r="B2685" s="1"/>
      <c r="C2685" s="1"/>
    </row>
    <row r="2686" spans="2:3" ht="14.1" customHeight="1" x14ac:dyDescent="0.2">
      <c r="B2686" s="1"/>
      <c r="C2686" s="1"/>
    </row>
    <row r="2687" spans="2:3" ht="14.1" customHeight="1" x14ac:dyDescent="0.2">
      <c r="B2687" s="1"/>
      <c r="C2687" s="1"/>
    </row>
    <row r="2688" spans="2:3" ht="14.1" customHeight="1" x14ac:dyDescent="0.2">
      <c r="B2688" s="1"/>
      <c r="C2688" s="1"/>
    </row>
    <row r="2689" spans="2:3" ht="14.1" customHeight="1" x14ac:dyDescent="0.2">
      <c r="B2689" s="1"/>
      <c r="C2689" s="1"/>
    </row>
    <row r="2690" spans="2:3" ht="14.1" customHeight="1" x14ac:dyDescent="0.2">
      <c r="B2690" s="1"/>
      <c r="C2690" s="1"/>
    </row>
    <row r="2691" spans="2:3" ht="14.1" customHeight="1" x14ac:dyDescent="0.2">
      <c r="B2691" s="1"/>
      <c r="C2691" s="1"/>
    </row>
    <row r="2692" spans="2:3" ht="14.1" customHeight="1" x14ac:dyDescent="0.2">
      <c r="B2692" s="1"/>
      <c r="C2692" s="1"/>
    </row>
    <row r="2693" spans="2:3" ht="14.1" customHeight="1" x14ac:dyDescent="0.2">
      <c r="B2693" s="1"/>
      <c r="C2693" s="1"/>
    </row>
    <row r="2694" spans="2:3" ht="14.1" customHeight="1" x14ac:dyDescent="0.2">
      <c r="B2694" s="1"/>
      <c r="C2694" s="1"/>
    </row>
    <row r="2695" spans="2:3" ht="14.1" customHeight="1" x14ac:dyDescent="0.2">
      <c r="B2695" s="1"/>
      <c r="C2695" s="1"/>
    </row>
    <row r="2696" spans="2:3" ht="14.1" customHeight="1" x14ac:dyDescent="0.2">
      <c r="B2696" s="1"/>
      <c r="C2696" s="1"/>
    </row>
    <row r="2697" spans="2:3" ht="14.1" customHeight="1" x14ac:dyDescent="0.2">
      <c r="B2697" s="1"/>
      <c r="C2697" s="1"/>
    </row>
    <row r="2698" spans="2:3" ht="14.1" customHeight="1" x14ac:dyDescent="0.2">
      <c r="B2698" s="1"/>
      <c r="C2698" s="1"/>
    </row>
    <row r="2699" spans="2:3" ht="14.1" customHeight="1" x14ac:dyDescent="0.2">
      <c r="B2699" s="1"/>
      <c r="C2699" s="1"/>
    </row>
    <row r="2700" spans="2:3" ht="14.1" customHeight="1" x14ac:dyDescent="0.2">
      <c r="B2700" s="1"/>
      <c r="C2700" s="1"/>
    </row>
    <row r="2701" spans="2:3" ht="14.1" customHeight="1" x14ac:dyDescent="0.2">
      <c r="B2701" s="1"/>
      <c r="C2701" s="1"/>
    </row>
    <row r="2702" spans="2:3" ht="14.1" customHeight="1" x14ac:dyDescent="0.2">
      <c r="B2702" s="1"/>
      <c r="C2702" s="1"/>
    </row>
    <row r="2703" spans="2:3" ht="14.1" customHeight="1" x14ac:dyDescent="0.2">
      <c r="B2703" s="1"/>
      <c r="C2703" s="1"/>
    </row>
    <row r="2704" spans="2:3" ht="14.1" customHeight="1" x14ac:dyDescent="0.2">
      <c r="B2704" s="1"/>
      <c r="C2704" s="1"/>
    </row>
    <row r="2705" spans="2:3" ht="14.1" customHeight="1" x14ac:dyDescent="0.2">
      <c r="B2705" s="1"/>
      <c r="C2705" s="1"/>
    </row>
    <row r="2706" spans="2:3" ht="14.1" customHeight="1" x14ac:dyDescent="0.2">
      <c r="B2706" s="1"/>
      <c r="C2706" s="1"/>
    </row>
    <row r="2707" spans="2:3" ht="14.1" customHeight="1" x14ac:dyDescent="0.2">
      <c r="B2707" s="1"/>
      <c r="C2707" s="1"/>
    </row>
    <row r="2708" spans="2:3" ht="14.1" customHeight="1" x14ac:dyDescent="0.2">
      <c r="B2708" s="1"/>
      <c r="C2708" s="1"/>
    </row>
    <row r="2709" spans="2:3" ht="14.1" customHeight="1" x14ac:dyDescent="0.2">
      <c r="B2709" s="1"/>
      <c r="C2709" s="1"/>
    </row>
    <row r="2710" spans="2:3" ht="14.1" customHeight="1" x14ac:dyDescent="0.2">
      <c r="B2710" s="1"/>
      <c r="C2710" s="1"/>
    </row>
    <row r="2711" spans="2:3" ht="14.1" customHeight="1" x14ac:dyDescent="0.2">
      <c r="B2711" s="1"/>
      <c r="C2711" s="1"/>
    </row>
    <row r="2712" spans="2:3" ht="14.1" customHeight="1" x14ac:dyDescent="0.2">
      <c r="B2712" s="1"/>
      <c r="C2712" s="1"/>
    </row>
    <row r="2713" spans="2:3" ht="14.1" customHeight="1" x14ac:dyDescent="0.2">
      <c r="B2713" s="1"/>
      <c r="C2713" s="1"/>
    </row>
    <row r="2714" spans="2:3" ht="14.1" customHeight="1" x14ac:dyDescent="0.2">
      <c r="B2714" s="1"/>
      <c r="C2714" s="1"/>
    </row>
    <row r="2715" spans="2:3" ht="14.1" customHeight="1" x14ac:dyDescent="0.2">
      <c r="B2715" s="1"/>
      <c r="C2715" s="1"/>
    </row>
    <row r="2716" spans="2:3" ht="14.1" customHeight="1" x14ac:dyDescent="0.2">
      <c r="B2716" s="1"/>
      <c r="C2716" s="1"/>
    </row>
    <row r="2717" spans="2:3" ht="14.1" customHeight="1" x14ac:dyDescent="0.2">
      <c r="B2717" s="1"/>
      <c r="C2717" s="1"/>
    </row>
    <row r="2718" spans="2:3" ht="14.1" customHeight="1" x14ac:dyDescent="0.2">
      <c r="B2718" s="1"/>
      <c r="C2718" s="1"/>
    </row>
    <row r="2719" spans="2:3" ht="14.1" customHeight="1" x14ac:dyDescent="0.2">
      <c r="B2719" s="1"/>
      <c r="C2719" s="1"/>
    </row>
    <row r="2720" spans="2:3" ht="14.1" customHeight="1" x14ac:dyDescent="0.2">
      <c r="B2720" s="1"/>
      <c r="C2720" s="1"/>
    </row>
    <row r="2721" spans="2:3" ht="14.1" customHeight="1" x14ac:dyDescent="0.2">
      <c r="B2721" s="1"/>
      <c r="C2721" s="1"/>
    </row>
    <row r="2722" spans="2:3" ht="14.1" customHeight="1" x14ac:dyDescent="0.2">
      <c r="B2722" s="1"/>
      <c r="C2722" s="1"/>
    </row>
    <row r="2723" spans="2:3" ht="14.1" customHeight="1" x14ac:dyDescent="0.2">
      <c r="B2723" s="1"/>
      <c r="C2723" s="1"/>
    </row>
    <row r="2724" spans="2:3" ht="14.1" customHeight="1" x14ac:dyDescent="0.2">
      <c r="B2724" s="1"/>
      <c r="C2724" s="1"/>
    </row>
    <row r="2725" spans="2:3" ht="14.1" customHeight="1" x14ac:dyDescent="0.2">
      <c r="B2725" s="1"/>
      <c r="C2725" s="1"/>
    </row>
    <row r="2726" spans="2:3" ht="14.1" customHeight="1" x14ac:dyDescent="0.2">
      <c r="B2726" s="1"/>
      <c r="C2726" s="1"/>
    </row>
    <row r="2727" spans="2:3" ht="14.1" customHeight="1" x14ac:dyDescent="0.2">
      <c r="B2727" s="1"/>
      <c r="C2727" s="1"/>
    </row>
    <row r="2728" spans="2:3" ht="14.1" customHeight="1" x14ac:dyDescent="0.2">
      <c r="B2728" s="1"/>
      <c r="C2728" s="1"/>
    </row>
    <row r="2729" spans="2:3" ht="14.1" customHeight="1" x14ac:dyDescent="0.2">
      <c r="B2729" s="1"/>
      <c r="C2729" s="1"/>
    </row>
    <row r="2730" spans="2:3" ht="14.1" customHeight="1" x14ac:dyDescent="0.2">
      <c r="B2730" s="1"/>
      <c r="C2730" s="1"/>
    </row>
    <row r="2731" spans="2:3" ht="14.1" customHeight="1" x14ac:dyDescent="0.2">
      <c r="B2731" s="1"/>
      <c r="C2731" s="1"/>
    </row>
    <row r="2732" spans="2:3" ht="14.1" customHeight="1" x14ac:dyDescent="0.2">
      <c r="B2732" s="1"/>
      <c r="C2732" s="1"/>
    </row>
    <row r="2733" spans="2:3" ht="14.1" customHeight="1" x14ac:dyDescent="0.2">
      <c r="B2733" s="1"/>
      <c r="C2733" s="1"/>
    </row>
    <row r="2734" spans="2:3" ht="14.1" customHeight="1" x14ac:dyDescent="0.2">
      <c r="B2734" s="1"/>
      <c r="C2734" s="1"/>
    </row>
    <row r="2735" spans="2:3" ht="14.1" customHeight="1" x14ac:dyDescent="0.2">
      <c r="B2735" s="1"/>
      <c r="C2735" s="1"/>
    </row>
    <row r="2736" spans="2:3" ht="14.1" customHeight="1" x14ac:dyDescent="0.2">
      <c r="B2736" s="1"/>
      <c r="C2736" s="1"/>
    </row>
    <row r="2737" spans="2:3" ht="14.1" customHeight="1" x14ac:dyDescent="0.2">
      <c r="B2737" s="1"/>
      <c r="C2737" s="1"/>
    </row>
    <row r="2738" spans="2:3" ht="14.1" customHeight="1" x14ac:dyDescent="0.2">
      <c r="B2738" s="1"/>
      <c r="C2738" s="1"/>
    </row>
    <row r="2739" spans="2:3" ht="14.1" customHeight="1" x14ac:dyDescent="0.2">
      <c r="B2739" s="1"/>
      <c r="C2739" s="1"/>
    </row>
    <row r="2740" spans="2:3" ht="14.1" customHeight="1" x14ac:dyDescent="0.2">
      <c r="B2740" s="1"/>
      <c r="C2740" s="1"/>
    </row>
    <row r="2741" spans="2:3" ht="14.1" customHeight="1" x14ac:dyDescent="0.2">
      <c r="B2741" s="1"/>
      <c r="C2741" s="1"/>
    </row>
    <row r="2742" spans="2:3" ht="14.1" customHeight="1" x14ac:dyDescent="0.2">
      <c r="B2742" s="1"/>
      <c r="C2742" s="1"/>
    </row>
    <row r="2743" spans="2:3" ht="14.1" customHeight="1" x14ac:dyDescent="0.2">
      <c r="B2743" s="1"/>
      <c r="C2743" s="1"/>
    </row>
    <row r="2744" spans="2:3" ht="14.1" customHeight="1" x14ac:dyDescent="0.2">
      <c r="B2744" s="1"/>
      <c r="C2744" s="1"/>
    </row>
    <row r="2745" spans="2:3" ht="14.1" customHeight="1" x14ac:dyDescent="0.2">
      <c r="B2745" s="1"/>
      <c r="C2745" s="1"/>
    </row>
    <row r="2746" spans="2:3" ht="14.1" customHeight="1" x14ac:dyDescent="0.2">
      <c r="B2746" s="1"/>
      <c r="C2746" s="1"/>
    </row>
    <row r="2747" spans="2:3" ht="14.1" customHeight="1" x14ac:dyDescent="0.2">
      <c r="B2747" s="1"/>
      <c r="C2747" s="1"/>
    </row>
    <row r="2748" spans="2:3" ht="14.1" customHeight="1" x14ac:dyDescent="0.2">
      <c r="B2748" s="1"/>
      <c r="C2748" s="1"/>
    </row>
    <row r="2749" spans="2:3" ht="14.1" customHeight="1" x14ac:dyDescent="0.2">
      <c r="B2749" s="1"/>
      <c r="C2749" s="1"/>
    </row>
    <row r="2750" spans="2:3" ht="14.1" customHeight="1" x14ac:dyDescent="0.2">
      <c r="B2750" s="1"/>
      <c r="C2750" s="1"/>
    </row>
    <row r="2751" spans="2:3" ht="14.1" customHeight="1" x14ac:dyDescent="0.2">
      <c r="B2751" s="1"/>
      <c r="C2751" s="1"/>
    </row>
    <row r="2752" spans="2:3" ht="14.1" customHeight="1" x14ac:dyDescent="0.2">
      <c r="B2752" s="1"/>
      <c r="C2752" s="1"/>
    </row>
    <row r="2753" spans="2:3" ht="14.1" customHeight="1" x14ac:dyDescent="0.2">
      <c r="B2753" s="1"/>
      <c r="C2753" s="1"/>
    </row>
    <row r="2754" spans="2:3" ht="14.1" customHeight="1" x14ac:dyDescent="0.2">
      <c r="B2754" s="1"/>
      <c r="C2754" s="1"/>
    </row>
    <row r="2755" spans="2:3" ht="14.1" customHeight="1" x14ac:dyDescent="0.2">
      <c r="B2755" s="1"/>
      <c r="C2755" s="1"/>
    </row>
    <row r="2756" spans="2:3" ht="14.1" customHeight="1" x14ac:dyDescent="0.2">
      <c r="B2756" s="1"/>
      <c r="C2756" s="1"/>
    </row>
    <row r="2757" spans="2:3" ht="14.1" customHeight="1" x14ac:dyDescent="0.2">
      <c r="B2757" s="1"/>
      <c r="C2757" s="1"/>
    </row>
    <row r="2758" spans="2:3" ht="14.1" customHeight="1" x14ac:dyDescent="0.2">
      <c r="B2758" s="1"/>
      <c r="C2758" s="1"/>
    </row>
    <row r="2759" spans="2:3" ht="14.1" customHeight="1" x14ac:dyDescent="0.2">
      <c r="B2759" s="1"/>
      <c r="C2759" s="1"/>
    </row>
    <row r="2760" spans="2:3" ht="14.1" customHeight="1" x14ac:dyDescent="0.2">
      <c r="B2760" s="1"/>
      <c r="C2760" s="1"/>
    </row>
    <row r="2761" spans="2:3" ht="14.1" customHeight="1" x14ac:dyDescent="0.2">
      <c r="B2761" s="1"/>
      <c r="C2761" s="1"/>
    </row>
    <row r="2762" spans="2:3" ht="14.1" customHeight="1" x14ac:dyDescent="0.2">
      <c r="B2762" s="1"/>
      <c r="C2762" s="1"/>
    </row>
    <row r="2763" spans="2:3" ht="14.1" customHeight="1" x14ac:dyDescent="0.2">
      <c r="B2763" s="1"/>
      <c r="C2763" s="1"/>
    </row>
    <row r="2764" spans="2:3" ht="14.1" customHeight="1" x14ac:dyDescent="0.2">
      <c r="B2764" s="1"/>
      <c r="C2764" s="1"/>
    </row>
    <row r="2765" spans="2:3" ht="14.1" customHeight="1" x14ac:dyDescent="0.2">
      <c r="B2765" s="1"/>
      <c r="C2765" s="1"/>
    </row>
    <row r="2766" spans="2:3" ht="14.1" customHeight="1" x14ac:dyDescent="0.2">
      <c r="B2766" s="1"/>
      <c r="C2766" s="1"/>
    </row>
    <row r="2767" spans="2:3" ht="14.1" customHeight="1" x14ac:dyDescent="0.2">
      <c r="B2767" s="1"/>
      <c r="C2767" s="1"/>
    </row>
    <row r="2768" spans="2:3" ht="14.1" customHeight="1" x14ac:dyDescent="0.2">
      <c r="B2768" s="1"/>
      <c r="C2768" s="1"/>
    </row>
    <row r="2769" spans="2:3" ht="14.1" customHeight="1" x14ac:dyDescent="0.2">
      <c r="B2769" s="1"/>
      <c r="C2769" s="1"/>
    </row>
    <row r="2770" spans="2:3" ht="14.1" customHeight="1" x14ac:dyDescent="0.2">
      <c r="B2770" s="1"/>
      <c r="C2770" s="1"/>
    </row>
    <row r="2771" spans="2:3" ht="14.1" customHeight="1" x14ac:dyDescent="0.2">
      <c r="B2771" s="1"/>
      <c r="C2771" s="1"/>
    </row>
    <row r="2772" spans="2:3" ht="14.1" customHeight="1" x14ac:dyDescent="0.2">
      <c r="B2772" s="1"/>
      <c r="C2772" s="1"/>
    </row>
  </sheetData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rgb="FFD9EFFF"/>
  </sheetPr>
  <dimension ref="A1:F3028"/>
  <sheetViews>
    <sheetView showGridLines="0" defaultGridColor="0" colorId="8" zoomScale="150" zoomScaleNormal="150" zoomScaleSheetLayoutView="100" workbookViewId="0">
      <selection activeCell="I12" sqref="I12"/>
    </sheetView>
  </sheetViews>
  <sheetFormatPr baseColWidth="10" defaultColWidth="30.28515625" defaultRowHeight="12.75" x14ac:dyDescent="0.2"/>
  <cols>
    <col min="1" max="1" width="2.28515625" style="5" customWidth="1"/>
    <col min="2" max="2" width="8.85546875" style="5" customWidth="1"/>
    <col min="3" max="3" width="49.85546875" style="5" customWidth="1"/>
    <col min="4" max="4" width="7.85546875" style="5" customWidth="1"/>
    <col min="5" max="5" width="9.140625" style="5" customWidth="1"/>
    <col min="6" max="6" width="8.140625" style="5" customWidth="1"/>
    <col min="7" max="16" width="3.28515625" style="5" customWidth="1"/>
    <col min="17" max="16384" width="30.28515625" style="5"/>
  </cols>
  <sheetData>
    <row r="1" spans="1:6" ht="13.5" x14ac:dyDescent="0.25">
      <c r="A1" s="380" t="s">
        <v>413</v>
      </c>
      <c r="B1" s="380"/>
      <c r="C1" s="380"/>
      <c r="D1" s="380"/>
      <c r="E1" s="380"/>
    </row>
    <row r="2" spans="1:6" ht="15.75" x14ac:dyDescent="0.2">
      <c r="A2" s="34" t="s">
        <v>518</v>
      </c>
      <c r="B2" s="16"/>
      <c r="C2" s="16"/>
      <c r="D2" s="17"/>
      <c r="E2" s="17"/>
    </row>
    <row r="3" spans="1:6" ht="3" customHeight="1" x14ac:dyDescent="0.2">
      <c r="B3" s="16"/>
      <c r="C3" s="16"/>
      <c r="D3" s="17"/>
      <c r="E3" s="17"/>
    </row>
    <row r="4" spans="1:6" ht="11.1" customHeight="1" x14ac:dyDescent="0.25">
      <c r="A4" s="384" t="s">
        <v>250</v>
      </c>
      <c r="B4" s="385"/>
      <c r="C4" s="374" t="s">
        <v>399</v>
      </c>
      <c r="D4" s="375" t="s">
        <v>296</v>
      </c>
      <c r="E4" s="372" t="s">
        <v>267</v>
      </c>
    </row>
    <row r="5" spans="1:6" s="19" customFormat="1" ht="11.1" customHeight="1" x14ac:dyDescent="0.2">
      <c r="A5" s="381" t="s">
        <v>248</v>
      </c>
      <c r="B5" s="382"/>
      <c r="C5" s="383"/>
      <c r="D5" s="375"/>
      <c r="E5" s="372"/>
      <c r="F5" s="18"/>
    </row>
    <row r="6" spans="1:6" ht="12.95" customHeight="1" thickBot="1" x14ac:dyDescent="0.25">
      <c r="A6" s="386" t="s">
        <v>278</v>
      </c>
      <c r="B6" s="386"/>
      <c r="C6" s="386"/>
      <c r="D6" s="196">
        <f>+SUM(D7:D31)</f>
        <v>1225567.2001209997</v>
      </c>
      <c r="E6" s="196">
        <f>+SUM(E7:E31)</f>
        <v>2664971.1848699995</v>
      </c>
    </row>
    <row r="7" spans="1:6" ht="12" customHeight="1" thickTop="1" x14ac:dyDescent="0.2">
      <c r="A7" s="202"/>
      <c r="B7" s="203" t="s">
        <v>172</v>
      </c>
      <c r="C7" s="179" t="s">
        <v>570</v>
      </c>
      <c r="D7" s="204">
        <v>86459.868300999966</v>
      </c>
      <c r="E7" s="204">
        <v>533833.7700799997</v>
      </c>
    </row>
    <row r="8" spans="1:6" ht="12" customHeight="1" x14ac:dyDescent="0.2">
      <c r="A8" s="205"/>
      <c r="B8" s="167" t="s">
        <v>245</v>
      </c>
      <c r="C8" s="179" t="s">
        <v>569</v>
      </c>
      <c r="D8" s="206">
        <v>179930.7806919998</v>
      </c>
      <c r="E8" s="206">
        <v>470034.54356999998</v>
      </c>
    </row>
    <row r="9" spans="1:6" ht="12" customHeight="1" x14ac:dyDescent="0.2">
      <c r="A9" s="205"/>
      <c r="B9" s="167" t="s">
        <v>173</v>
      </c>
      <c r="C9" s="179" t="s">
        <v>573</v>
      </c>
      <c r="D9" s="206">
        <v>93330.178529000055</v>
      </c>
      <c r="E9" s="206">
        <v>255554.31857000015</v>
      </c>
    </row>
    <row r="10" spans="1:6" ht="12" customHeight="1" x14ac:dyDescent="0.2">
      <c r="A10" s="205"/>
      <c r="B10" s="167" t="s">
        <v>171</v>
      </c>
      <c r="C10" s="179" t="s">
        <v>572</v>
      </c>
      <c r="D10" s="206">
        <v>53037.389416999875</v>
      </c>
      <c r="E10" s="206">
        <v>172517.19265000024</v>
      </c>
    </row>
    <row r="11" spans="1:6" ht="12" customHeight="1" x14ac:dyDescent="0.2">
      <c r="A11" s="205"/>
      <c r="B11" s="167" t="s">
        <v>246</v>
      </c>
      <c r="C11" s="179" t="s">
        <v>571</v>
      </c>
      <c r="D11" s="206">
        <v>80025.49230100002</v>
      </c>
      <c r="E11" s="206">
        <v>157937.07403999995</v>
      </c>
    </row>
    <row r="12" spans="1:6" ht="12" customHeight="1" x14ac:dyDescent="0.2">
      <c r="A12" s="205"/>
      <c r="B12" s="167" t="s">
        <v>272</v>
      </c>
      <c r="C12" s="179" t="s">
        <v>575</v>
      </c>
      <c r="D12" s="206">
        <v>79188.657665999912</v>
      </c>
      <c r="E12" s="206">
        <v>96145.38330999999</v>
      </c>
    </row>
    <row r="13" spans="1:6" ht="12" customHeight="1" x14ac:dyDescent="0.2">
      <c r="A13" s="205"/>
      <c r="B13" s="167" t="s">
        <v>257</v>
      </c>
      <c r="C13" s="179" t="s">
        <v>574</v>
      </c>
      <c r="D13" s="206">
        <v>70261.410775000011</v>
      </c>
      <c r="E13" s="206">
        <v>73198.957680000021</v>
      </c>
    </row>
    <row r="14" spans="1:6" ht="12" customHeight="1" x14ac:dyDescent="0.2">
      <c r="A14" s="205"/>
      <c r="B14" s="167" t="s">
        <v>101</v>
      </c>
      <c r="C14" s="179" t="s">
        <v>585</v>
      </c>
      <c r="D14" s="206">
        <v>142754.54617999995</v>
      </c>
      <c r="E14" s="206">
        <v>64213.974399999999</v>
      </c>
    </row>
    <row r="15" spans="1:6" ht="12" customHeight="1" x14ac:dyDescent="0.2">
      <c r="A15" s="205"/>
      <c r="B15" s="167" t="s">
        <v>98</v>
      </c>
      <c r="C15" s="179" t="s">
        <v>584</v>
      </c>
      <c r="D15" s="206">
        <v>26000.603698999996</v>
      </c>
      <c r="E15" s="206">
        <v>61740.152119999999</v>
      </c>
    </row>
    <row r="16" spans="1:6" ht="12" customHeight="1" x14ac:dyDescent="0.2">
      <c r="A16" s="205"/>
      <c r="B16" s="167" t="s">
        <v>207</v>
      </c>
      <c r="C16" s="179" t="s">
        <v>587</v>
      </c>
      <c r="D16" s="206">
        <v>33699.60049699997</v>
      </c>
      <c r="E16" s="206">
        <v>54040.569049999962</v>
      </c>
    </row>
    <row r="17" spans="1:5" ht="12" customHeight="1" x14ac:dyDescent="0.2">
      <c r="A17" s="205"/>
      <c r="B17" s="167" t="s">
        <v>100</v>
      </c>
      <c r="C17" s="179" t="s">
        <v>588</v>
      </c>
      <c r="D17" s="206">
        <v>18977.052468000009</v>
      </c>
      <c r="E17" s="206">
        <v>48023.009830000032</v>
      </c>
    </row>
    <row r="18" spans="1:5" ht="12" customHeight="1" x14ac:dyDescent="0.2">
      <c r="A18" s="205"/>
      <c r="B18" s="167" t="s">
        <v>271</v>
      </c>
      <c r="C18" s="179" t="s">
        <v>579</v>
      </c>
      <c r="D18" s="206">
        <v>16054.722337999992</v>
      </c>
      <c r="E18" s="206">
        <v>43904.96618999997</v>
      </c>
    </row>
    <row r="19" spans="1:5" x14ac:dyDescent="0.2">
      <c r="A19" s="205"/>
      <c r="B19" s="167" t="s">
        <v>145</v>
      </c>
      <c r="C19" s="179" t="s">
        <v>580</v>
      </c>
      <c r="D19" s="206">
        <v>25460.105203999989</v>
      </c>
      <c r="E19" s="206">
        <v>41433.465230000023</v>
      </c>
    </row>
    <row r="20" spans="1:5" ht="12" customHeight="1" x14ac:dyDescent="0.2">
      <c r="A20" s="205"/>
      <c r="B20" s="167" t="s">
        <v>221</v>
      </c>
      <c r="C20" s="179" t="s">
        <v>581</v>
      </c>
      <c r="D20" s="206">
        <v>18589.15877400004</v>
      </c>
      <c r="E20" s="206">
        <v>41222.796629999975</v>
      </c>
    </row>
    <row r="21" spans="1:5" ht="12" customHeight="1" x14ac:dyDescent="0.2">
      <c r="A21" s="205"/>
      <c r="B21" s="167" t="s">
        <v>177</v>
      </c>
      <c r="C21" s="179" t="s">
        <v>593</v>
      </c>
      <c r="D21" s="206">
        <v>54168.206000000006</v>
      </c>
      <c r="E21" s="206">
        <v>29400.345220000003</v>
      </c>
    </row>
    <row r="22" spans="1:5" ht="12" customHeight="1" x14ac:dyDescent="0.2">
      <c r="A22" s="205"/>
      <c r="B22" s="167" t="s">
        <v>146</v>
      </c>
      <c r="C22" s="179" t="s">
        <v>583</v>
      </c>
      <c r="D22" s="206">
        <v>8949.9747919999991</v>
      </c>
      <c r="E22" s="206">
        <v>26568.416850000009</v>
      </c>
    </row>
    <row r="23" spans="1:5" ht="12" customHeight="1" x14ac:dyDescent="0.2">
      <c r="A23" s="205"/>
      <c r="B23" s="167" t="s">
        <v>259</v>
      </c>
      <c r="C23" s="179" t="s">
        <v>576</v>
      </c>
      <c r="D23" s="206">
        <v>39274.369789999982</v>
      </c>
      <c r="E23" s="206">
        <v>26381.173440000028</v>
      </c>
    </row>
    <row r="24" spans="1:5" ht="12" customHeight="1" x14ac:dyDescent="0.2">
      <c r="A24" s="205"/>
      <c r="B24" s="167" t="s">
        <v>350</v>
      </c>
      <c r="C24" s="179" t="s">
        <v>598</v>
      </c>
      <c r="D24" s="206">
        <v>12427.697649</v>
      </c>
      <c r="E24" s="206">
        <v>23816.808579999994</v>
      </c>
    </row>
    <row r="25" spans="1:5" x14ac:dyDescent="0.2">
      <c r="A25" s="205"/>
      <c r="B25" s="167" t="s">
        <v>376</v>
      </c>
      <c r="C25" s="179" t="s">
        <v>590</v>
      </c>
      <c r="D25" s="206">
        <v>6896.4123529999943</v>
      </c>
      <c r="E25" s="206">
        <v>20724.259300000009</v>
      </c>
    </row>
    <row r="26" spans="1:5" ht="12" customHeight="1" x14ac:dyDescent="0.2">
      <c r="A26" s="205"/>
      <c r="B26" s="167" t="s">
        <v>94</v>
      </c>
      <c r="C26" s="179" t="s">
        <v>582</v>
      </c>
      <c r="D26" s="206">
        <v>8491.1470099999988</v>
      </c>
      <c r="E26" s="206">
        <v>20533.320450000003</v>
      </c>
    </row>
    <row r="27" spans="1:5" ht="12" customHeight="1" x14ac:dyDescent="0.2">
      <c r="A27" s="205"/>
      <c r="B27" s="167" t="s">
        <v>152</v>
      </c>
      <c r="C27" s="179" t="s">
        <v>602</v>
      </c>
      <c r="D27" s="206">
        <v>3646.4648350000007</v>
      </c>
      <c r="E27" s="206">
        <v>16760.217520000002</v>
      </c>
    </row>
    <row r="28" spans="1:5" ht="12" customHeight="1" x14ac:dyDescent="0.2">
      <c r="A28" s="205"/>
      <c r="B28" s="167" t="s">
        <v>276</v>
      </c>
      <c r="C28" s="179" t="s">
        <v>578</v>
      </c>
      <c r="D28" s="206">
        <v>6148.2710750000006</v>
      </c>
      <c r="E28" s="206">
        <v>16680.30416</v>
      </c>
    </row>
    <row r="29" spans="1:5" ht="12" customHeight="1" x14ac:dyDescent="0.2">
      <c r="A29" s="205"/>
      <c r="B29" s="167" t="s">
        <v>225</v>
      </c>
      <c r="C29" s="179" t="s">
        <v>615</v>
      </c>
      <c r="D29" s="206">
        <v>8090.065786000001</v>
      </c>
      <c r="E29" s="206">
        <v>16607.398119999998</v>
      </c>
    </row>
    <row r="30" spans="1:5" ht="12" customHeight="1" x14ac:dyDescent="0.2">
      <c r="A30" s="205"/>
      <c r="B30" s="167" t="s">
        <v>115</v>
      </c>
      <c r="C30" s="179" t="s">
        <v>612</v>
      </c>
      <c r="D30" s="206">
        <v>3254.2505419999998</v>
      </c>
      <c r="E30" s="206">
        <v>15407.868109999999</v>
      </c>
    </row>
    <row r="31" spans="1:5" ht="12" customHeight="1" x14ac:dyDescent="0.2">
      <c r="A31" s="207"/>
      <c r="B31" s="208"/>
      <c r="C31" s="275" t="s">
        <v>220</v>
      </c>
      <c r="D31" s="210">
        <v>150450.77344799991</v>
      </c>
      <c r="E31" s="210">
        <v>338290.89976999967</v>
      </c>
    </row>
    <row r="32" spans="1:5" ht="12.95" customHeight="1" thickBot="1" x14ac:dyDescent="0.25">
      <c r="A32" s="386" t="s">
        <v>279</v>
      </c>
      <c r="B32" s="386"/>
      <c r="C32" s="386"/>
      <c r="D32" s="196">
        <f>+SUM(D33:D45)</f>
        <v>667684.1631859995</v>
      </c>
      <c r="E32" s="196">
        <f>+SUM(E33:E45)</f>
        <v>1227356.0094500002</v>
      </c>
    </row>
    <row r="33" spans="1:5" ht="12" customHeight="1" thickTop="1" x14ac:dyDescent="0.2">
      <c r="A33" s="213"/>
      <c r="B33" s="203" t="s">
        <v>172</v>
      </c>
      <c r="C33" s="179" t="s">
        <v>570</v>
      </c>
      <c r="D33" s="204">
        <v>43405.927299999967</v>
      </c>
      <c r="E33" s="204">
        <v>256579.88609000013</v>
      </c>
    </row>
    <row r="34" spans="1:5" ht="12" customHeight="1" x14ac:dyDescent="0.2">
      <c r="A34" s="205"/>
      <c r="B34" s="167" t="s">
        <v>246</v>
      </c>
      <c r="C34" s="179" t="s">
        <v>571</v>
      </c>
      <c r="D34" s="206">
        <v>137387.09539699936</v>
      </c>
      <c r="E34" s="206">
        <v>254457.73860000001</v>
      </c>
    </row>
    <row r="35" spans="1:5" ht="12" customHeight="1" x14ac:dyDescent="0.2">
      <c r="A35" s="205"/>
      <c r="B35" s="167" t="s">
        <v>245</v>
      </c>
      <c r="C35" s="179" t="s">
        <v>569</v>
      </c>
      <c r="D35" s="206">
        <v>65945.300685000024</v>
      </c>
      <c r="E35" s="206">
        <v>139141.50204999992</v>
      </c>
    </row>
    <row r="36" spans="1:5" ht="12" customHeight="1" x14ac:dyDescent="0.2">
      <c r="A36" s="205"/>
      <c r="B36" s="167" t="s">
        <v>257</v>
      </c>
      <c r="C36" s="179" t="s">
        <v>574</v>
      </c>
      <c r="D36" s="206">
        <v>97864.061900000102</v>
      </c>
      <c r="E36" s="206">
        <v>105606.52958</v>
      </c>
    </row>
    <row r="37" spans="1:5" ht="12" customHeight="1" x14ac:dyDescent="0.2">
      <c r="A37" s="205"/>
      <c r="B37" s="167" t="s">
        <v>375</v>
      </c>
      <c r="C37" s="179" t="s">
        <v>586</v>
      </c>
      <c r="D37" s="206">
        <v>110731.85399999999</v>
      </c>
      <c r="E37" s="206">
        <v>85781.589990000008</v>
      </c>
    </row>
    <row r="38" spans="1:5" ht="12" customHeight="1" x14ac:dyDescent="0.2">
      <c r="A38" s="205"/>
      <c r="B38" s="167" t="s">
        <v>259</v>
      </c>
      <c r="C38" s="179" t="s">
        <v>576</v>
      </c>
      <c r="D38" s="206">
        <v>64231.03045000002</v>
      </c>
      <c r="E38" s="206">
        <v>46503.751890000036</v>
      </c>
    </row>
    <row r="39" spans="1:5" ht="12" customHeight="1" x14ac:dyDescent="0.2">
      <c r="A39" s="214"/>
      <c r="B39" s="167" t="s">
        <v>221</v>
      </c>
      <c r="C39" s="179" t="s">
        <v>581</v>
      </c>
      <c r="D39" s="206">
        <v>18054.242533000004</v>
      </c>
      <c r="E39" s="206">
        <v>38887.392289999967</v>
      </c>
    </row>
    <row r="40" spans="1:5" ht="12" customHeight="1" x14ac:dyDescent="0.2">
      <c r="A40" s="214"/>
      <c r="B40" s="167" t="s">
        <v>173</v>
      </c>
      <c r="C40" s="179" t="s">
        <v>573</v>
      </c>
      <c r="D40" s="206">
        <v>7894.2131320000008</v>
      </c>
      <c r="E40" s="206">
        <v>31701.875250000012</v>
      </c>
    </row>
    <row r="41" spans="1:5" ht="12" customHeight="1" x14ac:dyDescent="0.2">
      <c r="A41" s="214"/>
      <c r="B41" s="167" t="s">
        <v>302</v>
      </c>
      <c r="C41" s="179" t="s">
        <v>591</v>
      </c>
      <c r="D41" s="206">
        <v>16422.243171999999</v>
      </c>
      <c r="E41" s="206">
        <v>28944.45847000002</v>
      </c>
    </row>
    <row r="42" spans="1:5" ht="12" customHeight="1" x14ac:dyDescent="0.2">
      <c r="A42" s="205"/>
      <c r="B42" s="167" t="s">
        <v>212</v>
      </c>
      <c r="C42" s="179" t="s">
        <v>597</v>
      </c>
      <c r="D42" s="206">
        <v>10226.855800000001</v>
      </c>
      <c r="E42" s="206">
        <v>26043.333669999993</v>
      </c>
    </row>
    <row r="43" spans="1:5" ht="12" customHeight="1" x14ac:dyDescent="0.2">
      <c r="A43" s="205"/>
      <c r="B43" s="167" t="s">
        <v>276</v>
      </c>
      <c r="C43" s="179" t="s">
        <v>578</v>
      </c>
      <c r="D43" s="206">
        <v>9146.3952239999981</v>
      </c>
      <c r="E43" s="206">
        <v>25566.458940000011</v>
      </c>
    </row>
    <row r="44" spans="1:5" ht="12" customHeight="1" x14ac:dyDescent="0.2">
      <c r="A44" s="205"/>
      <c r="B44" s="167" t="s">
        <v>272</v>
      </c>
      <c r="C44" s="179" t="s">
        <v>575</v>
      </c>
      <c r="D44" s="206">
        <v>11356.295795999997</v>
      </c>
      <c r="E44" s="206">
        <v>14793.665089999997</v>
      </c>
    </row>
    <row r="45" spans="1:5" ht="12" customHeight="1" x14ac:dyDescent="0.2">
      <c r="A45" s="209"/>
      <c r="B45" s="208"/>
      <c r="C45" s="275" t="s">
        <v>220</v>
      </c>
      <c r="D45" s="210">
        <v>75018.647797000041</v>
      </c>
      <c r="E45" s="210">
        <v>173347.82754000003</v>
      </c>
    </row>
    <row r="46" spans="1:5" ht="12.95" customHeight="1" thickBot="1" x14ac:dyDescent="0.25">
      <c r="A46" s="386" t="s">
        <v>274</v>
      </c>
      <c r="B46" s="386"/>
      <c r="C46" s="386"/>
      <c r="D46" s="195">
        <f>+SUM(D47:D61)</f>
        <v>251965.28459799994</v>
      </c>
      <c r="E46" s="195">
        <f>+SUM(E47:E61)</f>
        <v>460123.46603000001</v>
      </c>
    </row>
    <row r="47" spans="1:5" ht="12" customHeight="1" thickTop="1" x14ac:dyDescent="0.2">
      <c r="A47" s="202"/>
      <c r="B47" s="203" t="s">
        <v>246</v>
      </c>
      <c r="C47" s="179" t="s">
        <v>571</v>
      </c>
      <c r="D47" s="204">
        <v>72197.350371999928</v>
      </c>
      <c r="E47" s="204">
        <v>131351.28561999995</v>
      </c>
    </row>
    <row r="48" spans="1:5" ht="12" customHeight="1" x14ac:dyDescent="0.2">
      <c r="A48" s="205"/>
      <c r="B48" s="167" t="s">
        <v>222</v>
      </c>
      <c r="C48" s="179" t="s">
        <v>594</v>
      </c>
      <c r="D48" s="206">
        <v>26815.425015000008</v>
      </c>
      <c r="E48" s="206">
        <v>51322.859329999999</v>
      </c>
    </row>
    <row r="49" spans="1:5" ht="12" customHeight="1" x14ac:dyDescent="0.2">
      <c r="A49" s="205"/>
      <c r="B49" s="167" t="s">
        <v>94</v>
      </c>
      <c r="C49" s="179" t="s">
        <v>582</v>
      </c>
      <c r="D49" s="206">
        <v>13076.112247999998</v>
      </c>
      <c r="E49" s="206">
        <v>39186.233549999975</v>
      </c>
    </row>
    <row r="50" spans="1:5" ht="12" customHeight="1" x14ac:dyDescent="0.2">
      <c r="A50" s="205"/>
      <c r="B50" s="167" t="s">
        <v>245</v>
      </c>
      <c r="C50" s="179" t="s">
        <v>569</v>
      </c>
      <c r="D50" s="206">
        <v>13315.647323999998</v>
      </c>
      <c r="E50" s="206">
        <v>30427.066859999995</v>
      </c>
    </row>
    <row r="51" spans="1:5" ht="12" customHeight="1" x14ac:dyDescent="0.2">
      <c r="A51" s="205"/>
      <c r="B51" s="167" t="s">
        <v>173</v>
      </c>
      <c r="C51" s="179" t="s">
        <v>573</v>
      </c>
      <c r="D51" s="206">
        <v>8344.5293079999938</v>
      </c>
      <c r="E51" s="206">
        <v>26089.34281999998</v>
      </c>
    </row>
    <row r="52" spans="1:5" ht="12" customHeight="1" x14ac:dyDescent="0.2">
      <c r="A52" s="207"/>
      <c r="B52" s="208" t="s">
        <v>98</v>
      </c>
      <c r="C52" s="179" t="s">
        <v>584</v>
      </c>
      <c r="D52" s="210">
        <v>9779.2706310000049</v>
      </c>
      <c r="E52" s="210">
        <v>23125.378000000001</v>
      </c>
    </row>
    <row r="53" spans="1:5" x14ac:dyDescent="0.2">
      <c r="A53" s="17"/>
      <c r="B53" s="211"/>
      <c r="C53" s="211"/>
      <c r="D53" s="82"/>
      <c r="E53" s="212" t="s">
        <v>359</v>
      </c>
    </row>
    <row r="54" spans="1:5" x14ac:dyDescent="0.2">
      <c r="A54" s="79" t="s">
        <v>366</v>
      </c>
      <c r="B54" s="80"/>
      <c r="C54" s="80"/>
      <c r="D54" s="74"/>
      <c r="E54" s="82"/>
    </row>
    <row r="55" spans="1:5" ht="11.1" customHeight="1" x14ac:dyDescent="0.25">
      <c r="A55" s="384" t="s">
        <v>250</v>
      </c>
      <c r="B55" s="385"/>
      <c r="C55" s="374" t="s">
        <v>399</v>
      </c>
      <c r="D55" s="375" t="s">
        <v>296</v>
      </c>
      <c r="E55" s="372" t="s">
        <v>267</v>
      </c>
    </row>
    <row r="56" spans="1:5" ht="11.1" customHeight="1" x14ac:dyDescent="0.2">
      <c r="A56" s="381" t="s">
        <v>248</v>
      </c>
      <c r="B56" s="382"/>
      <c r="C56" s="383"/>
      <c r="D56" s="375"/>
      <c r="E56" s="372"/>
    </row>
    <row r="57" spans="1:5" ht="12" customHeight="1" x14ac:dyDescent="0.2">
      <c r="A57" s="274"/>
      <c r="B57" s="164" t="s">
        <v>257</v>
      </c>
      <c r="C57" s="179" t="s">
        <v>574</v>
      </c>
      <c r="D57" s="273">
        <v>12188.249070000002</v>
      </c>
      <c r="E57" s="273">
        <v>20053.413860000004</v>
      </c>
    </row>
    <row r="58" spans="1:5" ht="12" customHeight="1" x14ac:dyDescent="0.2">
      <c r="A58" s="205"/>
      <c r="B58" s="167" t="s">
        <v>376</v>
      </c>
      <c r="C58" s="179" t="s">
        <v>590</v>
      </c>
      <c r="D58" s="206">
        <v>9500.1801319999995</v>
      </c>
      <c r="E58" s="206">
        <v>17690.257570000009</v>
      </c>
    </row>
    <row r="59" spans="1:5" ht="12" customHeight="1" x14ac:dyDescent="0.2">
      <c r="A59" s="205"/>
      <c r="B59" s="167" t="s">
        <v>101</v>
      </c>
      <c r="C59" s="179" t="s">
        <v>585</v>
      </c>
      <c r="D59" s="206">
        <v>39421.179310000014</v>
      </c>
      <c r="E59" s="206">
        <v>17060.365419999998</v>
      </c>
    </row>
    <row r="60" spans="1:5" ht="12" customHeight="1" x14ac:dyDescent="0.2">
      <c r="A60" s="205"/>
      <c r="B60" s="167" t="s">
        <v>317</v>
      </c>
      <c r="C60" s="179" t="s">
        <v>611</v>
      </c>
      <c r="D60" s="206">
        <v>2140.384645000001</v>
      </c>
      <c r="E60" s="206">
        <v>7762.3431299999993</v>
      </c>
    </row>
    <row r="61" spans="1:5" ht="12" customHeight="1" x14ac:dyDescent="0.2">
      <c r="A61" s="276"/>
      <c r="B61" s="208"/>
      <c r="C61" s="275" t="s">
        <v>220</v>
      </c>
      <c r="D61" s="210">
        <v>45186.956543000008</v>
      </c>
      <c r="E61" s="210">
        <v>96054.919870000071</v>
      </c>
    </row>
    <row r="62" spans="1:5" ht="15" customHeight="1" thickBot="1" x14ac:dyDescent="0.25">
      <c r="A62" s="386" t="s">
        <v>275</v>
      </c>
      <c r="B62" s="386"/>
      <c r="C62" s="386"/>
      <c r="D62" s="195">
        <f>+SUM(D63:D75)</f>
        <v>159963.17329100001</v>
      </c>
      <c r="E62" s="195">
        <f>+SUM(E63:E75)</f>
        <v>353255.14998000005</v>
      </c>
    </row>
    <row r="63" spans="1:5" ht="12" customHeight="1" thickTop="1" x14ac:dyDescent="0.2">
      <c r="A63" s="283"/>
      <c r="B63" s="203" t="s">
        <v>172</v>
      </c>
      <c r="C63" s="179" t="s">
        <v>570</v>
      </c>
      <c r="D63" s="204">
        <v>10702.018979999999</v>
      </c>
      <c r="E63" s="204">
        <v>68871.763690000022</v>
      </c>
    </row>
    <row r="64" spans="1:5" ht="12" customHeight="1" x14ac:dyDescent="0.2">
      <c r="A64" s="205"/>
      <c r="B64" s="167" t="s">
        <v>246</v>
      </c>
      <c r="C64" s="179" t="s">
        <v>571</v>
      </c>
      <c r="D64" s="206">
        <v>33953.388841999993</v>
      </c>
      <c r="E64" s="206">
        <v>63604.001439999993</v>
      </c>
    </row>
    <row r="65" spans="1:5" ht="12" customHeight="1" x14ac:dyDescent="0.2">
      <c r="A65" s="205"/>
      <c r="B65" s="167" t="s">
        <v>245</v>
      </c>
      <c r="C65" s="179" t="s">
        <v>569</v>
      </c>
      <c r="D65" s="206">
        <v>19547.091353</v>
      </c>
      <c r="E65" s="206">
        <v>55019.974999999969</v>
      </c>
    </row>
    <row r="66" spans="1:5" ht="12" customHeight="1" x14ac:dyDescent="0.2">
      <c r="A66" s="205"/>
      <c r="B66" s="167" t="s">
        <v>173</v>
      </c>
      <c r="C66" s="179" t="s">
        <v>573</v>
      </c>
      <c r="D66" s="206">
        <v>8046.4895500000002</v>
      </c>
      <c r="E66" s="206">
        <v>35739.005260000013</v>
      </c>
    </row>
    <row r="67" spans="1:5" ht="12" customHeight="1" x14ac:dyDescent="0.2">
      <c r="A67" s="205"/>
      <c r="B67" s="167" t="s">
        <v>171</v>
      </c>
      <c r="C67" s="179" t="s">
        <v>572</v>
      </c>
      <c r="D67" s="206">
        <v>5217.7440000000006</v>
      </c>
      <c r="E67" s="206">
        <v>17175.608690000001</v>
      </c>
    </row>
    <row r="68" spans="1:5" ht="12" customHeight="1" x14ac:dyDescent="0.2">
      <c r="A68" s="205"/>
      <c r="B68" s="167" t="s">
        <v>272</v>
      </c>
      <c r="C68" s="179" t="s">
        <v>575</v>
      </c>
      <c r="D68" s="206">
        <v>13396.085046999999</v>
      </c>
      <c r="E68" s="206">
        <v>16762.886099999996</v>
      </c>
    </row>
    <row r="69" spans="1:5" ht="12" customHeight="1" x14ac:dyDescent="0.2">
      <c r="A69" s="205"/>
      <c r="B69" s="167" t="s">
        <v>257</v>
      </c>
      <c r="C69" s="179" t="s">
        <v>574</v>
      </c>
      <c r="D69" s="206">
        <v>13556.44621</v>
      </c>
      <c r="E69" s="206">
        <v>13187.78494</v>
      </c>
    </row>
    <row r="70" spans="1:5" ht="12" customHeight="1" x14ac:dyDescent="0.2">
      <c r="A70" s="205"/>
      <c r="B70" s="167" t="s">
        <v>116</v>
      </c>
      <c r="C70" s="179" t="s">
        <v>606</v>
      </c>
      <c r="D70" s="206">
        <v>3132.2248600000012</v>
      </c>
      <c r="E70" s="206">
        <v>11428.85246</v>
      </c>
    </row>
    <row r="71" spans="1:5" ht="12" customHeight="1" x14ac:dyDescent="0.2">
      <c r="A71" s="205"/>
      <c r="B71" s="167" t="s">
        <v>210</v>
      </c>
      <c r="C71" s="179" t="s">
        <v>596</v>
      </c>
      <c r="D71" s="206">
        <v>10632.360681000002</v>
      </c>
      <c r="E71" s="206">
        <v>10705.3025</v>
      </c>
    </row>
    <row r="72" spans="1:5" ht="12" customHeight="1" x14ac:dyDescent="0.2">
      <c r="A72" s="205"/>
      <c r="B72" s="167" t="s">
        <v>146</v>
      </c>
      <c r="C72" s="179" t="s">
        <v>583</v>
      </c>
      <c r="D72" s="206">
        <v>4133.2076729999999</v>
      </c>
      <c r="E72" s="206">
        <v>10349.634780000006</v>
      </c>
    </row>
    <row r="73" spans="1:5" ht="12" customHeight="1" x14ac:dyDescent="0.2">
      <c r="A73" s="205"/>
      <c r="B73" s="167" t="s">
        <v>166</v>
      </c>
      <c r="C73" s="179" t="s">
        <v>644</v>
      </c>
      <c r="D73" s="206">
        <v>17121.079999999998</v>
      </c>
      <c r="E73" s="206">
        <v>6894.4604199999994</v>
      </c>
    </row>
    <row r="74" spans="1:5" ht="12" customHeight="1" x14ac:dyDescent="0.2">
      <c r="A74" s="205"/>
      <c r="B74" s="167" t="s">
        <v>378</v>
      </c>
      <c r="C74" s="179" t="s">
        <v>627</v>
      </c>
      <c r="D74" s="206">
        <v>167.68063300000003</v>
      </c>
      <c r="E74" s="206">
        <v>5185.9573499999997</v>
      </c>
    </row>
    <row r="75" spans="1:5" ht="12" customHeight="1" x14ac:dyDescent="0.2">
      <c r="A75" s="276"/>
      <c r="B75" s="208"/>
      <c r="C75" s="275" t="s">
        <v>220</v>
      </c>
      <c r="D75" s="210">
        <v>20357.355462000003</v>
      </c>
      <c r="E75" s="210">
        <v>38329.917349999996</v>
      </c>
    </row>
    <row r="76" spans="1:5" ht="15" customHeight="1" thickBot="1" x14ac:dyDescent="0.25">
      <c r="A76" s="386" t="s">
        <v>227</v>
      </c>
      <c r="B76" s="386"/>
      <c r="C76" s="386"/>
      <c r="D76" s="195">
        <f>+SUM(D77:D88)</f>
        <v>144645.67857400002</v>
      </c>
      <c r="E76" s="195">
        <f>+SUM(E77:E88)</f>
        <v>258925.35252000004</v>
      </c>
    </row>
    <row r="77" spans="1:5" ht="12" customHeight="1" thickTop="1" x14ac:dyDescent="0.2">
      <c r="A77" s="277"/>
      <c r="B77" s="203" t="s">
        <v>172</v>
      </c>
      <c r="C77" s="179" t="s">
        <v>570</v>
      </c>
      <c r="D77" s="204">
        <v>10498.908119999996</v>
      </c>
      <c r="E77" s="204">
        <v>71451.722100000028</v>
      </c>
    </row>
    <row r="78" spans="1:5" ht="12" customHeight="1" x14ac:dyDescent="0.2">
      <c r="A78" s="214"/>
      <c r="B78" s="167" t="s">
        <v>245</v>
      </c>
      <c r="C78" s="179" t="s">
        <v>569</v>
      </c>
      <c r="D78" s="206">
        <v>15972.980406999999</v>
      </c>
      <c r="E78" s="206">
        <v>37736.769029999981</v>
      </c>
    </row>
    <row r="79" spans="1:5" ht="12" customHeight="1" x14ac:dyDescent="0.2">
      <c r="A79" s="205"/>
      <c r="B79" s="167" t="s">
        <v>246</v>
      </c>
      <c r="C79" s="179" t="s">
        <v>571</v>
      </c>
      <c r="D79" s="206">
        <v>12508.671992000016</v>
      </c>
      <c r="E79" s="206">
        <v>26236.894020000032</v>
      </c>
    </row>
    <row r="80" spans="1:5" ht="12" customHeight="1" x14ac:dyDescent="0.2">
      <c r="A80" s="205"/>
      <c r="B80" s="167" t="s">
        <v>223</v>
      </c>
      <c r="C80" s="179" t="s">
        <v>604</v>
      </c>
      <c r="D80" s="206">
        <v>16518</v>
      </c>
      <c r="E80" s="206">
        <v>19000.778409999995</v>
      </c>
    </row>
    <row r="81" spans="1:5" ht="12" customHeight="1" x14ac:dyDescent="0.2">
      <c r="A81" s="205"/>
      <c r="B81" s="167" t="s">
        <v>113</v>
      </c>
      <c r="C81" s="179" t="s">
        <v>616</v>
      </c>
      <c r="D81" s="206">
        <v>28496.435999999998</v>
      </c>
      <c r="E81" s="206">
        <v>18403.651079999992</v>
      </c>
    </row>
    <row r="82" spans="1:5" x14ac:dyDescent="0.2">
      <c r="A82" s="205"/>
      <c r="B82" s="167" t="s">
        <v>206</v>
      </c>
      <c r="C82" s="179" t="s">
        <v>601</v>
      </c>
      <c r="D82" s="206">
        <v>1114.6982899999998</v>
      </c>
      <c r="E82" s="206">
        <v>15584.747609999997</v>
      </c>
    </row>
    <row r="83" spans="1:5" ht="12" customHeight="1" x14ac:dyDescent="0.2">
      <c r="A83" s="205"/>
      <c r="B83" s="167" t="s">
        <v>272</v>
      </c>
      <c r="C83" s="179" t="s">
        <v>575</v>
      </c>
      <c r="D83" s="206">
        <v>11584.150000000001</v>
      </c>
      <c r="E83" s="206">
        <v>14611.485560000003</v>
      </c>
    </row>
    <row r="84" spans="1:5" ht="12" customHeight="1" x14ac:dyDescent="0.2">
      <c r="A84" s="214"/>
      <c r="B84" s="167" t="s">
        <v>215</v>
      </c>
      <c r="C84" s="179" t="s">
        <v>626</v>
      </c>
      <c r="D84" s="206">
        <v>15576.930378000001</v>
      </c>
      <c r="E84" s="206">
        <v>14441.302270000002</v>
      </c>
    </row>
    <row r="85" spans="1:5" ht="12" customHeight="1" x14ac:dyDescent="0.2">
      <c r="A85" s="214"/>
      <c r="B85" s="167" t="s">
        <v>104</v>
      </c>
      <c r="C85" s="179" t="s">
        <v>646</v>
      </c>
      <c r="D85" s="206">
        <v>14306.200123000008</v>
      </c>
      <c r="E85" s="206">
        <v>11620.327449999999</v>
      </c>
    </row>
    <row r="86" spans="1:5" ht="12" customHeight="1" x14ac:dyDescent="0.2">
      <c r="A86" s="205"/>
      <c r="B86" s="167" t="s">
        <v>82</v>
      </c>
      <c r="C86" s="179" t="s">
        <v>642</v>
      </c>
      <c r="D86" s="206">
        <v>8384.3143470000032</v>
      </c>
      <c r="E86" s="206">
        <v>6036.3095100000019</v>
      </c>
    </row>
    <row r="87" spans="1:5" ht="12" customHeight="1" x14ac:dyDescent="0.2">
      <c r="A87" s="205"/>
      <c r="B87" s="167" t="s">
        <v>213</v>
      </c>
      <c r="C87" s="179" t="s">
        <v>609</v>
      </c>
      <c r="D87" s="206">
        <v>103.55999999999999</v>
      </c>
      <c r="E87" s="206">
        <v>4816.0069999999996</v>
      </c>
    </row>
    <row r="88" spans="1:5" ht="12" customHeight="1" x14ac:dyDescent="0.2">
      <c r="A88" s="278"/>
      <c r="B88" s="208"/>
      <c r="C88" s="275" t="s">
        <v>220</v>
      </c>
      <c r="D88" s="210">
        <v>9580.8289169999989</v>
      </c>
      <c r="E88" s="210">
        <v>18985.358479999988</v>
      </c>
    </row>
    <row r="89" spans="1:5" ht="15.95" customHeight="1" thickBot="1" x14ac:dyDescent="0.25">
      <c r="A89" s="386" t="s">
        <v>273</v>
      </c>
      <c r="B89" s="386"/>
      <c r="C89" s="386"/>
      <c r="D89" s="195">
        <f>SUM(D90:D100)</f>
        <v>95583.568728999991</v>
      </c>
      <c r="E89" s="195">
        <f>SUM(E90:E100)</f>
        <v>257015.05064000006</v>
      </c>
    </row>
    <row r="90" spans="1:5" ht="12" customHeight="1" thickTop="1" x14ac:dyDescent="0.2">
      <c r="A90" s="202"/>
      <c r="B90" s="203" t="s">
        <v>171</v>
      </c>
      <c r="C90" s="179" t="s">
        <v>572</v>
      </c>
      <c r="D90" s="204">
        <v>46480.354401999983</v>
      </c>
      <c r="E90" s="204">
        <v>140694.11658000006</v>
      </c>
    </row>
    <row r="91" spans="1:5" ht="12" customHeight="1" x14ac:dyDescent="0.2">
      <c r="A91" s="205"/>
      <c r="B91" s="167" t="s">
        <v>226</v>
      </c>
      <c r="C91" s="179" t="s">
        <v>599</v>
      </c>
      <c r="D91" s="206">
        <v>3131.1774699999992</v>
      </c>
      <c r="E91" s="206">
        <v>15659.110990000001</v>
      </c>
    </row>
    <row r="92" spans="1:5" ht="12" customHeight="1" x14ac:dyDescent="0.2">
      <c r="A92" s="205"/>
      <c r="B92" s="167" t="s">
        <v>94</v>
      </c>
      <c r="C92" s="179" t="s">
        <v>582</v>
      </c>
      <c r="D92" s="206">
        <v>3134.1105750000002</v>
      </c>
      <c r="E92" s="206">
        <v>9829.2224300000034</v>
      </c>
    </row>
    <row r="93" spans="1:5" ht="12" customHeight="1" x14ac:dyDescent="0.2">
      <c r="A93" s="205"/>
      <c r="B93" s="167" t="s">
        <v>100</v>
      </c>
      <c r="C93" s="179" t="s">
        <v>588</v>
      </c>
      <c r="D93" s="206">
        <v>4973.66266</v>
      </c>
      <c r="E93" s="206">
        <v>9046.3949400000001</v>
      </c>
    </row>
    <row r="94" spans="1:5" ht="12" customHeight="1" x14ac:dyDescent="0.2">
      <c r="A94" s="205"/>
      <c r="B94" s="167" t="s">
        <v>259</v>
      </c>
      <c r="C94" s="179" t="s">
        <v>576</v>
      </c>
      <c r="D94" s="206">
        <v>9091.2960000000039</v>
      </c>
      <c r="E94" s="206">
        <v>6395.5371099999957</v>
      </c>
    </row>
    <row r="95" spans="1:5" ht="12" customHeight="1" x14ac:dyDescent="0.2">
      <c r="A95" s="205"/>
      <c r="B95" s="167" t="s">
        <v>146</v>
      </c>
      <c r="C95" s="179" t="s">
        <v>583</v>
      </c>
      <c r="D95" s="206">
        <v>3195.3614640000001</v>
      </c>
      <c r="E95" s="206">
        <v>6136.5227299999997</v>
      </c>
    </row>
    <row r="96" spans="1:5" ht="12" customHeight="1" x14ac:dyDescent="0.2">
      <c r="A96" s="205"/>
      <c r="B96" s="167" t="s">
        <v>245</v>
      </c>
      <c r="C96" s="179" t="s">
        <v>569</v>
      </c>
      <c r="D96" s="206">
        <v>2126.827839</v>
      </c>
      <c r="E96" s="206">
        <v>5546.06682</v>
      </c>
    </row>
    <row r="97" spans="1:6" ht="12" customHeight="1" x14ac:dyDescent="0.2">
      <c r="A97" s="205"/>
      <c r="B97" s="167" t="s">
        <v>145</v>
      </c>
      <c r="C97" s="179" t="s">
        <v>580</v>
      </c>
      <c r="D97" s="206">
        <v>3515.1353599999998</v>
      </c>
      <c r="E97" s="206">
        <v>5295.3925200000012</v>
      </c>
    </row>
    <row r="98" spans="1:6" ht="12" customHeight="1" x14ac:dyDescent="0.2">
      <c r="A98" s="205"/>
      <c r="B98" s="167" t="s">
        <v>74</v>
      </c>
      <c r="C98" s="179" t="s">
        <v>659</v>
      </c>
      <c r="D98" s="206">
        <v>258.11429999999996</v>
      </c>
      <c r="E98" s="206">
        <v>5070.7079800000001</v>
      </c>
    </row>
    <row r="99" spans="1:6" ht="12" customHeight="1" x14ac:dyDescent="0.2">
      <c r="A99" s="205"/>
      <c r="B99" s="167" t="s">
        <v>45</v>
      </c>
      <c r="C99" s="179" t="s">
        <v>665</v>
      </c>
      <c r="D99" s="206">
        <v>4486.4449999999997</v>
      </c>
      <c r="E99" s="206">
        <v>3662.1102999999998</v>
      </c>
    </row>
    <row r="100" spans="1:6" ht="12" customHeight="1" x14ac:dyDescent="0.2">
      <c r="A100" s="207"/>
      <c r="B100" s="208"/>
      <c r="C100" s="275" t="s">
        <v>220</v>
      </c>
      <c r="D100" s="210">
        <v>15191.083658999994</v>
      </c>
      <c r="E100" s="210">
        <v>49679.868240000018</v>
      </c>
    </row>
    <row r="101" spans="1:6" ht="15" customHeight="1" thickBot="1" x14ac:dyDescent="0.25">
      <c r="A101" s="386" t="s">
        <v>203</v>
      </c>
      <c r="B101" s="386"/>
      <c r="C101" s="386"/>
      <c r="D101" s="195">
        <f>+SUM(D102:D117)</f>
        <v>312460.63500500005</v>
      </c>
      <c r="E101" s="195">
        <f>+SUM(E102:E117)</f>
        <v>241210.77956999998</v>
      </c>
    </row>
    <row r="102" spans="1:6" ht="12.95" customHeight="1" thickTop="1" x14ac:dyDescent="0.2">
      <c r="A102" s="202"/>
      <c r="B102" s="203" t="s">
        <v>258</v>
      </c>
      <c r="C102" s="179" t="s">
        <v>577</v>
      </c>
      <c r="D102" s="204">
        <v>126437.15</v>
      </c>
      <c r="E102" s="204">
        <v>122635.35304000002</v>
      </c>
    </row>
    <row r="103" spans="1:6" ht="12.95" customHeight="1" x14ac:dyDescent="0.2">
      <c r="A103" s="205"/>
      <c r="B103" s="167" t="s">
        <v>97</v>
      </c>
      <c r="C103" s="179" t="s">
        <v>624</v>
      </c>
      <c r="D103" s="206">
        <v>62400.361500000014</v>
      </c>
      <c r="E103" s="206">
        <v>14267.310209999998</v>
      </c>
    </row>
    <row r="104" spans="1:6" ht="12.95" customHeight="1" x14ac:dyDescent="0.2">
      <c r="A104" s="279"/>
      <c r="B104" s="280" t="s">
        <v>209</v>
      </c>
      <c r="C104" s="179" t="s">
        <v>592</v>
      </c>
      <c r="D104" s="281">
        <v>6835.9720499999994</v>
      </c>
      <c r="E104" s="281">
        <v>11416.025720000003</v>
      </c>
    </row>
    <row r="105" spans="1:6" ht="21.75" customHeight="1" x14ac:dyDescent="0.2">
      <c r="A105" s="205"/>
      <c r="B105" s="167" t="s">
        <v>47</v>
      </c>
      <c r="C105" s="179" t="s">
        <v>614</v>
      </c>
      <c r="D105" s="206">
        <v>925.59397400000012</v>
      </c>
      <c r="E105" s="206">
        <v>10249.738190000002</v>
      </c>
    </row>
    <row r="106" spans="1:6" x14ac:dyDescent="0.2">
      <c r="A106" s="197"/>
      <c r="B106" s="226"/>
      <c r="C106" s="226"/>
      <c r="D106" s="282"/>
      <c r="E106" s="227" t="s">
        <v>359</v>
      </c>
    </row>
    <row r="107" spans="1:6" x14ac:dyDescent="0.2">
      <c r="A107" s="387" t="s">
        <v>366</v>
      </c>
      <c r="B107" s="387"/>
      <c r="C107" s="211"/>
      <c r="D107" s="82"/>
      <c r="E107" s="82"/>
    </row>
    <row r="108" spans="1:6" ht="11.1" customHeight="1" x14ac:dyDescent="0.25">
      <c r="A108" s="384" t="s">
        <v>250</v>
      </c>
      <c r="B108" s="385"/>
      <c r="C108" s="374" t="s">
        <v>399</v>
      </c>
      <c r="D108" s="375" t="s">
        <v>296</v>
      </c>
      <c r="E108" s="372" t="s">
        <v>267</v>
      </c>
    </row>
    <row r="109" spans="1:6" ht="11.1" customHeight="1" x14ac:dyDescent="0.2">
      <c r="A109" s="381" t="s">
        <v>248</v>
      </c>
      <c r="B109" s="382"/>
      <c r="C109" s="383"/>
      <c r="D109" s="375"/>
      <c r="E109" s="372"/>
    </row>
    <row r="110" spans="1:6" ht="3" customHeight="1" x14ac:dyDescent="0.2">
      <c r="A110" s="17"/>
      <c r="B110" s="17"/>
      <c r="C110" s="17"/>
      <c r="D110" s="17"/>
      <c r="E110" s="17"/>
      <c r="F110" s="17"/>
    </row>
    <row r="111" spans="1:6" ht="12.95" customHeight="1" x14ac:dyDescent="0.2">
      <c r="A111" s="274"/>
      <c r="B111" s="164" t="s">
        <v>217</v>
      </c>
      <c r="C111" s="179" t="s">
        <v>600</v>
      </c>
      <c r="D111" s="273">
        <v>5090.2132000000001</v>
      </c>
      <c r="E111" s="273">
        <v>4609.8209100000004</v>
      </c>
    </row>
    <row r="112" spans="1:6" ht="25.5" x14ac:dyDescent="0.2">
      <c r="A112" s="205"/>
      <c r="B112" s="167" t="s">
        <v>375</v>
      </c>
      <c r="C112" s="179" t="s">
        <v>586</v>
      </c>
      <c r="D112" s="206">
        <v>5936.28</v>
      </c>
      <c r="E112" s="206">
        <v>4491.9419900000003</v>
      </c>
    </row>
    <row r="113" spans="1:5" ht="12.95" customHeight="1" x14ac:dyDescent="0.2">
      <c r="A113" s="205"/>
      <c r="B113" s="167" t="s">
        <v>176</v>
      </c>
      <c r="C113" s="179" t="s">
        <v>610</v>
      </c>
      <c r="D113" s="206">
        <v>3234.7190000000001</v>
      </c>
      <c r="E113" s="206">
        <v>4427.68703</v>
      </c>
    </row>
    <row r="114" spans="1:5" ht="12.95" customHeight="1" x14ac:dyDescent="0.2">
      <c r="A114" s="205"/>
      <c r="B114" s="167" t="s">
        <v>31</v>
      </c>
      <c r="C114" s="179" t="s">
        <v>669</v>
      </c>
      <c r="D114" s="206">
        <v>25098.910000000003</v>
      </c>
      <c r="E114" s="206">
        <v>3673.1600800000001</v>
      </c>
    </row>
    <row r="115" spans="1:5" x14ac:dyDescent="0.2">
      <c r="A115" s="205"/>
      <c r="B115" s="167" t="s">
        <v>41</v>
      </c>
      <c r="C115" s="179" t="s">
        <v>670</v>
      </c>
      <c r="D115" s="206">
        <v>14238.308616999999</v>
      </c>
      <c r="E115" s="206">
        <v>3558.5092499999996</v>
      </c>
    </row>
    <row r="116" spans="1:5" ht="12.95" customHeight="1" x14ac:dyDescent="0.2">
      <c r="A116" s="205"/>
      <c r="B116" s="167" t="s">
        <v>304</v>
      </c>
      <c r="C116" s="179" t="s">
        <v>628</v>
      </c>
      <c r="D116" s="206">
        <v>3896.9965000000002</v>
      </c>
      <c r="E116" s="206">
        <v>3446.4595400000007</v>
      </c>
    </row>
    <row r="117" spans="1:5" ht="12.95" customHeight="1" x14ac:dyDescent="0.2">
      <c r="A117" s="276"/>
      <c r="B117" s="208"/>
      <c r="C117" s="209" t="s">
        <v>220</v>
      </c>
      <c r="D117" s="210">
        <v>58366.130164000031</v>
      </c>
      <c r="E117" s="210">
        <v>58434.773609999938</v>
      </c>
    </row>
    <row r="118" spans="1:5" ht="15" customHeight="1" thickBot="1" x14ac:dyDescent="0.25">
      <c r="A118" s="386" t="s">
        <v>204</v>
      </c>
      <c r="B118" s="386"/>
      <c r="C118" s="386"/>
      <c r="D118" s="195">
        <f>SUM(D119:D129)</f>
        <v>295647.03850000002</v>
      </c>
      <c r="E118" s="195">
        <f>SUM(E119:E129)</f>
        <v>228190.64194999999</v>
      </c>
    </row>
    <row r="119" spans="1:5" ht="12.95" customHeight="1" thickTop="1" x14ac:dyDescent="0.2">
      <c r="A119" s="202"/>
      <c r="B119" s="203" t="s">
        <v>216</v>
      </c>
      <c r="C119" s="179" t="s">
        <v>595</v>
      </c>
      <c r="D119" s="204">
        <v>59878.832999999999</v>
      </c>
      <c r="E119" s="204">
        <v>40707.119939999997</v>
      </c>
    </row>
    <row r="120" spans="1:5" ht="12.95" customHeight="1" x14ac:dyDescent="0.2">
      <c r="A120" s="205"/>
      <c r="B120" s="167" t="s">
        <v>185</v>
      </c>
      <c r="C120" s="179" t="s">
        <v>607</v>
      </c>
      <c r="D120" s="206">
        <v>44681.02</v>
      </c>
      <c r="E120" s="206">
        <v>29894.887549999981</v>
      </c>
    </row>
    <row r="121" spans="1:5" ht="12.95" customHeight="1" x14ac:dyDescent="0.2">
      <c r="A121" s="205"/>
      <c r="B121" s="167" t="s">
        <v>171</v>
      </c>
      <c r="C121" s="179" t="s">
        <v>572</v>
      </c>
      <c r="D121" s="206">
        <v>17779.675649999994</v>
      </c>
      <c r="E121" s="206">
        <v>26946.639090000022</v>
      </c>
    </row>
    <row r="122" spans="1:5" ht="12.95" customHeight="1" x14ac:dyDescent="0.2">
      <c r="A122" s="205"/>
      <c r="B122" s="167" t="s">
        <v>177</v>
      </c>
      <c r="C122" s="179" t="s">
        <v>593</v>
      </c>
      <c r="D122" s="206">
        <v>53292.05</v>
      </c>
      <c r="E122" s="206">
        <v>25821.907999999996</v>
      </c>
    </row>
    <row r="123" spans="1:5" ht="12.95" customHeight="1" x14ac:dyDescent="0.2">
      <c r="A123" s="205"/>
      <c r="B123" s="167" t="s">
        <v>245</v>
      </c>
      <c r="C123" s="179" t="s">
        <v>569</v>
      </c>
      <c r="D123" s="206">
        <v>8316.6350459999994</v>
      </c>
      <c r="E123" s="206">
        <v>16684.389790000005</v>
      </c>
    </row>
    <row r="124" spans="1:5" ht="12.95" customHeight="1" x14ac:dyDescent="0.2">
      <c r="A124" s="205"/>
      <c r="B124" s="167" t="s">
        <v>209</v>
      </c>
      <c r="C124" s="179" t="s">
        <v>592</v>
      </c>
      <c r="D124" s="206">
        <v>9114.3862590000008</v>
      </c>
      <c r="E124" s="206">
        <v>14918.32646</v>
      </c>
    </row>
    <row r="125" spans="1:5" ht="12.95" customHeight="1" x14ac:dyDescent="0.2">
      <c r="A125" s="205"/>
      <c r="B125" s="167" t="s">
        <v>47</v>
      </c>
      <c r="C125" s="179" t="s">
        <v>614</v>
      </c>
      <c r="D125" s="206">
        <v>820.62080700000001</v>
      </c>
      <c r="E125" s="206">
        <v>9895.6924800000015</v>
      </c>
    </row>
    <row r="126" spans="1:5" ht="12.95" customHeight="1" x14ac:dyDescent="0.2">
      <c r="A126" s="205"/>
      <c r="B126" s="167" t="s">
        <v>101</v>
      </c>
      <c r="C126" s="179" t="s">
        <v>585</v>
      </c>
      <c r="D126" s="206">
        <v>42995.890000000043</v>
      </c>
      <c r="E126" s="206">
        <v>9186.4190099999996</v>
      </c>
    </row>
    <row r="127" spans="1:5" ht="12.95" customHeight="1" x14ac:dyDescent="0.2">
      <c r="A127" s="205"/>
      <c r="B127" s="167" t="s">
        <v>214</v>
      </c>
      <c r="C127" s="179" t="s">
        <v>605</v>
      </c>
      <c r="D127" s="206">
        <v>4926.9164010000004</v>
      </c>
      <c r="E127" s="206">
        <v>7764.0084999999999</v>
      </c>
    </row>
    <row r="128" spans="1:5" ht="12.95" customHeight="1" x14ac:dyDescent="0.2">
      <c r="A128" s="205"/>
      <c r="B128" s="167" t="s">
        <v>87</v>
      </c>
      <c r="C128" s="179" t="s">
        <v>625</v>
      </c>
      <c r="D128" s="206">
        <v>853.88</v>
      </c>
      <c r="E128" s="206">
        <v>7553.5707999999995</v>
      </c>
    </row>
    <row r="129" spans="1:6" ht="12.95" customHeight="1" x14ac:dyDescent="0.2">
      <c r="A129" s="207"/>
      <c r="B129" s="208"/>
      <c r="C129" s="275" t="s">
        <v>220</v>
      </c>
      <c r="D129" s="210">
        <v>52987.13133699997</v>
      </c>
      <c r="E129" s="210">
        <v>38817.680329999974</v>
      </c>
    </row>
    <row r="130" spans="1:6" ht="15.95" customHeight="1" thickBot="1" x14ac:dyDescent="0.25">
      <c r="A130" s="386" t="s">
        <v>228</v>
      </c>
      <c r="B130" s="386"/>
      <c r="C130" s="386"/>
      <c r="D130" s="195">
        <f>+SUM(D131:D179)</f>
        <v>247494.99475900002</v>
      </c>
      <c r="E130" s="195">
        <f>+SUM(E131:E179)</f>
        <v>218348.30763000002</v>
      </c>
    </row>
    <row r="131" spans="1:6" ht="12.95" customHeight="1" thickTop="1" x14ac:dyDescent="0.2">
      <c r="A131" s="202"/>
      <c r="B131" s="203" t="s">
        <v>246</v>
      </c>
      <c r="C131" s="179" t="s">
        <v>571</v>
      </c>
      <c r="D131" s="204">
        <v>35360.707551999942</v>
      </c>
      <c r="E131" s="204">
        <v>44484.48692000001</v>
      </c>
      <c r="F131" s="5">
        <v>1</v>
      </c>
    </row>
    <row r="132" spans="1:6" ht="12.95" customHeight="1" x14ac:dyDescent="0.2">
      <c r="A132" s="205"/>
      <c r="B132" s="167" t="s">
        <v>217</v>
      </c>
      <c r="C132" s="179" t="s">
        <v>600</v>
      </c>
      <c r="D132" s="206">
        <v>22591.237534</v>
      </c>
      <c r="E132" s="206">
        <v>16682.936609999997</v>
      </c>
      <c r="F132" s="5">
        <v>2</v>
      </c>
    </row>
    <row r="133" spans="1:6" ht="12.95" customHeight="1" x14ac:dyDescent="0.2">
      <c r="A133" s="205"/>
      <c r="B133" s="167" t="s">
        <v>46</v>
      </c>
      <c r="C133" s="179" t="s">
        <v>618</v>
      </c>
      <c r="D133" s="206">
        <v>15665.769879999998</v>
      </c>
      <c r="E133" s="206">
        <v>13207.16986</v>
      </c>
      <c r="F133" s="5">
        <v>3</v>
      </c>
    </row>
    <row r="134" spans="1:6" ht="12.95" customHeight="1" x14ac:dyDescent="0.2">
      <c r="A134" s="205"/>
      <c r="B134" s="167" t="s">
        <v>151</v>
      </c>
      <c r="C134" s="179" t="s">
        <v>631</v>
      </c>
      <c r="D134" s="206">
        <v>11690.646794999999</v>
      </c>
      <c r="E134" s="206">
        <v>11987.465449999998</v>
      </c>
      <c r="F134" s="5">
        <v>4</v>
      </c>
    </row>
    <row r="135" spans="1:6" ht="12.95" customHeight="1" x14ac:dyDescent="0.2">
      <c r="A135" s="205"/>
      <c r="B135" s="167" t="s">
        <v>162</v>
      </c>
      <c r="C135" s="179" t="s">
        <v>651</v>
      </c>
      <c r="D135" s="206">
        <v>16181.34500000001</v>
      </c>
      <c r="E135" s="206">
        <v>10915.815390000002</v>
      </c>
      <c r="F135" s="5">
        <v>5</v>
      </c>
    </row>
    <row r="136" spans="1:6" ht="12.95" customHeight="1" x14ac:dyDescent="0.2">
      <c r="A136" s="205"/>
      <c r="B136" s="167" t="s">
        <v>209</v>
      </c>
      <c r="C136" s="179" t="s">
        <v>592</v>
      </c>
      <c r="D136" s="206">
        <v>4801.3938279999993</v>
      </c>
      <c r="E136" s="206">
        <v>7486.5402000000022</v>
      </c>
      <c r="F136" s="5">
        <v>6</v>
      </c>
    </row>
    <row r="137" spans="1:6" ht="12.75" customHeight="1" x14ac:dyDescent="0.2">
      <c r="A137" s="205"/>
      <c r="B137" s="167" t="s">
        <v>144</v>
      </c>
      <c r="C137" s="179" t="s">
        <v>589</v>
      </c>
      <c r="D137" s="206">
        <v>4391.1541789999983</v>
      </c>
      <c r="E137" s="206">
        <v>7391.9343100000006</v>
      </c>
      <c r="F137" s="5">
        <v>7</v>
      </c>
    </row>
    <row r="138" spans="1:6" ht="12.95" customHeight="1" x14ac:dyDescent="0.2">
      <c r="A138" s="205"/>
      <c r="B138" s="167" t="s">
        <v>257</v>
      </c>
      <c r="C138" s="179" t="s">
        <v>574</v>
      </c>
      <c r="D138" s="206">
        <v>7954.9640000000027</v>
      </c>
      <c r="E138" s="206">
        <v>7218.4873099999986</v>
      </c>
      <c r="F138" s="5">
        <v>8</v>
      </c>
    </row>
    <row r="139" spans="1:6" ht="12.95" customHeight="1" x14ac:dyDescent="0.2">
      <c r="A139" s="205"/>
      <c r="B139" s="167" t="s">
        <v>160</v>
      </c>
      <c r="C139" s="179" t="s">
        <v>645</v>
      </c>
      <c r="D139" s="206">
        <v>17659.547926000003</v>
      </c>
      <c r="E139" s="206">
        <v>5121.2461899999989</v>
      </c>
      <c r="F139" s="5">
        <v>9</v>
      </c>
    </row>
    <row r="140" spans="1:6" ht="12.95" customHeight="1" x14ac:dyDescent="0.2">
      <c r="A140" s="205"/>
      <c r="B140" s="167" t="s">
        <v>3</v>
      </c>
      <c r="C140" s="179" t="s">
        <v>655</v>
      </c>
      <c r="D140" s="206">
        <v>5990.9578130000018</v>
      </c>
      <c r="E140" s="206">
        <v>4194.9451200000012</v>
      </c>
      <c r="F140" s="5">
        <v>10</v>
      </c>
    </row>
    <row r="141" spans="1:6" ht="12.95" customHeight="1" x14ac:dyDescent="0.2">
      <c r="A141" s="205"/>
      <c r="B141" s="167" t="s">
        <v>214</v>
      </c>
      <c r="C141" s="179" t="s">
        <v>605</v>
      </c>
      <c r="D141" s="206">
        <v>2473.751334</v>
      </c>
      <c r="E141" s="206">
        <v>4162.1396999999997</v>
      </c>
      <c r="F141" s="5">
        <v>11</v>
      </c>
    </row>
    <row r="142" spans="1:6" ht="12.95" customHeight="1" x14ac:dyDescent="0.2">
      <c r="A142" s="205"/>
      <c r="B142" s="167" t="s">
        <v>145</v>
      </c>
      <c r="C142" s="179" t="s">
        <v>580</v>
      </c>
      <c r="D142" s="206">
        <v>2576.5364089999994</v>
      </c>
      <c r="E142" s="206">
        <v>4084.1843399999984</v>
      </c>
      <c r="F142" s="5">
        <v>12</v>
      </c>
    </row>
    <row r="143" spans="1:6" ht="12.95" customHeight="1" x14ac:dyDescent="0.2">
      <c r="A143" s="205"/>
      <c r="B143" s="167" t="s">
        <v>271</v>
      </c>
      <c r="C143" s="179" t="s">
        <v>579</v>
      </c>
      <c r="D143" s="206">
        <v>2062.0727280000006</v>
      </c>
      <c r="E143" s="206">
        <v>4023.7061499999982</v>
      </c>
      <c r="F143" s="5">
        <v>13</v>
      </c>
    </row>
    <row r="144" spans="1:6" ht="12.95" customHeight="1" x14ac:dyDescent="0.2">
      <c r="A144" s="205"/>
      <c r="B144" s="167" t="s">
        <v>174</v>
      </c>
      <c r="C144" s="179" t="s">
        <v>621</v>
      </c>
      <c r="D144" s="206">
        <v>909.74474899999984</v>
      </c>
      <c r="E144" s="206">
        <v>3912.1408900000001</v>
      </c>
      <c r="F144" s="5">
        <v>14</v>
      </c>
    </row>
    <row r="145" spans="1:6" ht="12.95" customHeight="1" x14ac:dyDescent="0.2">
      <c r="A145" s="205"/>
      <c r="B145" s="167" t="s">
        <v>99</v>
      </c>
      <c r="C145" s="179" t="s">
        <v>613</v>
      </c>
      <c r="D145" s="206">
        <v>1591.0539600000002</v>
      </c>
      <c r="E145" s="206">
        <v>3339.1741099999999</v>
      </c>
      <c r="F145" s="5">
        <v>15</v>
      </c>
    </row>
    <row r="146" spans="1:6" ht="12.95" customHeight="1" x14ac:dyDescent="0.2">
      <c r="A146" s="205"/>
      <c r="B146" s="167" t="s">
        <v>115</v>
      </c>
      <c r="C146" s="179" t="s">
        <v>612</v>
      </c>
      <c r="D146" s="206">
        <v>1007.2858420000001</v>
      </c>
      <c r="E146" s="206">
        <v>2853.6604600000001</v>
      </c>
      <c r="F146" s="5">
        <v>16</v>
      </c>
    </row>
    <row r="147" spans="1:6" ht="12.95" customHeight="1" x14ac:dyDescent="0.2">
      <c r="A147" s="205"/>
      <c r="B147" s="167" t="s">
        <v>158</v>
      </c>
      <c r="C147" s="179" t="s">
        <v>689</v>
      </c>
      <c r="D147" s="206">
        <v>2813.4236519999999</v>
      </c>
      <c r="E147" s="206">
        <v>2700.9736500000004</v>
      </c>
      <c r="F147" s="5">
        <v>17</v>
      </c>
    </row>
    <row r="148" spans="1:6" ht="12.95" customHeight="1" x14ac:dyDescent="0.2">
      <c r="A148" s="205"/>
      <c r="B148" s="167" t="s">
        <v>81</v>
      </c>
      <c r="C148" s="179" t="s">
        <v>668</v>
      </c>
      <c r="D148" s="206">
        <v>1015.0696400000002</v>
      </c>
      <c r="E148" s="206">
        <v>2668.9480000000008</v>
      </c>
      <c r="F148" s="5">
        <v>18</v>
      </c>
    </row>
    <row r="149" spans="1:6" ht="12.95" customHeight="1" x14ac:dyDescent="0.2">
      <c r="A149" s="205"/>
      <c r="B149" s="167" t="s">
        <v>175</v>
      </c>
      <c r="C149" s="179" t="s">
        <v>635</v>
      </c>
      <c r="D149" s="206">
        <v>912.09398899999985</v>
      </c>
      <c r="E149" s="206">
        <v>2636.9120500000013</v>
      </c>
      <c r="F149" s="5">
        <v>19</v>
      </c>
    </row>
    <row r="150" spans="1:6" ht="12.95" customHeight="1" x14ac:dyDescent="0.2">
      <c r="A150" s="205"/>
      <c r="B150" s="167" t="s">
        <v>318</v>
      </c>
      <c r="C150" s="179" t="s">
        <v>603</v>
      </c>
      <c r="D150" s="206">
        <v>2826.296371999998</v>
      </c>
      <c r="E150" s="206">
        <v>2470.7065900000007</v>
      </c>
      <c r="F150" s="5">
        <v>20</v>
      </c>
    </row>
    <row r="151" spans="1:6" x14ac:dyDescent="0.2">
      <c r="A151" s="205"/>
      <c r="B151" s="167" t="s">
        <v>157</v>
      </c>
      <c r="C151" s="179" t="s">
        <v>690</v>
      </c>
      <c r="D151" s="206">
        <v>4.1232419999999994</v>
      </c>
      <c r="E151" s="206">
        <v>2464.7146299999995</v>
      </c>
      <c r="F151" s="5">
        <v>21</v>
      </c>
    </row>
    <row r="152" spans="1:6" ht="12.95" customHeight="1" x14ac:dyDescent="0.2">
      <c r="A152" s="205"/>
      <c r="B152" s="167" t="s">
        <v>4</v>
      </c>
      <c r="C152" s="179" t="s">
        <v>677</v>
      </c>
      <c r="D152" s="206">
        <v>2918.6759999999995</v>
      </c>
      <c r="E152" s="206">
        <v>2126.7011300000008</v>
      </c>
      <c r="F152" s="5">
        <v>22</v>
      </c>
    </row>
    <row r="153" spans="1:6" ht="12.95" customHeight="1" x14ac:dyDescent="0.2">
      <c r="A153" s="205"/>
      <c r="B153" s="167" t="s">
        <v>101</v>
      </c>
      <c r="C153" s="179" t="s">
        <v>585</v>
      </c>
      <c r="D153" s="206">
        <v>23510.809000000008</v>
      </c>
      <c r="E153" s="206">
        <v>2056.7998499999994</v>
      </c>
      <c r="F153" s="5">
        <v>23</v>
      </c>
    </row>
    <row r="154" spans="1:6" ht="12.95" customHeight="1" x14ac:dyDescent="0.2">
      <c r="A154" s="205"/>
      <c r="B154" s="167" t="s">
        <v>27</v>
      </c>
      <c r="C154" s="179" t="s">
        <v>691</v>
      </c>
      <c r="D154" s="206">
        <v>431.281904</v>
      </c>
      <c r="E154" s="206">
        <v>2011.93444</v>
      </c>
      <c r="F154" s="5">
        <v>24</v>
      </c>
    </row>
    <row r="155" spans="1:6" ht="12.95" customHeight="1" x14ac:dyDescent="0.2">
      <c r="A155" s="205"/>
      <c r="B155" s="167" t="s">
        <v>146</v>
      </c>
      <c r="C155" s="179" t="s">
        <v>583</v>
      </c>
      <c r="D155" s="206">
        <v>674.58003199999985</v>
      </c>
      <c r="E155" s="206">
        <v>1819.3635100000001</v>
      </c>
      <c r="F155" s="5">
        <v>25</v>
      </c>
    </row>
    <row r="156" spans="1:6" ht="12.95" customHeight="1" x14ac:dyDescent="0.2">
      <c r="A156" s="205"/>
      <c r="B156" s="167" t="s">
        <v>348</v>
      </c>
      <c r="C156" s="179" t="s">
        <v>630</v>
      </c>
      <c r="D156" s="206">
        <v>691.96936399999993</v>
      </c>
      <c r="E156" s="206">
        <v>1505.3014199999996</v>
      </c>
      <c r="F156" s="5">
        <v>26</v>
      </c>
    </row>
    <row r="157" spans="1:6" ht="12.95" customHeight="1" x14ac:dyDescent="0.2">
      <c r="A157" s="205"/>
      <c r="B157" s="167" t="s">
        <v>440</v>
      </c>
      <c r="C157" s="179" t="s">
        <v>692</v>
      </c>
      <c r="D157" s="206">
        <v>613.83463600000027</v>
      </c>
      <c r="E157" s="206">
        <v>1494.9950800000001</v>
      </c>
      <c r="F157" s="5">
        <v>27</v>
      </c>
    </row>
    <row r="158" spans="1:6" ht="12.95" customHeight="1" x14ac:dyDescent="0.2">
      <c r="A158" s="205"/>
      <c r="B158" s="167" t="s">
        <v>173</v>
      </c>
      <c r="C158" s="179" t="s">
        <v>573</v>
      </c>
      <c r="D158" s="206">
        <v>322.98300000000006</v>
      </c>
      <c r="E158" s="206">
        <v>1423.421</v>
      </c>
      <c r="F158" s="5">
        <v>28</v>
      </c>
    </row>
    <row r="159" spans="1:6" ht="12.95" customHeight="1" x14ac:dyDescent="0.2">
      <c r="A159" s="205"/>
      <c r="B159" s="167" t="s">
        <v>67</v>
      </c>
      <c r="C159" s="179" t="s">
        <v>693</v>
      </c>
      <c r="D159" s="206">
        <v>622.91465600000004</v>
      </c>
      <c r="E159" s="206">
        <v>1376.9851599999997</v>
      </c>
      <c r="F159" s="5">
        <v>29</v>
      </c>
    </row>
    <row r="160" spans="1:6" ht="12.95" customHeight="1" x14ac:dyDescent="0.2">
      <c r="A160" s="205"/>
      <c r="B160" s="167" t="s">
        <v>26</v>
      </c>
      <c r="C160" s="179" t="s">
        <v>694</v>
      </c>
      <c r="D160" s="206">
        <v>370.17787699999997</v>
      </c>
      <c r="E160" s="206">
        <v>1372.4609100000002</v>
      </c>
      <c r="F160" s="5">
        <v>30</v>
      </c>
    </row>
    <row r="161" spans="1:6" ht="12.95" customHeight="1" x14ac:dyDescent="0.2">
      <c r="A161" s="205"/>
      <c r="B161" s="167" t="s">
        <v>465</v>
      </c>
      <c r="C161" s="179" t="s">
        <v>695</v>
      </c>
      <c r="D161" s="206">
        <v>405.98589499999986</v>
      </c>
      <c r="E161" s="206">
        <v>1357.9852300000002</v>
      </c>
      <c r="F161" s="5">
        <v>31</v>
      </c>
    </row>
    <row r="162" spans="1:6" ht="12.95" customHeight="1" x14ac:dyDescent="0.2">
      <c r="A162" s="205"/>
      <c r="B162" s="167" t="s">
        <v>85</v>
      </c>
      <c r="C162" s="179" t="s">
        <v>696</v>
      </c>
      <c r="D162" s="206">
        <v>1089.1776660000003</v>
      </c>
      <c r="E162" s="206">
        <v>1267.5932700000003</v>
      </c>
      <c r="F162" s="5">
        <v>32</v>
      </c>
    </row>
    <row r="163" spans="1:6" ht="12.95" customHeight="1" x14ac:dyDescent="0.2">
      <c r="A163" s="205"/>
      <c r="B163" s="167" t="s">
        <v>460</v>
      </c>
      <c r="C163" s="179" t="s">
        <v>697</v>
      </c>
      <c r="D163" s="206">
        <v>3298.6799999999994</v>
      </c>
      <c r="E163" s="206">
        <v>1213.3932</v>
      </c>
      <c r="F163" s="5">
        <v>33</v>
      </c>
    </row>
    <row r="164" spans="1:6" ht="12.95" customHeight="1" x14ac:dyDescent="0.2">
      <c r="A164" s="205"/>
      <c r="B164" s="167" t="s">
        <v>179</v>
      </c>
      <c r="C164" s="179" t="s">
        <v>634</v>
      </c>
      <c r="D164" s="206">
        <v>958.78946899999994</v>
      </c>
      <c r="E164" s="206">
        <v>1089.1326599999998</v>
      </c>
      <c r="F164" s="5">
        <v>34</v>
      </c>
    </row>
    <row r="165" spans="1:6" ht="12.95" customHeight="1" x14ac:dyDescent="0.2">
      <c r="A165" s="205"/>
      <c r="B165" s="167" t="s">
        <v>41</v>
      </c>
      <c r="C165" s="179" t="s">
        <v>670</v>
      </c>
      <c r="D165" s="206">
        <v>9383.7759999999962</v>
      </c>
      <c r="E165" s="206">
        <v>1077.1866</v>
      </c>
      <c r="F165" s="5">
        <v>35</v>
      </c>
    </row>
    <row r="166" spans="1:6" ht="12.95" customHeight="1" x14ac:dyDescent="0.2">
      <c r="A166" s="205"/>
      <c r="B166" s="167" t="s">
        <v>171</v>
      </c>
      <c r="C166" s="179" t="s">
        <v>572</v>
      </c>
      <c r="D166" s="206">
        <v>361.62723099999999</v>
      </c>
      <c r="E166" s="206">
        <v>1068.36997</v>
      </c>
      <c r="F166" s="5">
        <v>36</v>
      </c>
    </row>
    <row r="167" spans="1:6" ht="12.95" customHeight="1" x14ac:dyDescent="0.2">
      <c r="A167" s="205"/>
      <c r="B167" s="167" t="s">
        <v>112</v>
      </c>
      <c r="C167" s="179" t="s">
        <v>653</v>
      </c>
      <c r="D167" s="206">
        <v>434.31393400000002</v>
      </c>
      <c r="E167" s="206">
        <v>982.80387999999982</v>
      </c>
      <c r="F167" s="5">
        <v>37</v>
      </c>
    </row>
    <row r="168" spans="1:6" ht="12.95" hidden="1" customHeight="1" x14ac:dyDescent="0.2">
      <c r="B168" s="5" t="s">
        <v>161</v>
      </c>
      <c r="C168" s="179" t="s">
        <v>620</v>
      </c>
      <c r="D168" s="5">
        <v>191.4</v>
      </c>
      <c r="E168" s="5">
        <v>976.85523000000001</v>
      </c>
      <c r="F168" s="5">
        <v>38</v>
      </c>
    </row>
    <row r="169" spans="1:6" ht="12.95" customHeight="1" x14ac:dyDescent="0.2">
      <c r="A169" s="205"/>
      <c r="B169" s="167" t="s">
        <v>207</v>
      </c>
      <c r="C169" s="179" t="s">
        <v>587</v>
      </c>
      <c r="D169" s="206">
        <v>570.25551299999995</v>
      </c>
      <c r="E169" s="206">
        <v>974.27601000000004</v>
      </c>
      <c r="F169" s="5">
        <v>39</v>
      </c>
    </row>
    <row r="170" spans="1:6" ht="12.95" customHeight="1" x14ac:dyDescent="0.2">
      <c r="A170" s="205"/>
      <c r="B170" s="167" t="s">
        <v>94</v>
      </c>
      <c r="C170" s="179" t="s">
        <v>582</v>
      </c>
      <c r="D170" s="206">
        <v>334.84928100000008</v>
      </c>
      <c r="E170" s="206">
        <v>967.27957000000004</v>
      </c>
      <c r="F170" s="5">
        <v>40</v>
      </c>
    </row>
    <row r="171" spans="1:6" ht="12.95" customHeight="1" x14ac:dyDescent="0.2">
      <c r="A171" s="205"/>
      <c r="B171" s="167" t="s">
        <v>441</v>
      </c>
      <c r="C171" s="179" t="s">
        <v>698</v>
      </c>
      <c r="D171" s="206">
        <v>327.58313500000037</v>
      </c>
      <c r="E171" s="206">
        <v>963.08494999999994</v>
      </c>
      <c r="F171" s="5">
        <v>41</v>
      </c>
    </row>
    <row r="172" spans="1:6" ht="12.95" customHeight="1" x14ac:dyDescent="0.2">
      <c r="A172" s="205"/>
      <c r="B172" s="167" t="s">
        <v>212</v>
      </c>
      <c r="C172" s="179" t="s">
        <v>597</v>
      </c>
      <c r="D172" s="206">
        <v>296.64045799999997</v>
      </c>
      <c r="E172" s="206">
        <v>937.50008000000014</v>
      </c>
      <c r="F172" s="5">
        <v>42</v>
      </c>
    </row>
    <row r="173" spans="1:6" ht="12.95" customHeight="1" x14ac:dyDescent="0.2">
      <c r="A173" s="205"/>
      <c r="B173" s="167" t="s">
        <v>164</v>
      </c>
      <c r="C173" s="179" t="s">
        <v>617</v>
      </c>
      <c r="D173" s="206">
        <v>259.72240199999993</v>
      </c>
      <c r="E173" s="206">
        <v>915.80257000000006</v>
      </c>
      <c r="F173" s="5">
        <v>43</v>
      </c>
    </row>
    <row r="174" spans="1:6" ht="12.95" customHeight="1" x14ac:dyDescent="0.2">
      <c r="A174" s="205"/>
      <c r="B174" s="167" t="s">
        <v>30</v>
      </c>
      <c r="C174" s="179" t="s">
        <v>673</v>
      </c>
      <c r="D174" s="206">
        <v>8184.0150000000012</v>
      </c>
      <c r="E174" s="206">
        <v>855.39424000000008</v>
      </c>
      <c r="F174" s="5">
        <v>44</v>
      </c>
    </row>
    <row r="175" spans="1:6" ht="12.95" customHeight="1" x14ac:dyDescent="0.2">
      <c r="A175" s="205"/>
      <c r="B175" s="167" t="s">
        <v>464</v>
      </c>
      <c r="C175" s="179" t="s">
        <v>699</v>
      </c>
      <c r="D175" s="206">
        <v>3367.2323690000007</v>
      </c>
      <c r="E175" s="206">
        <v>730.15559999999982</v>
      </c>
      <c r="F175" s="5">
        <v>45</v>
      </c>
    </row>
    <row r="176" spans="1:6" ht="12.95" customHeight="1" x14ac:dyDescent="0.2">
      <c r="A176" s="205"/>
      <c r="B176" s="167" t="s">
        <v>68</v>
      </c>
      <c r="C176" s="179" t="s">
        <v>657</v>
      </c>
      <c r="D176" s="206">
        <v>32.341638999999994</v>
      </c>
      <c r="E176" s="206">
        <v>728.21484999999984</v>
      </c>
      <c r="F176" s="5">
        <v>46</v>
      </c>
    </row>
    <row r="177" spans="1:6" x14ac:dyDescent="0.2">
      <c r="A177" s="205"/>
      <c r="B177" s="167" t="s">
        <v>9</v>
      </c>
      <c r="C177" s="179" t="s">
        <v>700</v>
      </c>
      <c r="D177" s="206">
        <v>204.40010699999993</v>
      </c>
      <c r="E177" s="206">
        <v>718.81799999999998</v>
      </c>
      <c r="F177" s="5">
        <v>47</v>
      </c>
    </row>
    <row r="178" spans="1:6" ht="12.95" customHeight="1" x14ac:dyDescent="0.2">
      <c r="A178" s="205"/>
      <c r="B178" s="167" t="s">
        <v>213</v>
      </c>
      <c r="C178" s="179" t="s">
        <v>609</v>
      </c>
      <c r="D178" s="206">
        <v>14.436999999999999</v>
      </c>
      <c r="E178" s="206">
        <v>679.26511999999991</v>
      </c>
      <c r="F178" s="5">
        <v>48</v>
      </c>
    </row>
    <row r="179" spans="1:6" ht="12.95" customHeight="1" x14ac:dyDescent="0.2">
      <c r="A179" s="205"/>
      <c r="B179" s="167"/>
      <c r="C179" s="183" t="s">
        <v>220</v>
      </c>
      <c r="D179" s="206">
        <v>27143.364766999995</v>
      </c>
      <c r="E179" s="206">
        <v>21648.946169999999</v>
      </c>
      <c r="F179" s="5">
        <v>49</v>
      </c>
    </row>
    <row r="180" spans="1:6" ht="12.95" customHeight="1" x14ac:dyDescent="0.2">
      <c r="A180" s="197"/>
      <c r="B180" s="226"/>
      <c r="C180" s="226"/>
      <c r="D180" s="282"/>
      <c r="E180" s="227" t="s">
        <v>359</v>
      </c>
    </row>
    <row r="181" spans="1:6" ht="12.95" customHeight="1" x14ac:dyDescent="0.2">
      <c r="A181" s="387" t="s">
        <v>366</v>
      </c>
      <c r="B181" s="387"/>
      <c r="C181" s="211"/>
      <c r="D181" s="82"/>
      <c r="E181" s="82"/>
    </row>
    <row r="182" spans="1:6" ht="11.1" customHeight="1" x14ac:dyDescent="0.25">
      <c r="A182" s="384" t="s">
        <v>250</v>
      </c>
      <c r="B182" s="385"/>
      <c r="C182" s="374" t="s">
        <v>399</v>
      </c>
      <c r="D182" s="375" t="s">
        <v>296</v>
      </c>
      <c r="E182" s="372" t="s">
        <v>267</v>
      </c>
    </row>
    <row r="183" spans="1:6" ht="11.1" customHeight="1" x14ac:dyDescent="0.2">
      <c r="A183" s="381" t="s">
        <v>248</v>
      </c>
      <c r="B183" s="382"/>
      <c r="C183" s="383"/>
      <c r="D183" s="375"/>
      <c r="E183" s="372"/>
    </row>
    <row r="184" spans="1:6" ht="15.95" customHeight="1" thickBot="1" x14ac:dyDescent="0.25">
      <c r="A184" s="386" t="s">
        <v>343</v>
      </c>
      <c r="B184" s="386"/>
      <c r="C184" s="386"/>
      <c r="D184" s="195">
        <f>SUM(D185:D200)</f>
        <v>89674.358170000021</v>
      </c>
      <c r="E184" s="195">
        <f>SUM(E185:E200)</f>
        <v>185339.01824000003</v>
      </c>
    </row>
    <row r="185" spans="1:6" ht="12.95" customHeight="1" thickTop="1" x14ac:dyDescent="0.2">
      <c r="A185" s="213"/>
      <c r="B185" s="203" t="s">
        <v>245</v>
      </c>
      <c r="C185" s="179" t="s">
        <v>569</v>
      </c>
      <c r="D185" s="204">
        <v>12185.137712000002</v>
      </c>
      <c r="E185" s="204">
        <v>31950.337589999996</v>
      </c>
    </row>
    <row r="186" spans="1:6" ht="12.95" customHeight="1" x14ac:dyDescent="0.2">
      <c r="A186" s="214"/>
      <c r="B186" s="167" t="s">
        <v>171</v>
      </c>
      <c r="C186" s="179" t="s">
        <v>572</v>
      </c>
      <c r="D186" s="206">
        <v>9502.3298610000093</v>
      </c>
      <c r="E186" s="206">
        <v>31908.568030000009</v>
      </c>
    </row>
    <row r="187" spans="1:6" ht="12.95" customHeight="1" x14ac:dyDescent="0.2">
      <c r="A187" s="205"/>
      <c r="B187" s="167" t="s">
        <v>145</v>
      </c>
      <c r="C187" s="179" t="s">
        <v>580</v>
      </c>
      <c r="D187" s="206">
        <v>11174.677005999998</v>
      </c>
      <c r="E187" s="206">
        <v>17252.929280000008</v>
      </c>
    </row>
    <row r="188" spans="1:6" ht="12.95" customHeight="1" x14ac:dyDescent="0.2">
      <c r="A188" s="205"/>
      <c r="B188" s="167" t="s">
        <v>271</v>
      </c>
      <c r="C188" s="179" t="s">
        <v>579</v>
      </c>
      <c r="D188" s="206">
        <v>4429.8928209999985</v>
      </c>
      <c r="E188" s="206">
        <v>11784.402009999996</v>
      </c>
    </row>
    <row r="189" spans="1:6" ht="12.95" customHeight="1" x14ac:dyDescent="0.2">
      <c r="A189" s="205"/>
      <c r="B189" s="167" t="s">
        <v>272</v>
      </c>
      <c r="C189" s="179" t="s">
        <v>575</v>
      </c>
      <c r="D189" s="206">
        <v>7941.5915999999997</v>
      </c>
      <c r="E189" s="206">
        <v>10421.154309999998</v>
      </c>
    </row>
    <row r="190" spans="1:6" ht="12.95" customHeight="1" x14ac:dyDescent="0.2">
      <c r="A190" s="205"/>
      <c r="B190" s="167" t="s">
        <v>257</v>
      </c>
      <c r="C190" s="179" t="s">
        <v>574</v>
      </c>
      <c r="D190" s="206">
        <v>8821.225547</v>
      </c>
      <c r="E190" s="206">
        <v>9673.5593599999993</v>
      </c>
    </row>
    <row r="191" spans="1:6" ht="12.95" customHeight="1" x14ac:dyDescent="0.2">
      <c r="A191" s="205"/>
      <c r="B191" s="167" t="s">
        <v>350</v>
      </c>
      <c r="C191" s="179" t="s">
        <v>598</v>
      </c>
      <c r="D191" s="206">
        <v>4858.0793300000014</v>
      </c>
      <c r="E191" s="206">
        <v>9082.5250199999991</v>
      </c>
    </row>
    <row r="192" spans="1:6" ht="12.95" customHeight="1" x14ac:dyDescent="0.2">
      <c r="A192" s="214"/>
      <c r="B192" s="167" t="s">
        <v>172</v>
      </c>
      <c r="C192" s="179" t="s">
        <v>570</v>
      </c>
      <c r="D192" s="206">
        <v>1395.6592119999998</v>
      </c>
      <c r="E192" s="206">
        <v>8973.5225299999984</v>
      </c>
    </row>
    <row r="193" spans="1:5" ht="12.95" customHeight="1" x14ac:dyDescent="0.2">
      <c r="A193" s="214"/>
      <c r="B193" s="167" t="s">
        <v>210</v>
      </c>
      <c r="C193" s="179" t="s">
        <v>596</v>
      </c>
      <c r="D193" s="206">
        <v>7014.0704510000005</v>
      </c>
      <c r="E193" s="206">
        <v>6689.1151600000003</v>
      </c>
    </row>
    <row r="194" spans="1:5" ht="12.95" customHeight="1" x14ac:dyDescent="0.2">
      <c r="A194" s="205"/>
      <c r="B194" s="167" t="s">
        <v>146</v>
      </c>
      <c r="C194" s="179" t="s">
        <v>583</v>
      </c>
      <c r="D194" s="206">
        <v>2033.5354380000003</v>
      </c>
      <c r="E194" s="206">
        <v>6121.2476199999992</v>
      </c>
    </row>
    <row r="195" spans="1:5" ht="12.95" customHeight="1" x14ac:dyDescent="0.2">
      <c r="A195" s="205"/>
      <c r="B195" s="167" t="s">
        <v>173</v>
      </c>
      <c r="C195" s="179" t="s">
        <v>573</v>
      </c>
      <c r="D195" s="206">
        <v>1966.1636799999999</v>
      </c>
      <c r="E195" s="206">
        <v>5710.6355200000016</v>
      </c>
    </row>
    <row r="196" spans="1:5" ht="12.95" customHeight="1" x14ac:dyDescent="0.2">
      <c r="A196" s="205"/>
      <c r="B196" s="167" t="s">
        <v>221</v>
      </c>
      <c r="C196" s="179" t="s">
        <v>581</v>
      </c>
      <c r="D196" s="206">
        <v>2373.8859619999989</v>
      </c>
      <c r="E196" s="206">
        <v>4902.8188199999977</v>
      </c>
    </row>
    <row r="197" spans="1:5" ht="12.95" customHeight="1" x14ac:dyDescent="0.2">
      <c r="A197" s="205"/>
      <c r="B197" s="167" t="s">
        <v>246</v>
      </c>
      <c r="C197" s="179" t="s">
        <v>571</v>
      </c>
      <c r="D197" s="206">
        <v>2207.0663599999998</v>
      </c>
      <c r="E197" s="206">
        <v>4676.8251799999998</v>
      </c>
    </row>
    <row r="198" spans="1:5" ht="12.95" customHeight="1" x14ac:dyDescent="0.2">
      <c r="A198" s="205"/>
      <c r="B198" s="167" t="s">
        <v>302</v>
      </c>
      <c r="C198" s="179" t="s">
        <v>591</v>
      </c>
      <c r="D198" s="206">
        <v>1484.0823999999998</v>
      </c>
      <c r="E198" s="206">
        <v>2659.5441499999997</v>
      </c>
    </row>
    <row r="199" spans="1:5" ht="12.95" customHeight="1" x14ac:dyDescent="0.2">
      <c r="A199" s="205"/>
      <c r="B199" s="167" t="s">
        <v>207</v>
      </c>
      <c r="C199" s="179" t="s">
        <v>587</v>
      </c>
      <c r="D199" s="206">
        <v>1762.0705200000002</v>
      </c>
      <c r="E199" s="206">
        <v>2547.7288699999995</v>
      </c>
    </row>
    <row r="200" spans="1:5" ht="12.95" customHeight="1" x14ac:dyDescent="0.2">
      <c r="A200" s="209"/>
      <c r="B200" s="208"/>
      <c r="C200" s="275" t="s">
        <v>220</v>
      </c>
      <c r="D200" s="210">
        <v>10524.890270000014</v>
      </c>
      <c r="E200" s="210">
        <v>20984.104790000001</v>
      </c>
    </row>
    <row r="201" spans="1:5" ht="9" customHeight="1" x14ac:dyDescent="0.2">
      <c r="A201" s="35" t="s">
        <v>392</v>
      </c>
      <c r="B201" s="68"/>
      <c r="C201" s="67"/>
      <c r="D201" s="1"/>
      <c r="E201" s="1"/>
    </row>
    <row r="202" spans="1:5" ht="9" customHeight="1" x14ac:dyDescent="0.2">
      <c r="A202" s="36" t="s">
        <v>260</v>
      </c>
      <c r="B202" s="68"/>
      <c r="C202" s="67"/>
      <c r="D202" s="1"/>
      <c r="E202" s="1"/>
    </row>
    <row r="203" spans="1:5" ht="9" customHeight="1" x14ac:dyDescent="0.2">
      <c r="A203" s="68" t="s">
        <v>566</v>
      </c>
      <c r="B203" s="68"/>
      <c r="C203" s="67"/>
      <c r="D203" s="1"/>
      <c r="E203" s="1"/>
    </row>
    <row r="205" spans="1:5" x14ac:dyDescent="0.2">
      <c r="D205" s="1"/>
      <c r="E205" s="1"/>
    </row>
    <row r="206" spans="1:5" x14ac:dyDescent="0.2">
      <c r="D206" s="1"/>
      <c r="E206" s="1"/>
    </row>
    <row r="207" spans="1:5" x14ac:dyDescent="0.2">
      <c r="D207" s="1"/>
      <c r="E207" s="1"/>
    </row>
    <row r="208" spans="1:5" x14ac:dyDescent="0.2">
      <c r="D208" s="1"/>
      <c r="E208" s="1"/>
    </row>
    <row r="209" spans="4:5" x14ac:dyDescent="0.2">
      <c r="D209" s="1"/>
      <c r="E209" s="1"/>
    </row>
    <row r="210" spans="4:5" x14ac:dyDescent="0.2">
      <c r="D210" s="1"/>
      <c r="E210" s="1"/>
    </row>
    <row r="211" spans="4:5" x14ac:dyDescent="0.2">
      <c r="D211" s="1"/>
      <c r="E211" s="1"/>
    </row>
    <row r="212" spans="4:5" x14ac:dyDescent="0.2">
      <c r="D212" s="1"/>
      <c r="E212" s="1"/>
    </row>
    <row r="213" spans="4:5" x14ac:dyDescent="0.2">
      <c r="D213" s="1"/>
      <c r="E213" s="1"/>
    </row>
    <row r="214" spans="4:5" x14ac:dyDescent="0.2">
      <c r="D214" s="1"/>
      <c r="E214" s="1"/>
    </row>
    <row r="215" spans="4:5" x14ac:dyDescent="0.2">
      <c r="D215" s="1"/>
      <c r="E215" s="1"/>
    </row>
    <row r="216" spans="4:5" x14ac:dyDescent="0.2">
      <c r="D216" s="1"/>
      <c r="E216" s="1"/>
    </row>
    <row r="217" spans="4:5" x14ac:dyDescent="0.2">
      <c r="D217" s="1"/>
      <c r="E217" s="1"/>
    </row>
    <row r="218" spans="4:5" x14ac:dyDescent="0.2">
      <c r="D218" s="1"/>
      <c r="E218" s="1"/>
    </row>
    <row r="219" spans="4:5" x14ac:dyDescent="0.2">
      <c r="D219" s="1"/>
      <c r="E219" s="1"/>
    </row>
    <row r="220" spans="4:5" x14ac:dyDescent="0.2">
      <c r="D220" s="1"/>
      <c r="E220" s="1"/>
    </row>
    <row r="221" spans="4:5" x14ac:dyDescent="0.2">
      <c r="D221" s="1"/>
      <c r="E221" s="1"/>
    </row>
    <row r="222" spans="4:5" x14ac:dyDescent="0.2">
      <c r="D222" s="1"/>
      <c r="E222" s="1"/>
    </row>
    <row r="223" spans="4:5" x14ac:dyDescent="0.2">
      <c r="D223" s="1"/>
      <c r="E223" s="1"/>
    </row>
    <row r="224" spans="4:5" x14ac:dyDescent="0.2">
      <c r="D224" s="1"/>
      <c r="E224" s="1"/>
    </row>
    <row r="225" spans="4:5" x14ac:dyDescent="0.2">
      <c r="D225" s="1"/>
      <c r="E225" s="1"/>
    </row>
    <row r="226" spans="4:5" x14ac:dyDescent="0.2">
      <c r="D226" s="1"/>
      <c r="E226" s="1"/>
    </row>
    <row r="227" spans="4:5" x14ac:dyDescent="0.2">
      <c r="D227" s="1"/>
      <c r="E227" s="1"/>
    </row>
    <row r="228" spans="4:5" x14ac:dyDescent="0.2">
      <c r="D228" s="1"/>
      <c r="E228" s="1"/>
    </row>
    <row r="229" spans="4:5" x14ac:dyDescent="0.2">
      <c r="D229" s="1"/>
      <c r="E229" s="1"/>
    </row>
    <row r="230" spans="4:5" x14ac:dyDescent="0.2">
      <c r="D230" s="1"/>
      <c r="E230" s="1"/>
    </row>
    <row r="231" spans="4:5" x14ac:dyDescent="0.2">
      <c r="D231" s="1"/>
      <c r="E231" s="1"/>
    </row>
    <row r="232" spans="4:5" x14ac:dyDescent="0.2">
      <c r="D232" s="1"/>
      <c r="E232" s="1"/>
    </row>
    <row r="233" spans="4:5" x14ac:dyDescent="0.2">
      <c r="D233" s="1"/>
      <c r="E233" s="1"/>
    </row>
    <row r="234" spans="4:5" x14ac:dyDescent="0.2">
      <c r="D234" s="1"/>
      <c r="E234" s="1"/>
    </row>
    <row r="235" spans="4:5" x14ac:dyDescent="0.2">
      <c r="D235" s="1"/>
      <c r="E235" s="1"/>
    </row>
    <row r="236" spans="4:5" x14ac:dyDescent="0.2">
      <c r="D236" s="1"/>
      <c r="E236" s="1"/>
    </row>
    <row r="237" spans="4:5" x14ac:dyDescent="0.2">
      <c r="D237" s="1"/>
      <c r="E237" s="1"/>
    </row>
    <row r="238" spans="4:5" x14ac:dyDescent="0.2">
      <c r="D238" s="1"/>
      <c r="E238" s="1"/>
    </row>
    <row r="239" spans="4:5" x14ac:dyDescent="0.2">
      <c r="D239" s="1"/>
      <c r="E239" s="1"/>
    </row>
    <row r="240" spans="4:5" x14ac:dyDescent="0.2">
      <c r="D240" s="1"/>
      <c r="E240" s="1"/>
    </row>
    <row r="241" spans="4:5" x14ac:dyDescent="0.2">
      <c r="D241" s="1"/>
      <c r="E241" s="1"/>
    </row>
    <row r="242" spans="4:5" x14ac:dyDescent="0.2">
      <c r="D242" s="1"/>
      <c r="E242" s="1"/>
    </row>
    <row r="243" spans="4:5" x14ac:dyDescent="0.2">
      <c r="D243" s="1"/>
      <c r="E243" s="1"/>
    </row>
    <row r="244" spans="4:5" x14ac:dyDescent="0.2">
      <c r="D244" s="1"/>
      <c r="E244" s="1"/>
    </row>
    <row r="245" spans="4:5" x14ac:dyDescent="0.2">
      <c r="D245" s="1"/>
      <c r="E245" s="1"/>
    </row>
    <row r="246" spans="4:5" x14ac:dyDescent="0.2">
      <c r="D246" s="1"/>
      <c r="E246" s="1"/>
    </row>
    <row r="247" spans="4:5" x14ac:dyDescent="0.2">
      <c r="D247" s="1"/>
      <c r="E247" s="1"/>
    </row>
    <row r="248" spans="4:5" x14ac:dyDescent="0.2">
      <c r="D248" s="1"/>
      <c r="E248" s="1"/>
    </row>
    <row r="249" spans="4:5" x14ac:dyDescent="0.2">
      <c r="D249" s="1"/>
      <c r="E249" s="1"/>
    </row>
    <row r="250" spans="4:5" x14ac:dyDescent="0.2">
      <c r="D250" s="1"/>
      <c r="E250" s="1"/>
    </row>
    <row r="251" spans="4:5" x14ac:dyDescent="0.2">
      <c r="D251" s="1"/>
      <c r="E251" s="1"/>
    </row>
    <row r="252" spans="4:5" x14ac:dyDescent="0.2">
      <c r="D252" s="1"/>
      <c r="E252" s="1"/>
    </row>
    <row r="253" spans="4:5" x14ac:dyDescent="0.2">
      <c r="D253" s="1"/>
      <c r="E253" s="1"/>
    </row>
    <row r="254" spans="4:5" x14ac:dyDescent="0.2">
      <c r="D254" s="1"/>
      <c r="E254" s="1"/>
    </row>
    <row r="255" spans="4:5" x14ac:dyDescent="0.2">
      <c r="D255" s="1"/>
      <c r="E255" s="1"/>
    </row>
    <row r="256" spans="4:5" x14ac:dyDescent="0.2">
      <c r="D256" s="1"/>
      <c r="E256" s="1"/>
    </row>
    <row r="257" spans="4:5" x14ac:dyDescent="0.2">
      <c r="D257" s="1"/>
      <c r="E257" s="1"/>
    </row>
    <row r="258" spans="4:5" x14ac:dyDescent="0.2">
      <c r="D258" s="1"/>
      <c r="E258" s="1"/>
    </row>
    <row r="259" spans="4:5" x14ac:dyDescent="0.2">
      <c r="D259" s="1"/>
      <c r="E259" s="1"/>
    </row>
    <row r="260" spans="4:5" x14ac:dyDescent="0.2">
      <c r="D260" s="1"/>
      <c r="E260" s="1"/>
    </row>
    <row r="261" spans="4:5" x14ac:dyDescent="0.2">
      <c r="D261" s="1"/>
      <c r="E261" s="1"/>
    </row>
    <row r="262" spans="4:5" x14ac:dyDescent="0.2">
      <c r="D262" s="1"/>
      <c r="E262" s="1"/>
    </row>
    <row r="263" spans="4:5" x14ac:dyDescent="0.2">
      <c r="D263" s="1"/>
      <c r="E263" s="1"/>
    </row>
    <row r="264" spans="4:5" x14ac:dyDescent="0.2">
      <c r="D264" s="1"/>
      <c r="E264" s="1"/>
    </row>
    <row r="265" spans="4:5" x14ac:dyDescent="0.2">
      <c r="D265" s="1"/>
      <c r="E265" s="1"/>
    </row>
    <row r="266" spans="4:5" x14ac:dyDescent="0.2">
      <c r="D266" s="1"/>
      <c r="E266" s="1"/>
    </row>
    <row r="267" spans="4:5" x14ac:dyDescent="0.2">
      <c r="D267" s="1"/>
      <c r="E267" s="1"/>
    </row>
    <row r="268" spans="4:5" x14ac:dyDescent="0.2">
      <c r="D268" s="1"/>
      <c r="E268" s="1"/>
    </row>
    <row r="269" spans="4:5" x14ac:dyDescent="0.2">
      <c r="D269" s="1"/>
      <c r="E269" s="1"/>
    </row>
    <row r="270" spans="4:5" x14ac:dyDescent="0.2">
      <c r="D270" s="1"/>
      <c r="E270" s="1"/>
    </row>
    <row r="271" spans="4:5" x14ac:dyDescent="0.2">
      <c r="D271" s="1"/>
      <c r="E271" s="1"/>
    </row>
    <row r="272" spans="4:5" x14ac:dyDescent="0.2">
      <c r="D272" s="1"/>
      <c r="E272" s="1"/>
    </row>
    <row r="273" spans="4:5" x14ac:dyDescent="0.2">
      <c r="D273" s="1"/>
      <c r="E273" s="1"/>
    </row>
    <row r="274" spans="4:5" x14ac:dyDescent="0.2">
      <c r="D274" s="1"/>
      <c r="E274" s="1"/>
    </row>
    <row r="275" spans="4:5" x14ac:dyDescent="0.2">
      <c r="D275" s="1"/>
      <c r="E275" s="1"/>
    </row>
    <row r="276" spans="4:5" x14ac:dyDescent="0.2">
      <c r="D276" s="1"/>
      <c r="E276" s="1"/>
    </row>
    <row r="277" spans="4:5" x14ac:dyDescent="0.2">
      <c r="D277" s="1"/>
      <c r="E277" s="1"/>
    </row>
    <row r="278" spans="4:5" x14ac:dyDescent="0.2">
      <c r="D278" s="1"/>
      <c r="E278" s="1"/>
    </row>
    <row r="279" spans="4:5" x14ac:dyDescent="0.2">
      <c r="D279" s="1"/>
      <c r="E279" s="1"/>
    </row>
    <row r="280" spans="4:5" x14ac:dyDescent="0.2">
      <c r="D280" s="1"/>
      <c r="E280" s="1"/>
    </row>
    <row r="281" spans="4:5" x14ac:dyDescent="0.2">
      <c r="D281" s="1"/>
      <c r="E281" s="1"/>
    </row>
    <row r="282" spans="4:5" x14ac:dyDescent="0.2">
      <c r="D282" s="1"/>
      <c r="E282" s="1"/>
    </row>
    <row r="283" spans="4:5" x14ac:dyDescent="0.2">
      <c r="D283" s="1"/>
      <c r="E283" s="1"/>
    </row>
    <row r="284" spans="4:5" x14ac:dyDescent="0.2">
      <c r="D284" s="1"/>
      <c r="E284" s="1"/>
    </row>
    <row r="285" spans="4:5" x14ac:dyDescent="0.2">
      <c r="D285" s="1"/>
      <c r="E285" s="1"/>
    </row>
    <row r="286" spans="4:5" x14ac:dyDescent="0.2">
      <c r="D286" s="1"/>
      <c r="E286" s="1"/>
    </row>
    <row r="287" spans="4:5" x14ac:dyDescent="0.2">
      <c r="D287" s="1"/>
      <c r="E287" s="1"/>
    </row>
    <row r="288" spans="4:5" x14ac:dyDescent="0.2">
      <c r="D288" s="1"/>
      <c r="E288" s="1"/>
    </row>
    <row r="289" spans="4:5" x14ac:dyDescent="0.2">
      <c r="D289" s="1"/>
      <c r="E289" s="1"/>
    </row>
    <row r="290" spans="4:5" x14ac:dyDescent="0.2">
      <c r="D290" s="1"/>
      <c r="E290" s="1"/>
    </row>
    <row r="291" spans="4:5" x14ac:dyDescent="0.2">
      <c r="D291" s="1"/>
      <c r="E291" s="1"/>
    </row>
    <row r="292" spans="4:5" x14ac:dyDescent="0.2">
      <c r="D292" s="1"/>
      <c r="E292" s="1"/>
    </row>
    <row r="293" spans="4:5" x14ac:dyDescent="0.2">
      <c r="D293" s="1"/>
      <c r="E293" s="1"/>
    </row>
    <row r="294" spans="4:5" x14ac:dyDescent="0.2">
      <c r="D294" s="1"/>
      <c r="E294" s="1"/>
    </row>
    <row r="295" spans="4:5" x14ac:dyDescent="0.2">
      <c r="D295" s="1"/>
      <c r="E295" s="1"/>
    </row>
    <row r="296" spans="4:5" x14ac:dyDescent="0.2">
      <c r="D296" s="1"/>
      <c r="E296" s="1"/>
    </row>
    <row r="297" spans="4:5" x14ac:dyDescent="0.2">
      <c r="D297" s="1"/>
      <c r="E297" s="1"/>
    </row>
    <row r="298" spans="4:5" x14ac:dyDescent="0.2">
      <c r="D298" s="1"/>
      <c r="E298" s="1"/>
    </row>
    <row r="299" spans="4:5" x14ac:dyDescent="0.2">
      <c r="D299" s="1"/>
      <c r="E299" s="1"/>
    </row>
    <row r="300" spans="4:5" x14ac:dyDescent="0.2">
      <c r="D300" s="1"/>
      <c r="E300" s="1"/>
    </row>
    <row r="301" spans="4:5" x14ac:dyDescent="0.2">
      <c r="D301" s="1"/>
      <c r="E301" s="1"/>
    </row>
    <row r="302" spans="4:5" x14ac:dyDescent="0.2">
      <c r="D302" s="1"/>
      <c r="E302" s="1"/>
    </row>
    <row r="303" spans="4:5" x14ac:dyDescent="0.2">
      <c r="D303" s="1"/>
      <c r="E303" s="1"/>
    </row>
    <row r="304" spans="4:5" x14ac:dyDescent="0.2">
      <c r="D304" s="1"/>
      <c r="E304" s="1"/>
    </row>
    <row r="305" spans="4:5" x14ac:dyDescent="0.2">
      <c r="D305" s="1"/>
      <c r="E305" s="1"/>
    </row>
    <row r="306" spans="4:5" x14ac:dyDescent="0.2">
      <c r="D306" s="1"/>
      <c r="E306" s="1"/>
    </row>
    <row r="307" spans="4:5" x14ac:dyDescent="0.2">
      <c r="D307" s="1"/>
      <c r="E307" s="1"/>
    </row>
    <row r="308" spans="4:5" x14ac:dyDescent="0.2">
      <c r="D308" s="1"/>
      <c r="E308" s="1"/>
    </row>
    <row r="309" spans="4:5" x14ac:dyDescent="0.2">
      <c r="D309" s="1"/>
      <c r="E309" s="1"/>
    </row>
    <row r="310" spans="4:5" x14ac:dyDescent="0.2">
      <c r="D310" s="1"/>
      <c r="E310" s="1"/>
    </row>
    <row r="311" spans="4:5" x14ac:dyDescent="0.2">
      <c r="D311" s="1"/>
      <c r="E311" s="1"/>
    </row>
    <row r="312" spans="4:5" x14ac:dyDescent="0.2">
      <c r="D312" s="1"/>
      <c r="E312" s="1"/>
    </row>
    <row r="313" spans="4:5" x14ac:dyDescent="0.2">
      <c r="D313" s="1"/>
      <c r="E313" s="1"/>
    </row>
    <row r="314" spans="4:5" x14ac:dyDescent="0.2">
      <c r="D314" s="1"/>
      <c r="E314" s="1"/>
    </row>
    <row r="315" spans="4:5" x14ac:dyDescent="0.2">
      <c r="D315" s="1"/>
      <c r="E315" s="1"/>
    </row>
    <row r="316" spans="4:5" x14ac:dyDescent="0.2">
      <c r="D316" s="1"/>
      <c r="E316" s="1"/>
    </row>
    <row r="317" spans="4:5" x14ac:dyDescent="0.2">
      <c r="D317" s="1"/>
      <c r="E317" s="1"/>
    </row>
    <row r="318" spans="4:5" x14ac:dyDescent="0.2">
      <c r="D318" s="1"/>
      <c r="E318" s="1"/>
    </row>
    <row r="319" spans="4:5" x14ac:dyDescent="0.2">
      <c r="D319" s="1"/>
      <c r="E319" s="1"/>
    </row>
    <row r="320" spans="4:5" x14ac:dyDescent="0.2">
      <c r="D320" s="1"/>
      <c r="E320" s="1"/>
    </row>
    <row r="321" spans="4:5" x14ac:dyDescent="0.2">
      <c r="D321" s="1"/>
      <c r="E321" s="1"/>
    </row>
    <row r="322" spans="4:5" x14ac:dyDescent="0.2">
      <c r="D322" s="1"/>
      <c r="E322" s="1"/>
    </row>
    <row r="323" spans="4:5" x14ac:dyDescent="0.2">
      <c r="D323" s="1"/>
      <c r="E323" s="1"/>
    </row>
    <row r="324" spans="4:5" x14ac:dyDescent="0.2">
      <c r="D324" s="1"/>
      <c r="E324" s="1"/>
    </row>
    <row r="325" spans="4:5" x14ac:dyDescent="0.2">
      <c r="D325" s="1"/>
      <c r="E325" s="1"/>
    </row>
    <row r="326" spans="4:5" x14ac:dyDescent="0.2">
      <c r="D326" s="1"/>
      <c r="E326" s="1"/>
    </row>
    <row r="327" spans="4:5" x14ac:dyDescent="0.2">
      <c r="D327" s="1"/>
      <c r="E327" s="1"/>
    </row>
    <row r="328" spans="4:5" x14ac:dyDescent="0.2">
      <c r="D328" s="1"/>
      <c r="E328" s="1"/>
    </row>
    <row r="329" spans="4:5" x14ac:dyDescent="0.2">
      <c r="D329" s="1"/>
      <c r="E329" s="1"/>
    </row>
    <row r="330" spans="4:5" x14ac:dyDescent="0.2">
      <c r="D330" s="1"/>
      <c r="E330" s="1"/>
    </row>
    <row r="331" spans="4:5" x14ac:dyDescent="0.2">
      <c r="D331" s="1"/>
      <c r="E331" s="1"/>
    </row>
    <row r="332" spans="4:5" x14ac:dyDescent="0.2">
      <c r="D332" s="1"/>
      <c r="E332" s="1"/>
    </row>
    <row r="333" spans="4:5" x14ac:dyDescent="0.2">
      <c r="D333" s="1"/>
      <c r="E333" s="1"/>
    </row>
    <row r="334" spans="4:5" x14ac:dyDescent="0.2">
      <c r="D334" s="1"/>
      <c r="E334" s="1"/>
    </row>
    <row r="335" spans="4:5" x14ac:dyDescent="0.2">
      <c r="D335" s="1"/>
      <c r="E335" s="1"/>
    </row>
    <row r="336" spans="4:5" x14ac:dyDescent="0.2">
      <c r="D336" s="1"/>
      <c r="E336" s="1"/>
    </row>
    <row r="337" spans="4:5" x14ac:dyDescent="0.2">
      <c r="D337" s="1"/>
      <c r="E337" s="1"/>
    </row>
    <row r="338" spans="4:5" x14ac:dyDescent="0.2">
      <c r="D338" s="1"/>
      <c r="E338" s="1"/>
    </row>
    <row r="339" spans="4:5" x14ac:dyDescent="0.2">
      <c r="D339" s="1"/>
      <c r="E339" s="1"/>
    </row>
    <row r="340" spans="4:5" x14ac:dyDescent="0.2">
      <c r="D340" s="1"/>
      <c r="E340" s="1"/>
    </row>
    <row r="341" spans="4:5" x14ac:dyDescent="0.2">
      <c r="D341" s="1"/>
      <c r="E341" s="1"/>
    </row>
    <row r="342" spans="4:5" x14ac:dyDescent="0.2">
      <c r="D342" s="1"/>
      <c r="E342" s="1"/>
    </row>
    <row r="343" spans="4:5" x14ac:dyDescent="0.2">
      <c r="D343" s="1"/>
      <c r="E343" s="1"/>
    </row>
    <row r="344" spans="4:5" x14ac:dyDescent="0.2">
      <c r="D344" s="1"/>
      <c r="E344" s="1"/>
    </row>
    <row r="345" spans="4:5" x14ac:dyDescent="0.2">
      <c r="D345" s="1"/>
      <c r="E345" s="1"/>
    </row>
    <row r="346" spans="4:5" x14ac:dyDescent="0.2">
      <c r="D346" s="1"/>
      <c r="E346" s="1"/>
    </row>
    <row r="347" spans="4:5" x14ac:dyDescent="0.2">
      <c r="D347" s="1"/>
      <c r="E347" s="1"/>
    </row>
    <row r="348" spans="4:5" x14ac:dyDescent="0.2">
      <c r="D348" s="1"/>
      <c r="E348" s="1"/>
    </row>
    <row r="349" spans="4:5" x14ac:dyDescent="0.2">
      <c r="D349" s="1"/>
      <c r="E349" s="1"/>
    </row>
    <row r="350" spans="4:5" x14ac:dyDescent="0.2">
      <c r="D350" s="1"/>
      <c r="E350" s="1"/>
    </row>
    <row r="351" spans="4:5" x14ac:dyDescent="0.2">
      <c r="D351" s="1"/>
      <c r="E351" s="1"/>
    </row>
    <row r="352" spans="4:5" x14ac:dyDescent="0.2">
      <c r="D352" s="1"/>
      <c r="E352" s="1"/>
    </row>
    <row r="353" spans="4:5" x14ac:dyDescent="0.2">
      <c r="D353" s="1"/>
      <c r="E353" s="1"/>
    </row>
    <row r="354" spans="4:5" x14ac:dyDescent="0.2">
      <c r="D354" s="1"/>
      <c r="E354" s="1"/>
    </row>
    <row r="355" spans="4:5" x14ac:dyDescent="0.2">
      <c r="D355" s="1"/>
      <c r="E355" s="1"/>
    </row>
    <row r="356" spans="4:5" x14ac:dyDescent="0.2">
      <c r="D356" s="1"/>
      <c r="E356" s="1"/>
    </row>
    <row r="357" spans="4:5" x14ac:dyDescent="0.2">
      <c r="D357" s="1"/>
      <c r="E357" s="1"/>
    </row>
    <row r="358" spans="4:5" x14ac:dyDescent="0.2">
      <c r="D358" s="1"/>
      <c r="E358" s="1"/>
    </row>
    <row r="359" spans="4:5" x14ac:dyDescent="0.2">
      <c r="D359" s="1"/>
      <c r="E359" s="1"/>
    </row>
    <row r="360" spans="4:5" x14ac:dyDescent="0.2">
      <c r="D360" s="1"/>
      <c r="E360" s="1"/>
    </row>
    <row r="361" spans="4:5" x14ac:dyDescent="0.2">
      <c r="D361" s="1"/>
      <c r="E361" s="1"/>
    </row>
    <row r="362" spans="4:5" x14ac:dyDescent="0.2">
      <c r="D362" s="1"/>
      <c r="E362" s="1"/>
    </row>
    <row r="363" spans="4:5" x14ac:dyDescent="0.2">
      <c r="D363" s="1"/>
      <c r="E363" s="1"/>
    </row>
    <row r="364" spans="4:5" x14ac:dyDescent="0.2">
      <c r="D364" s="1"/>
      <c r="E364" s="1"/>
    </row>
    <row r="365" spans="4:5" x14ac:dyDescent="0.2">
      <c r="D365" s="1"/>
      <c r="E365" s="1"/>
    </row>
    <row r="366" spans="4:5" x14ac:dyDescent="0.2">
      <c r="D366" s="1"/>
      <c r="E366" s="1"/>
    </row>
    <row r="367" spans="4:5" x14ac:dyDescent="0.2">
      <c r="D367" s="1"/>
      <c r="E367" s="1"/>
    </row>
    <row r="368" spans="4:5" x14ac:dyDescent="0.2">
      <c r="D368" s="1"/>
      <c r="E368" s="1"/>
    </row>
    <row r="369" spans="4:5" x14ac:dyDescent="0.2">
      <c r="D369" s="1"/>
      <c r="E369" s="1"/>
    </row>
    <row r="370" spans="4:5" x14ac:dyDescent="0.2">
      <c r="D370" s="1"/>
      <c r="E370" s="1"/>
    </row>
    <row r="371" spans="4:5" x14ac:dyDescent="0.2">
      <c r="D371" s="1"/>
      <c r="E371" s="1"/>
    </row>
    <row r="372" spans="4:5" x14ac:dyDescent="0.2">
      <c r="D372" s="1"/>
      <c r="E372" s="1"/>
    </row>
    <row r="373" spans="4:5" x14ac:dyDescent="0.2">
      <c r="D373" s="1"/>
      <c r="E373" s="1"/>
    </row>
    <row r="374" spans="4:5" x14ac:dyDescent="0.2">
      <c r="D374" s="1"/>
      <c r="E374" s="1"/>
    </row>
    <row r="375" spans="4:5" x14ac:dyDescent="0.2">
      <c r="D375" s="1"/>
      <c r="E375" s="1"/>
    </row>
    <row r="376" spans="4:5" x14ac:dyDescent="0.2">
      <c r="D376" s="1"/>
      <c r="E376" s="1"/>
    </row>
    <row r="377" spans="4:5" x14ac:dyDescent="0.2">
      <c r="D377" s="1"/>
      <c r="E377" s="1"/>
    </row>
    <row r="378" spans="4:5" x14ac:dyDescent="0.2">
      <c r="D378" s="1"/>
      <c r="E378" s="1"/>
    </row>
    <row r="379" spans="4:5" x14ac:dyDescent="0.2">
      <c r="D379" s="1"/>
      <c r="E379" s="1"/>
    </row>
    <row r="380" spans="4:5" x14ac:dyDescent="0.2">
      <c r="D380" s="1"/>
      <c r="E380" s="1"/>
    </row>
    <row r="381" spans="4:5" x14ac:dyDescent="0.2">
      <c r="D381" s="1"/>
      <c r="E381" s="1"/>
    </row>
    <row r="382" spans="4:5" x14ac:dyDescent="0.2">
      <c r="D382" s="1"/>
      <c r="E382" s="1"/>
    </row>
    <row r="383" spans="4:5" x14ac:dyDescent="0.2">
      <c r="D383" s="1"/>
      <c r="E383" s="1"/>
    </row>
    <row r="384" spans="4:5" x14ac:dyDescent="0.2">
      <c r="D384" s="1"/>
      <c r="E384" s="1"/>
    </row>
    <row r="385" spans="4:5" x14ac:dyDescent="0.2">
      <c r="D385" s="1"/>
      <c r="E385" s="1"/>
    </row>
    <row r="386" spans="4:5" x14ac:dyDescent="0.2">
      <c r="D386" s="1"/>
      <c r="E386" s="1"/>
    </row>
    <row r="387" spans="4:5" x14ac:dyDescent="0.2">
      <c r="D387" s="1"/>
      <c r="E387" s="1"/>
    </row>
    <row r="388" spans="4:5" x14ac:dyDescent="0.2">
      <c r="D388" s="1"/>
      <c r="E388" s="1"/>
    </row>
    <row r="389" spans="4:5" x14ac:dyDescent="0.2">
      <c r="D389" s="1"/>
      <c r="E389" s="1"/>
    </row>
    <row r="390" spans="4:5" x14ac:dyDescent="0.2">
      <c r="D390" s="1"/>
      <c r="E390" s="1"/>
    </row>
    <row r="391" spans="4:5" x14ac:dyDescent="0.2">
      <c r="D391" s="1"/>
      <c r="E391" s="1"/>
    </row>
    <row r="392" spans="4:5" x14ac:dyDescent="0.2">
      <c r="D392" s="1"/>
      <c r="E392" s="1"/>
    </row>
    <row r="393" spans="4:5" x14ac:dyDescent="0.2">
      <c r="D393" s="1"/>
      <c r="E393" s="1"/>
    </row>
    <row r="394" spans="4:5" x14ac:dyDescent="0.2">
      <c r="D394" s="1"/>
      <c r="E394" s="1"/>
    </row>
    <row r="395" spans="4:5" x14ac:dyDescent="0.2">
      <c r="D395" s="1"/>
      <c r="E395" s="1"/>
    </row>
    <row r="396" spans="4:5" x14ac:dyDescent="0.2">
      <c r="D396" s="1"/>
      <c r="E396" s="1"/>
    </row>
    <row r="397" spans="4:5" x14ac:dyDescent="0.2">
      <c r="D397" s="1"/>
      <c r="E397" s="1"/>
    </row>
    <row r="398" spans="4:5" x14ac:dyDescent="0.2">
      <c r="D398" s="1"/>
      <c r="E398" s="1"/>
    </row>
    <row r="399" spans="4:5" x14ac:dyDescent="0.2">
      <c r="D399" s="1"/>
      <c r="E399" s="1"/>
    </row>
    <row r="400" spans="4:5" x14ac:dyDescent="0.2">
      <c r="D400" s="1"/>
      <c r="E400" s="1"/>
    </row>
    <row r="401" spans="4:5" x14ac:dyDescent="0.2">
      <c r="D401" s="1"/>
      <c r="E401" s="1"/>
    </row>
    <row r="402" spans="4:5" x14ac:dyDescent="0.2">
      <c r="D402" s="1"/>
      <c r="E402" s="1"/>
    </row>
    <row r="403" spans="4:5" x14ac:dyDescent="0.2">
      <c r="D403" s="1"/>
      <c r="E403" s="1"/>
    </row>
    <row r="404" spans="4:5" x14ac:dyDescent="0.2">
      <c r="D404" s="1"/>
      <c r="E404" s="1"/>
    </row>
    <row r="405" spans="4:5" x14ac:dyDescent="0.2">
      <c r="D405" s="1"/>
      <c r="E405" s="1"/>
    </row>
    <row r="406" spans="4:5" x14ac:dyDescent="0.2">
      <c r="D406" s="1"/>
      <c r="E406" s="1"/>
    </row>
    <row r="407" spans="4:5" x14ac:dyDescent="0.2">
      <c r="D407" s="1"/>
      <c r="E407" s="1"/>
    </row>
    <row r="408" spans="4:5" x14ac:dyDescent="0.2">
      <c r="D408" s="1"/>
      <c r="E408" s="1"/>
    </row>
    <row r="409" spans="4:5" x14ac:dyDescent="0.2">
      <c r="D409" s="1"/>
      <c r="E409" s="1"/>
    </row>
    <row r="410" spans="4:5" x14ac:dyDescent="0.2">
      <c r="D410" s="1"/>
      <c r="E410" s="1"/>
    </row>
    <row r="411" spans="4:5" x14ac:dyDescent="0.2">
      <c r="D411" s="1"/>
      <c r="E411" s="1"/>
    </row>
    <row r="412" spans="4:5" x14ac:dyDescent="0.2">
      <c r="D412" s="1"/>
      <c r="E412" s="1"/>
    </row>
    <row r="413" spans="4:5" x14ac:dyDescent="0.2">
      <c r="D413" s="1"/>
      <c r="E413" s="1"/>
    </row>
    <row r="414" spans="4:5" x14ac:dyDescent="0.2">
      <c r="D414" s="1"/>
      <c r="E414" s="1"/>
    </row>
    <row r="415" spans="4:5" x14ac:dyDescent="0.2">
      <c r="D415" s="1"/>
      <c r="E415" s="1"/>
    </row>
    <row r="416" spans="4:5" x14ac:dyDescent="0.2">
      <c r="D416" s="1"/>
      <c r="E416" s="1"/>
    </row>
    <row r="417" spans="4:5" x14ac:dyDescent="0.2">
      <c r="D417" s="1"/>
      <c r="E417" s="1"/>
    </row>
    <row r="418" spans="4:5" x14ac:dyDescent="0.2">
      <c r="D418" s="1"/>
      <c r="E418" s="1"/>
    </row>
    <row r="419" spans="4:5" x14ac:dyDescent="0.2">
      <c r="D419" s="1"/>
      <c r="E419" s="1"/>
    </row>
    <row r="420" spans="4:5" x14ac:dyDescent="0.2">
      <c r="D420" s="1"/>
      <c r="E420" s="1"/>
    </row>
    <row r="421" spans="4:5" x14ac:dyDescent="0.2">
      <c r="D421" s="1"/>
      <c r="E421" s="1"/>
    </row>
    <row r="422" spans="4:5" x14ac:dyDescent="0.2">
      <c r="D422" s="1"/>
      <c r="E422" s="1"/>
    </row>
    <row r="423" spans="4:5" x14ac:dyDescent="0.2">
      <c r="D423" s="1"/>
      <c r="E423" s="1"/>
    </row>
    <row r="424" spans="4:5" x14ac:dyDescent="0.2">
      <c r="D424" s="1"/>
      <c r="E424" s="1"/>
    </row>
    <row r="425" spans="4:5" x14ac:dyDescent="0.2">
      <c r="D425" s="1"/>
      <c r="E425" s="1"/>
    </row>
    <row r="426" spans="4:5" x14ac:dyDescent="0.2">
      <c r="D426" s="1"/>
      <c r="E426" s="1"/>
    </row>
    <row r="427" spans="4:5" x14ac:dyDescent="0.2">
      <c r="D427" s="1"/>
      <c r="E427" s="1"/>
    </row>
    <row r="428" spans="4:5" x14ac:dyDescent="0.2">
      <c r="D428" s="1"/>
      <c r="E428" s="1"/>
    </row>
    <row r="429" spans="4:5" x14ac:dyDescent="0.2">
      <c r="D429" s="1"/>
      <c r="E429" s="1"/>
    </row>
    <row r="430" spans="4:5" x14ac:dyDescent="0.2">
      <c r="D430" s="1"/>
      <c r="E430" s="1"/>
    </row>
    <row r="431" spans="4:5" x14ac:dyDescent="0.2">
      <c r="D431" s="1"/>
      <c r="E431" s="1"/>
    </row>
    <row r="432" spans="4:5" x14ac:dyDescent="0.2">
      <c r="D432" s="1"/>
      <c r="E432" s="1"/>
    </row>
    <row r="433" spans="4:5" x14ac:dyDescent="0.2">
      <c r="D433" s="1"/>
      <c r="E433" s="1"/>
    </row>
    <row r="434" spans="4:5" x14ac:dyDescent="0.2">
      <c r="D434" s="1"/>
      <c r="E434" s="1"/>
    </row>
    <row r="435" spans="4:5" x14ac:dyDescent="0.2">
      <c r="D435" s="1"/>
      <c r="E435" s="1"/>
    </row>
    <row r="436" spans="4:5" x14ac:dyDescent="0.2">
      <c r="D436" s="1"/>
      <c r="E436" s="1"/>
    </row>
    <row r="437" spans="4:5" x14ac:dyDescent="0.2">
      <c r="D437" s="1"/>
      <c r="E437" s="1"/>
    </row>
    <row r="438" spans="4:5" x14ac:dyDescent="0.2">
      <c r="D438" s="1"/>
      <c r="E438" s="1"/>
    </row>
    <row r="439" spans="4:5" x14ac:dyDescent="0.2">
      <c r="D439" s="1"/>
      <c r="E439" s="1"/>
    </row>
    <row r="440" spans="4:5" x14ac:dyDescent="0.2">
      <c r="D440" s="1"/>
      <c r="E440" s="1"/>
    </row>
    <row r="441" spans="4:5" x14ac:dyDescent="0.2">
      <c r="D441" s="1"/>
      <c r="E441" s="1"/>
    </row>
    <row r="442" spans="4:5" x14ac:dyDescent="0.2">
      <c r="D442" s="1"/>
      <c r="E442" s="1"/>
    </row>
    <row r="443" spans="4:5" x14ac:dyDescent="0.2">
      <c r="D443" s="1"/>
      <c r="E443" s="1"/>
    </row>
    <row r="444" spans="4:5" x14ac:dyDescent="0.2">
      <c r="D444" s="1"/>
      <c r="E444" s="1"/>
    </row>
    <row r="445" spans="4:5" x14ac:dyDescent="0.2">
      <c r="D445" s="1"/>
      <c r="E445" s="1"/>
    </row>
    <row r="446" spans="4:5" x14ac:dyDescent="0.2">
      <c r="D446" s="1"/>
      <c r="E446" s="1"/>
    </row>
    <row r="447" spans="4:5" x14ac:dyDescent="0.2">
      <c r="D447" s="1"/>
      <c r="E447" s="1"/>
    </row>
    <row r="448" spans="4:5" x14ac:dyDescent="0.2">
      <c r="D448" s="1"/>
      <c r="E448" s="1"/>
    </row>
    <row r="449" spans="4:5" x14ac:dyDescent="0.2">
      <c r="D449" s="1"/>
      <c r="E449" s="1"/>
    </row>
    <row r="450" spans="4:5" x14ac:dyDescent="0.2">
      <c r="D450" s="1"/>
      <c r="E450" s="1"/>
    </row>
    <row r="451" spans="4:5" x14ac:dyDescent="0.2">
      <c r="D451" s="1"/>
      <c r="E451" s="1"/>
    </row>
    <row r="452" spans="4:5" x14ac:dyDescent="0.2">
      <c r="D452" s="1"/>
      <c r="E452" s="1"/>
    </row>
    <row r="453" spans="4:5" x14ac:dyDescent="0.2">
      <c r="D453" s="1"/>
      <c r="E453" s="1"/>
    </row>
    <row r="454" spans="4:5" x14ac:dyDescent="0.2">
      <c r="D454" s="1"/>
      <c r="E454" s="1"/>
    </row>
    <row r="455" spans="4:5" x14ac:dyDescent="0.2">
      <c r="D455" s="1"/>
      <c r="E455" s="1"/>
    </row>
    <row r="456" spans="4:5" x14ac:dyDescent="0.2">
      <c r="D456" s="1"/>
      <c r="E456" s="1"/>
    </row>
    <row r="457" spans="4:5" x14ac:dyDescent="0.2">
      <c r="D457" s="1"/>
      <c r="E457" s="1"/>
    </row>
    <row r="458" spans="4:5" x14ac:dyDescent="0.2">
      <c r="D458" s="1"/>
      <c r="E458" s="1"/>
    </row>
    <row r="459" spans="4:5" x14ac:dyDescent="0.2">
      <c r="D459" s="1"/>
      <c r="E459" s="1"/>
    </row>
    <row r="460" spans="4:5" x14ac:dyDescent="0.2">
      <c r="D460" s="1"/>
      <c r="E460" s="1"/>
    </row>
    <row r="461" spans="4:5" x14ac:dyDescent="0.2">
      <c r="D461" s="1"/>
      <c r="E461" s="1"/>
    </row>
    <row r="462" spans="4:5" x14ac:dyDescent="0.2">
      <c r="D462" s="1"/>
      <c r="E462" s="1"/>
    </row>
    <row r="463" spans="4:5" x14ac:dyDescent="0.2">
      <c r="D463" s="1"/>
      <c r="E463" s="1"/>
    </row>
    <row r="464" spans="4:5" x14ac:dyDescent="0.2">
      <c r="D464" s="1"/>
      <c r="E464" s="1"/>
    </row>
    <row r="465" spans="4:5" x14ac:dyDescent="0.2">
      <c r="D465" s="1"/>
      <c r="E465" s="1"/>
    </row>
    <row r="466" spans="4:5" x14ac:dyDescent="0.2">
      <c r="D466" s="1"/>
      <c r="E466" s="1"/>
    </row>
    <row r="467" spans="4:5" x14ac:dyDescent="0.2">
      <c r="D467" s="1"/>
      <c r="E467" s="1"/>
    </row>
    <row r="468" spans="4:5" x14ac:dyDescent="0.2">
      <c r="D468" s="1"/>
      <c r="E468" s="1"/>
    </row>
    <row r="469" spans="4:5" x14ac:dyDescent="0.2">
      <c r="D469" s="1"/>
      <c r="E469" s="1"/>
    </row>
    <row r="470" spans="4:5" x14ac:dyDescent="0.2">
      <c r="D470" s="1"/>
      <c r="E470" s="1"/>
    </row>
    <row r="471" spans="4:5" x14ac:dyDescent="0.2">
      <c r="D471" s="1"/>
      <c r="E471" s="1"/>
    </row>
    <row r="472" spans="4:5" x14ac:dyDescent="0.2">
      <c r="D472" s="1"/>
      <c r="E472" s="1"/>
    </row>
    <row r="473" spans="4:5" x14ac:dyDescent="0.2">
      <c r="D473" s="1"/>
      <c r="E473" s="1"/>
    </row>
    <row r="474" spans="4:5" x14ac:dyDescent="0.2">
      <c r="D474" s="1"/>
      <c r="E474" s="1"/>
    </row>
    <row r="475" spans="4:5" x14ac:dyDescent="0.2">
      <c r="D475" s="1"/>
      <c r="E475" s="1"/>
    </row>
    <row r="476" spans="4:5" x14ac:dyDescent="0.2">
      <c r="D476" s="1"/>
      <c r="E476" s="1"/>
    </row>
    <row r="477" spans="4:5" x14ac:dyDescent="0.2">
      <c r="D477" s="1"/>
      <c r="E477" s="1"/>
    </row>
    <row r="478" spans="4:5" x14ac:dyDescent="0.2">
      <c r="D478" s="1"/>
      <c r="E478" s="1"/>
    </row>
    <row r="479" spans="4:5" x14ac:dyDescent="0.2">
      <c r="D479" s="1"/>
      <c r="E479" s="1"/>
    </row>
    <row r="480" spans="4:5" x14ac:dyDescent="0.2">
      <c r="D480" s="1"/>
      <c r="E480" s="1"/>
    </row>
    <row r="481" spans="4:5" x14ac:dyDescent="0.2">
      <c r="D481" s="1"/>
      <c r="E481" s="1"/>
    </row>
    <row r="482" spans="4:5" x14ac:dyDescent="0.2">
      <c r="D482" s="1"/>
      <c r="E482" s="1"/>
    </row>
    <row r="483" spans="4:5" x14ac:dyDescent="0.2">
      <c r="D483" s="1"/>
      <c r="E483" s="1"/>
    </row>
    <row r="484" spans="4:5" x14ac:dyDescent="0.2">
      <c r="D484" s="1"/>
      <c r="E484" s="1"/>
    </row>
    <row r="485" spans="4:5" x14ac:dyDescent="0.2">
      <c r="D485" s="1"/>
      <c r="E485" s="1"/>
    </row>
    <row r="486" spans="4:5" x14ac:dyDescent="0.2">
      <c r="D486" s="1"/>
      <c r="E486" s="1"/>
    </row>
    <row r="487" spans="4:5" x14ac:dyDescent="0.2">
      <c r="D487" s="1"/>
      <c r="E487" s="1"/>
    </row>
    <row r="488" spans="4:5" x14ac:dyDescent="0.2">
      <c r="D488" s="1"/>
      <c r="E488" s="1"/>
    </row>
    <row r="489" spans="4:5" x14ac:dyDescent="0.2">
      <c r="D489" s="1"/>
      <c r="E489" s="1"/>
    </row>
    <row r="490" spans="4:5" x14ac:dyDescent="0.2">
      <c r="D490" s="1"/>
      <c r="E490" s="1"/>
    </row>
    <row r="491" spans="4:5" x14ac:dyDescent="0.2">
      <c r="D491" s="1"/>
      <c r="E491" s="1"/>
    </row>
    <row r="492" spans="4:5" x14ac:dyDescent="0.2">
      <c r="D492" s="1"/>
      <c r="E492" s="1"/>
    </row>
    <row r="493" spans="4:5" x14ac:dyDescent="0.2">
      <c r="D493" s="1"/>
      <c r="E493" s="1"/>
    </row>
    <row r="494" spans="4:5" x14ac:dyDescent="0.2">
      <c r="D494" s="1"/>
      <c r="E494" s="1"/>
    </row>
    <row r="495" spans="4:5" x14ac:dyDescent="0.2">
      <c r="D495" s="1"/>
      <c r="E495" s="1"/>
    </row>
    <row r="496" spans="4:5" x14ac:dyDescent="0.2">
      <c r="D496" s="1"/>
      <c r="E496" s="1"/>
    </row>
    <row r="497" spans="4:5" x14ac:dyDescent="0.2">
      <c r="D497" s="1"/>
      <c r="E497" s="1"/>
    </row>
    <row r="498" spans="4:5" x14ac:dyDescent="0.2">
      <c r="D498" s="1"/>
      <c r="E498" s="1"/>
    </row>
    <row r="499" spans="4:5" x14ac:dyDescent="0.2">
      <c r="D499" s="1"/>
      <c r="E499" s="1"/>
    </row>
    <row r="500" spans="4:5" x14ac:dyDescent="0.2">
      <c r="D500" s="1"/>
      <c r="E500" s="1"/>
    </row>
    <row r="501" spans="4:5" x14ac:dyDescent="0.2">
      <c r="D501" s="1"/>
      <c r="E501" s="1"/>
    </row>
    <row r="502" spans="4:5" x14ac:dyDescent="0.2">
      <c r="D502" s="1"/>
      <c r="E502" s="1"/>
    </row>
    <row r="503" spans="4:5" x14ac:dyDescent="0.2">
      <c r="D503" s="1"/>
      <c r="E503" s="1"/>
    </row>
    <row r="504" spans="4:5" x14ac:dyDescent="0.2">
      <c r="D504" s="1"/>
      <c r="E504" s="1"/>
    </row>
    <row r="505" spans="4:5" x14ac:dyDescent="0.2">
      <c r="D505" s="1"/>
      <c r="E505" s="1"/>
    </row>
    <row r="506" spans="4:5" x14ac:dyDescent="0.2">
      <c r="D506" s="1"/>
      <c r="E506" s="1"/>
    </row>
    <row r="507" spans="4:5" x14ac:dyDescent="0.2">
      <c r="D507" s="1"/>
      <c r="E507" s="1"/>
    </row>
    <row r="508" spans="4:5" x14ac:dyDescent="0.2">
      <c r="D508" s="1"/>
      <c r="E508" s="1"/>
    </row>
    <row r="509" spans="4:5" x14ac:dyDescent="0.2">
      <c r="D509" s="1"/>
      <c r="E509" s="1"/>
    </row>
    <row r="510" spans="4:5" x14ac:dyDescent="0.2">
      <c r="D510" s="1"/>
      <c r="E510" s="1"/>
    </row>
    <row r="511" spans="4:5" x14ac:dyDescent="0.2">
      <c r="D511" s="1"/>
      <c r="E511" s="1"/>
    </row>
    <row r="512" spans="4:5" x14ac:dyDescent="0.2">
      <c r="D512" s="1"/>
      <c r="E512" s="1"/>
    </row>
    <row r="513" spans="4:5" x14ac:dyDescent="0.2">
      <c r="D513" s="1"/>
      <c r="E513" s="1"/>
    </row>
    <row r="514" spans="4:5" x14ac:dyDescent="0.2">
      <c r="D514" s="1"/>
      <c r="E514" s="1"/>
    </row>
    <row r="515" spans="4:5" x14ac:dyDescent="0.2">
      <c r="D515" s="1"/>
      <c r="E515" s="1"/>
    </row>
    <row r="516" spans="4:5" x14ac:dyDescent="0.2">
      <c r="D516" s="1"/>
      <c r="E516" s="1"/>
    </row>
    <row r="517" spans="4:5" x14ac:dyDescent="0.2">
      <c r="D517" s="1"/>
      <c r="E517" s="1"/>
    </row>
    <row r="518" spans="4:5" x14ac:dyDescent="0.2">
      <c r="D518" s="1"/>
      <c r="E518" s="1"/>
    </row>
    <row r="519" spans="4:5" x14ac:dyDescent="0.2">
      <c r="D519" s="1"/>
      <c r="E519" s="1"/>
    </row>
    <row r="520" spans="4:5" x14ac:dyDescent="0.2">
      <c r="D520" s="1"/>
      <c r="E520" s="1"/>
    </row>
    <row r="521" spans="4:5" x14ac:dyDescent="0.2">
      <c r="D521" s="1"/>
      <c r="E521" s="1"/>
    </row>
    <row r="522" spans="4:5" x14ac:dyDescent="0.2">
      <c r="D522" s="1"/>
      <c r="E522" s="1"/>
    </row>
    <row r="523" spans="4:5" x14ac:dyDescent="0.2">
      <c r="D523" s="1"/>
      <c r="E523" s="1"/>
    </row>
    <row r="524" spans="4:5" x14ac:dyDescent="0.2">
      <c r="D524" s="1"/>
      <c r="E524" s="1"/>
    </row>
    <row r="525" spans="4:5" x14ac:dyDescent="0.2">
      <c r="D525" s="1"/>
      <c r="E525" s="1"/>
    </row>
    <row r="526" spans="4:5" x14ac:dyDescent="0.2">
      <c r="D526" s="1"/>
      <c r="E526" s="1"/>
    </row>
    <row r="527" spans="4:5" x14ac:dyDescent="0.2">
      <c r="D527" s="1"/>
      <c r="E527" s="1"/>
    </row>
    <row r="528" spans="4:5" x14ac:dyDescent="0.2">
      <c r="D528" s="1"/>
      <c r="E528" s="1"/>
    </row>
    <row r="529" spans="4:5" x14ac:dyDescent="0.2">
      <c r="D529" s="1"/>
      <c r="E529" s="1"/>
    </row>
    <row r="530" spans="4:5" x14ac:dyDescent="0.2">
      <c r="D530" s="1"/>
      <c r="E530" s="1"/>
    </row>
    <row r="531" spans="4:5" x14ac:dyDescent="0.2">
      <c r="D531" s="1"/>
      <c r="E531" s="1"/>
    </row>
    <row r="532" spans="4:5" x14ac:dyDescent="0.2">
      <c r="D532" s="1"/>
      <c r="E532" s="1"/>
    </row>
    <row r="533" spans="4:5" x14ac:dyDescent="0.2">
      <c r="D533" s="1"/>
      <c r="E533" s="1"/>
    </row>
    <row r="534" spans="4:5" x14ac:dyDescent="0.2">
      <c r="D534" s="1"/>
      <c r="E534" s="1"/>
    </row>
    <row r="535" spans="4:5" x14ac:dyDescent="0.2">
      <c r="D535" s="1"/>
      <c r="E535" s="1"/>
    </row>
    <row r="536" spans="4:5" x14ac:dyDescent="0.2">
      <c r="D536" s="1"/>
      <c r="E536" s="1"/>
    </row>
    <row r="537" spans="4:5" x14ac:dyDescent="0.2">
      <c r="D537" s="1"/>
      <c r="E537" s="1"/>
    </row>
    <row r="538" spans="4:5" x14ac:dyDescent="0.2">
      <c r="D538" s="1"/>
      <c r="E538" s="1"/>
    </row>
    <row r="539" spans="4:5" x14ac:dyDescent="0.2">
      <c r="D539" s="1"/>
      <c r="E539" s="1"/>
    </row>
    <row r="540" spans="4:5" x14ac:dyDescent="0.2">
      <c r="D540" s="1"/>
      <c r="E540" s="1"/>
    </row>
    <row r="541" spans="4:5" x14ac:dyDescent="0.2">
      <c r="D541" s="1"/>
      <c r="E541" s="1"/>
    </row>
    <row r="542" spans="4:5" x14ac:dyDescent="0.2">
      <c r="D542" s="1"/>
      <c r="E542" s="1"/>
    </row>
    <row r="543" spans="4:5" x14ac:dyDescent="0.2">
      <c r="D543" s="1"/>
      <c r="E543" s="1"/>
    </row>
    <row r="544" spans="4:5" x14ac:dyDescent="0.2">
      <c r="D544" s="1"/>
      <c r="E544" s="1"/>
    </row>
    <row r="545" spans="4:5" x14ac:dyDescent="0.2">
      <c r="D545" s="1"/>
      <c r="E545" s="1"/>
    </row>
    <row r="546" spans="4:5" x14ac:dyDescent="0.2">
      <c r="D546" s="1"/>
      <c r="E546" s="1"/>
    </row>
    <row r="547" spans="4:5" x14ac:dyDescent="0.2">
      <c r="D547" s="1"/>
      <c r="E547" s="1"/>
    </row>
    <row r="548" spans="4:5" x14ac:dyDescent="0.2">
      <c r="D548" s="1"/>
      <c r="E548" s="1"/>
    </row>
    <row r="549" spans="4:5" x14ac:dyDescent="0.2">
      <c r="D549" s="1"/>
      <c r="E549" s="1"/>
    </row>
    <row r="550" spans="4:5" x14ac:dyDescent="0.2">
      <c r="D550" s="1"/>
      <c r="E550" s="1"/>
    </row>
    <row r="551" spans="4:5" x14ac:dyDescent="0.2">
      <c r="D551" s="1"/>
      <c r="E551" s="1"/>
    </row>
    <row r="552" spans="4:5" x14ac:dyDescent="0.2">
      <c r="D552" s="1"/>
      <c r="E552" s="1"/>
    </row>
    <row r="553" spans="4:5" x14ac:dyDescent="0.2">
      <c r="D553" s="1"/>
      <c r="E553" s="1"/>
    </row>
    <row r="554" spans="4:5" x14ac:dyDescent="0.2">
      <c r="D554" s="1"/>
      <c r="E554" s="1"/>
    </row>
    <row r="555" spans="4:5" x14ac:dyDescent="0.2">
      <c r="D555" s="1"/>
      <c r="E555" s="1"/>
    </row>
    <row r="556" spans="4:5" x14ac:dyDescent="0.2">
      <c r="D556" s="1"/>
      <c r="E556" s="1"/>
    </row>
    <row r="557" spans="4:5" x14ac:dyDescent="0.2">
      <c r="D557" s="1"/>
      <c r="E557" s="1"/>
    </row>
    <row r="558" spans="4:5" x14ac:dyDescent="0.2">
      <c r="D558" s="1"/>
      <c r="E558" s="1"/>
    </row>
    <row r="559" spans="4:5" x14ac:dyDescent="0.2">
      <c r="D559" s="1"/>
      <c r="E559" s="1"/>
    </row>
    <row r="560" spans="4:5" x14ac:dyDescent="0.2">
      <c r="D560" s="1"/>
      <c r="E560" s="1"/>
    </row>
    <row r="561" spans="4:5" x14ac:dyDescent="0.2">
      <c r="D561" s="1"/>
      <c r="E561" s="1"/>
    </row>
    <row r="562" spans="4:5" x14ac:dyDescent="0.2">
      <c r="D562" s="1"/>
      <c r="E562" s="1"/>
    </row>
    <row r="563" spans="4:5" x14ac:dyDescent="0.2">
      <c r="D563" s="1"/>
      <c r="E563" s="1"/>
    </row>
    <row r="564" spans="4:5" x14ac:dyDescent="0.2">
      <c r="D564" s="1"/>
      <c r="E564" s="1"/>
    </row>
    <row r="565" spans="4:5" x14ac:dyDescent="0.2">
      <c r="D565" s="1"/>
      <c r="E565" s="1"/>
    </row>
    <row r="566" spans="4:5" x14ac:dyDescent="0.2">
      <c r="D566" s="1"/>
      <c r="E566" s="1"/>
    </row>
    <row r="567" spans="4:5" x14ac:dyDescent="0.2">
      <c r="D567" s="1"/>
      <c r="E567" s="1"/>
    </row>
    <row r="568" spans="4:5" x14ac:dyDescent="0.2">
      <c r="D568" s="1"/>
      <c r="E568" s="1"/>
    </row>
    <row r="569" spans="4:5" x14ac:dyDescent="0.2">
      <c r="D569" s="1"/>
      <c r="E569" s="1"/>
    </row>
    <row r="570" spans="4:5" x14ac:dyDescent="0.2">
      <c r="D570" s="1"/>
      <c r="E570" s="1"/>
    </row>
    <row r="571" spans="4:5" x14ac:dyDescent="0.2">
      <c r="D571" s="1"/>
      <c r="E571" s="1"/>
    </row>
    <row r="572" spans="4:5" x14ac:dyDescent="0.2">
      <c r="D572" s="1"/>
      <c r="E572" s="1"/>
    </row>
    <row r="573" spans="4:5" x14ac:dyDescent="0.2">
      <c r="D573" s="1"/>
      <c r="E573" s="1"/>
    </row>
    <row r="574" spans="4:5" x14ac:dyDescent="0.2">
      <c r="D574" s="1"/>
      <c r="E574" s="1"/>
    </row>
    <row r="575" spans="4:5" x14ac:dyDescent="0.2">
      <c r="D575" s="1"/>
      <c r="E575" s="1"/>
    </row>
    <row r="576" spans="4:5" x14ac:dyDescent="0.2">
      <c r="D576" s="1"/>
      <c r="E576" s="1"/>
    </row>
    <row r="577" spans="4:5" x14ac:dyDescent="0.2">
      <c r="D577" s="1"/>
      <c r="E577" s="1"/>
    </row>
    <row r="578" spans="4:5" x14ac:dyDescent="0.2">
      <c r="D578" s="1"/>
      <c r="E578" s="1"/>
    </row>
    <row r="579" spans="4:5" x14ac:dyDescent="0.2">
      <c r="D579" s="1"/>
      <c r="E579" s="1"/>
    </row>
    <row r="580" spans="4:5" x14ac:dyDescent="0.2">
      <c r="D580" s="1"/>
      <c r="E580" s="1"/>
    </row>
    <row r="581" spans="4:5" x14ac:dyDescent="0.2">
      <c r="D581" s="1"/>
      <c r="E581" s="1"/>
    </row>
    <row r="582" spans="4:5" x14ac:dyDescent="0.2">
      <c r="D582" s="1"/>
      <c r="E582" s="1"/>
    </row>
    <row r="583" spans="4:5" x14ac:dyDescent="0.2">
      <c r="D583" s="1"/>
      <c r="E583" s="1"/>
    </row>
    <row r="584" spans="4:5" x14ac:dyDescent="0.2">
      <c r="D584" s="1"/>
      <c r="E584" s="1"/>
    </row>
    <row r="585" spans="4:5" x14ac:dyDescent="0.2">
      <c r="D585" s="1"/>
      <c r="E585" s="1"/>
    </row>
    <row r="586" spans="4:5" x14ac:dyDescent="0.2">
      <c r="D586" s="1"/>
      <c r="E586" s="1"/>
    </row>
    <row r="587" spans="4:5" x14ac:dyDescent="0.2">
      <c r="D587" s="1"/>
      <c r="E587" s="1"/>
    </row>
    <row r="588" spans="4:5" x14ac:dyDescent="0.2">
      <c r="D588" s="1"/>
      <c r="E588" s="1"/>
    </row>
    <row r="589" spans="4:5" x14ac:dyDescent="0.2">
      <c r="D589" s="1"/>
      <c r="E589" s="1"/>
    </row>
    <row r="590" spans="4:5" x14ac:dyDescent="0.2">
      <c r="D590" s="1"/>
      <c r="E590" s="1"/>
    </row>
    <row r="591" spans="4:5" x14ac:dyDescent="0.2">
      <c r="D591" s="1"/>
      <c r="E591" s="1"/>
    </row>
    <row r="592" spans="4:5" x14ac:dyDescent="0.2">
      <c r="D592" s="1"/>
      <c r="E592" s="1"/>
    </row>
    <row r="593" spans="4:5" x14ac:dyDescent="0.2">
      <c r="D593" s="1"/>
      <c r="E593" s="1"/>
    </row>
    <row r="594" spans="4:5" x14ac:dyDescent="0.2">
      <c r="D594" s="1"/>
      <c r="E594" s="1"/>
    </row>
    <row r="595" spans="4:5" x14ac:dyDescent="0.2">
      <c r="D595" s="1"/>
      <c r="E595" s="1"/>
    </row>
    <row r="596" spans="4:5" x14ac:dyDescent="0.2">
      <c r="D596" s="1"/>
      <c r="E596" s="1"/>
    </row>
    <row r="597" spans="4:5" x14ac:dyDescent="0.2">
      <c r="D597" s="1"/>
      <c r="E597" s="1"/>
    </row>
    <row r="598" spans="4:5" x14ac:dyDescent="0.2">
      <c r="D598" s="1"/>
      <c r="E598" s="1"/>
    </row>
    <row r="599" spans="4:5" x14ac:dyDescent="0.2">
      <c r="D599" s="1"/>
      <c r="E599" s="1"/>
    </row>
    <row r="600" spans="4:5" x14ac:dyDescent="0.2">
      <c r="D600" s="1"/>
      <c r="E600" s="1"/>
    </row>
    <row r="601" spans="4:5" x14ac:dyDescent="0.2">
      <c r="D601" s="1"/>
      <c r="E601" s="1"/>
    </row>
    <row r="602" spans="4:5" x14ac:dyDescent="0.2">
      <c r="D602" s="1"/>
      <c r="E602" s="1"/>
    </row>
    <row r="603" spans="4:5" x14ac:dyDescent="0.2">
      <c r="D603" s="1"/>
      <c r="E603" s="1"/>
    </row>
    <row r="604" spans="4:5" x14ac:dyDescent="0.2">
      <c r="D604" s="1"/>
      <c r="E604" s="1"/>
    </row>
    <row r="605" spans="4:5" x14ac:dyDescent="0.2">
      <c r="D605" s="1"/>
      <c r="E605" s="1"/>
    </row>
    <row r="606" spans="4:5" x14ac:dyDescent="0.2">
      <c r="D606" s="1"/>
      <c r="E606" s="1"/>
    </row>
    <row r="607" spans="4:5" x14ac:dyDescent="0.2">
      <c r="D607" s="1"/>
      <c r="E607" s="1"/>
    </row>
    <row r="608" spans="4:5" x14ac:dyDescent="0.2">
      <c r="D608" s="1"/>
      <c r="E608" s="1"/>
    </row>
    <row r="609" spans="4:5" x14ac:dyDescent="0.2">
      <c r="D609" s="1"/>
      <c r="E609" s="1"/>
    </row>
    <row r="610" spans="4:5" x14ac:dyDescent="0.2">
      <c r="D610" s="1"/>
      <c r="E610" s="1"/>
    </row>
    <row r="611" spans="4:5" x14ac:dyDescent="0.2">
      <c r="D611" s="1"/>
      <c r="E611" s="1"/>
    </row>
    <row r="612" spans="4:5" x14ac:dyDescent="0.2">
      <c r="D612" s="1"/>
      <c r="E612" s="1"/>
    </row>
    <row r="613" spans="4:5" x14ac:dyDescent="0.2">
      <c r="D613" s="1"/>
      <c r="E613" s="1"/>
    </row>
    <row r="614" spans="4:5" x14ac:dyDescent="0.2">
      <c r="D614" s="1"/>
      <c r="E614" s="1"/>
    </row>
    <row r="615" spans="4:5" x14ac:dyDescent="0.2">
      <c r="D615" s="1"/>
      <c r="E615" s="1"/>
    </row>
    <row r="616" spans="4:5" x14ac:dyDescent="0.2">
      <c r="D616" s="1"/>
      <c r="E616" s="1"/>
    </row>
    <row r="617" spans="4:5" x14ac:dyDescent="0.2">
      <c r="D617" s="1"/>
      <c r="E617" s="1"/>
    </row>
    <row r="618" spans="4:5" x14ac:dyDescent="0.2">
      <c r="D618" s="1"/>
      <c r="E618" s="1"/>
    </row>
    <row r="619" spans="4:5" x14ac:dyDescent="0.2">
      <c r="D619" s="1"/>
      <c r="E619" s="1"/>
    </row>
    <row r="620" spans="4:5" x14ac:dyDescent="0.2">
      <c r="D620" s="1"/>
      <c r="E620" s="1"/>
    </row>
    <row r="621" spans="4:5" x14ac:dyDescent="0.2">
      <c r="D621" s="1"/>
      <c r="E621" s="1"/>
    </row>
    <row r="622" spans="4:5" x14ac:dyDescent="0.2">
      <c r="D622" s="1"/>
      <c r="E622" s="1"/>
    </row>
    <row r="623" spans="4:5" x14ac:dyDescent="0.2">
      <c r="D623" s="1"/>
      <c r="E623" s="1"/>
    </row>
    <row r="624" spans="4:5" x14ac:dyDescent="0.2">
      <c r="D624" s="1"/>
      <c r="E624" s="1"/>
    </row>
    <row r="625" spans="4:5" x14ac:dyDescent="0.2">
      <c r="D625" s="1"/>
      <c r="E625" s="1"/>
    </row>
    <row r="626" spans="4:5" x14ac:dyDescent="0.2">
      <c r="D626" s="1"/>
      <c r="E626" s="1"/>
    </row>
    <row r="627" spans="4:5" x14ac:dyDescent="0.2">
      <c r="D627" s="1"/>
      <c r="E627" s="1"/>
    </row>
    <row r="628" spans="4:5" x14ac:dyDescent="0.2">
      <c r="D628" s="1"/>
      <c r="E628" s="1"/>
    </row>
    <row r="629" spans="4:5" x14ac:dyDescent="0.2">
      <c r="D629" s="1"/>
      <c r="E629" s="1"/>
    </row>
    <row r="630" spans="4:5" x14ac:dyDescent="0.2">
      <c r="D630" s="1"/>
      <c r="E630" s="1"/>
    </row>
    <row r="631" spans="4:5" x14ac:dyDescent="0.2">
      <c r="D631" s="1"/>
      <c r="E631" s="1"/>
    </row>
    <row r="632" spans="4:5" x14ac:dyDescent="0.2">
      <c r="D632" s="1"/>
      <c r="E632" s="1"/>
    </row>
    <row r="633" spans="4:5" x14ac:dyDescent="0.2">
      <c r="D633" s="1"/>
      <c r="E633" s="1"/>
    </row>
    <row r="634" spans="4:5" x14ac:dyDescent="0.2">
      <c r="D634" s="1"/>
      <c r="E634" s="1"/>
    </row>
    <row r="635" spans="4:5" x14ac:dyDescent="0.2">
      <c r="D635" s="1"/>
      <c r="E635" s="1"/>
    </row>
    <row r="636" spans="4:5" x14ac:dyDescent="0.2">
      <c r="D636" s="1"/>
      <c r="E636" s="1"/>
    </row>
    <row r="637" spans="4:5" x14ac:dyDescent="0.2">
      <c r="D637" s="1"/>
      <c r="E637" s="1"/>
    </row>
    <row r="638" spans="4:5" x14ac:dyDescent="0.2">
      <c r="D638" s="1"/>
      <c r="E638" s="1"/>
    </row>
    <row r="639" spans="4:5" x14ac:dyDescent="0.2">
      <c r="D639" s="1"/>
      <c r="E639" s="1"/>
    </row>
    <row r="640" spans="4:5" x14ac:dyDescent="0.2">
      <c r="D640" s="1"/>
      <c r="E640" s="1"/>
    </row>
    <row r="641" spans="4:5" x14ac:dyDescent="0.2">
      <c r="D641" s="1"/>
      <c r="E641" s="1"/>
    </row>
    <row r="642" spans="4:5" x14ac:dyDescent="0.2">
      <c r="D642" s="1"/>
      <c r="E642" s="1"/>
    </row>
    <row r="643" spans="4:5" x14ac:dyDescent="0.2">
      <c r="D643" s="1"/>
      <c r="E643" s="1"/>
    </row>
    <row r="644" spans="4:5" x14ac:dyDescent="0.2">
      <c r="D644" s="1"/>
      <c r="E644" s="1"/>
    </row>
    <row r="645" spans="4:5" x14ac:dyDescent="0.2">
      <c r="D645" s="1"/>
      <c r="E645" s="1"/>
    </row>
    <row r="646" spans="4:5" x14ac:dyDescent="0.2">
      <c r="D646" s="1"/>
      <c r="E646" s="1"/>
    </row>
    <row r="647" spans="4:5" x14ac:dyDescent="0.2">
      <c r="D647" s="1"/>
      <c r="E647" s="1"/>
    </row>
    <row r="648" spans="4:5" x14ac:dyDescent="0.2">
      <c r="D648" s="1"/>
      <c r="E648" s="1"/>
    </row>
    <row r="649" spans="4:5" x14ac:dyDescent="0.2">
      <c r="D649" s="1"/>
      <c r="E649" s="1"/>
    </row>
    <row r="650" spans="4:5" x14ac:dyDescent="0.2">
      <c r="D650" s="1"/>
      <c r="E650" s="1"/>
    </row>
    <row r="651" spans="4:5" x14ac:dyDescent="0.2">
      <c r="D651" s="1"/>
      <c r="E651" s="1"/>
    </row>
    <row r="652" spans="4:5" x14ac:dyDescent="0.2">
      <c r="D652" s="1"/>
      <c r="E652" s="1"/>
    </row>
    <row r="653" spans="4:5" x14ac:dyDescent="0.2">
      <c r="D653" s="1"/>
      <c r="E653" s="1"/>
    </row>
    <row r="654" spans="4:5" x14ac:dyDescent="0.2">
      <c r="D654" s="1"/>
      <c r="E654" s="1"/>
    </row>
    <row r="655" spans="4:5" x14ac:dyDescent="0.2">
      <c r="D655" s="1"/>
      <c r="E655" s="1"/>
    </row>
    <row r="656" spans="4:5" x14ac:dyDescent="0.2">
      <c r="D656" s="1"/>
      <c r="E656" s="1"/>
    </row>
    <row r="657" spans="4:5" x14ac:dyDescent="0.2">
      <c r="D657" s="1"/>
      <c r="E657" s="1"/>
    </row>
    <row r="658" spans="4:5" x14ac:dyDescent="0.2">
      <c r="D658" s="1"/>
      <c r="E658" s="1"/>
    </row>
    <row r="659" spans="4:5" x14ac:dyDescent="0.2">
      <c r="D659" s="1"/>
      <c r="E659" s="1"/>
    </row>
    <row r="660" spans="4:5" x14ac:dyDescent="0.2">
      <c r="D660" s="1"/>
      <c r="E660" s="1"/>
    </row>
    <row r="661" spans="4:5" x14ac:dyDescent="0.2">
      <c r="D661" s="1"/>
      <c r="E661" s="1"/>
    </row>
    <row r="662" spans="4:5" x14ac:dyDescent="0.2">
      <c r="D662" s="1"/>
      <c r="E662" s="1"/>
    </row>
    <row r="663" spans="4:5" x14ac:dyDescent="0.2">
      <c r="D663" s="1"/>
      <c r="E663" s="1"/>
    </row>
    <row r="664" spans="4:5" x14ac:dyDescent="0.2">
      <c r="D664" s="1"/>
      <c r="E664" s="1"/>
    </row>
    <row r="665" spans="4:5" x14ac:dyDescent="0.2">
      <c r="D665" s="1"/>
      <c r="E665" s="1"/>
    </row>
    <row r="666" spans="4:5" x14ac:dyDescent="0.2">
      <c r="D666" s="1"/>
      <c r="E666" s="1"/>
    </row>
    <row r="667" spans="4:5" x14ac:dyDescent="0.2">
      <c r="D667" s="1"/>
      <c r="E667" s="1"/>
    </row>
    <row r="668" spans="4:5" x14ac:dyDescent="0.2">
      <c r="D668" s="1"/>
      <c r="E668" s="1"/>
    </row>
    <row r="669" spans="4:5" x14ac:dyDescent="0.2">
      <c r="D669" s="1"/>
      <c r="E669" s="1"/>
    </row>
    <row r="670" spans="4:5" x14ac:dyDescent="0.2">
      <c r="D670" s="1"/>
      <c r="E670" s="1"/>
    </row>
    <row r="671" spans="4:5" x14ac:dyDescent="0.2">
      <c r="D671" s="1"/>
      <c r="E671" s="1"/>
    </row>
    <row r="672" spans="4:5" x14ac:dyDescent="0.2">
      <c r="D672" s="1"/>
      <c r="E672" s="1"/>
    </row>
    <row r="673" spans="4:5" x14ac:dyDescent="0.2">
      <c r="D673" s="1"/>
      <c r="E673" s="1"/>
    </row>
    <row r="674" spans="4:5" x14ac:dyDescent="0.2">
      <c r="D674" s="1"/>
      <c r="E674" s="1"/>
    </row>
    <row r="675" spans="4:5" x14ac:dyDescent="0.2">
      <c r="D675" s="1"/>
      <c r="E675" s="1"/>
    </row>
    <row r="676" spans="4:5" x14ac:dyDescent="0.2">
      <c r="D676" s="1"/>
      <c r="E676" s="1"/>
    </row>
    <row r="677" spans="4:5" x14ac:dyDescent="0.2">
      <c r="D677" s="1"/>
      <c r="E677" s="1"/>
    </row>
    <row r="678" spans="4:5" x14ac:dyDescent="0.2">
      <c r="D678" s="1"/>
      <c r="E678" s="1"/>
    </row>
    <row r="679" spans="4:5" x14ac:dyDescent="0.2">
      <c r="D679" s="1"/>
      <c r="E679" s="1"/>
    </row>
    <row r="680" spans="4:5" x14ac:dyDescent="0.2">
      <c r="D680" s="1"/>
      <c r="E680" s="1"/>
    </row>
    <row r="681" spans="4:5" x14ac:dyDescent="0.2">
      <c r="D681" s="1"/>
      <c r="E681" s="1"/>
    </row>
    <row r="682" spans="4:5" x14ac:dyDescent="0.2">
      <c r="D682" s="1"/>
      <c r="E682" s="1"/>
    </row>
    <row r="683" spans="4:5" x14ac:dyDescent="0.2">
      <c r="D683" s="1"/>
      <c r="E683" s="1"/>
    </row>
    <row r="684" spans="4:5" x14ac:dyDescent="0.2">
      <c r="D684" s="1"/>
      <c r="E684" s="1"/>
    </row>
    <row r="685" spans="4:5" x14ac:dyDescent="0.2">
      <c r="D685" s="1"/>
      <c r="E685" s="1"/>
    </row>
    <row r="686" spans="4:5" x14ac:dyDescent="0.2">
      <c r="D686" s="1"/>
      <c r="E686" s="1"/>
    </row>
    <row r="687" spans="4:5" x14ac:dyDescent="0.2">
      <c r="D687" s="1"/>
      <c r="E687" s="1"/>
    </row>
    <row r="688" spans="4:5" x14ac:dyDescent="0.2">
      <c r="D688" s="1"/>
      <c r="E688" s="1"/>
    </row>
    <row r="689" spans="4:5" x14ac:dyDescent="0.2">
      <c r="D689" s="1"/>
      <c r="E689" s="1"/>
    </row>
    <row r="690" spans="4:5" x14ac:dyDescent="0.2">
      <c r="D690" s="1"/>
      <c r="E690" s="1"/>
    </row>
    <row r="691" spans="4:5" x14ac:dyDescent="0.2">
      <c r="D691" s="1"/>
      <c r="E691" s="1"/>
    </row>
    <row r="692" spans="4:5" x14ac:dyDescent="0.2">
      <c r="D692" s="1"/>
      <c r="E692" s="1"/>
    </row>
    <row r="693" spans="4:5" x14ac:dyDescent="0.2">
      <c r="D693" s="1"/>
      <c r="E693" s="1"/>
    </row>
    <row r="694" spans="4:5" x14ac:dyDescent="0.2">
      <c r="D694" s="1"/>
      <c r="E694" s="1"/>
    </row>
    <row r="695" spans="4:5" x14ac:dyDescent="0.2">
      <c r="D695" s="1"/>
      <c r="E695" s="1"/>
    </row>
    <row r="696" spans="4:5" x14ac:dyDescent="0.2">
      <c r="D696" s="1"/>
      <c r="E696" s="1"/>
    </row>
    <row r="697" spans="4:5" x14ac:dyDescent="0.2">
      <c r="D697" s="1"/>
      <c r="E697" s="1"/>
    </row>
    <row r="698" spans="4:5" x14ac:dyDescent="0.2">
      <c r="D698" s="1"/>
      <c r="E698" s="1"/>
    </row>
    <row r="699" spans="4:5" x14ac:dyDescent="0.2">
      <c r="D699" s="1"/>
      <c r="E699" s="1"/>
    </row>
    <row r="700" spans="4:5" x14ac:dyDescent="0.2">
      <c r="D700" s="1"/>
      <c r="E700" s="1"/>
    </row>
    <row r="701" spans="4:5" x14ac:dyDescent="0.2">
      <c r="D701" s="1"/>
      <c r="E701" s="1"/>
    </row>
    <row r="702" spans="4:5" x14ac:dyDescent="0.2">
      <c r="D702" s="1"/>
      <c r="E702" s="1"/>
    </row>
    <row r="703" spans="4:5" x14ac:dyDescent="0.2">
      <c r="D703" s="1"/>
      <c r="E703" s="1"/>
    </row>
    <row r="704" spans="4:5" x14ac:dyDescent="0.2">
      <c r="D704" s="1"/>
      <c r="E704" s="1"/>
    </row>
    <row r="705" spans="4:5" x14ac:dyDescent="0.2">
      <c r="D705" s="1"/>
      <c r="E705" s="1"/>
    </row>
    <row r="706" spans="4:5" x14ac:dyDescent="0.2">
      <c r="D706" s="1"/>
      <c r="E706" s="1"/>
    </row>
    <row r="707" spans="4:5" x14ac:dyDescent="0.2">
      <c r="D707" s="1"/>
      <c r="E707" s="1"/>
    </row>
    <row r="708" spans="4:5" x14ac:dyDescent="0.2">
      <c r="D708" s="1"/>
      <c r="E708" s="1"/>
    </row>
    <row r="709" spans="4:5" x14ac:dyDescent="0.2">
      <c r="D709" s="1"/>
      <c r="E709" s="1"/>
    </row>
    <row r="710" spans="4:5" x14ac:dyDescent="0.2">
      <c r="D710" s="1"/>
      <c r="E710" s="1"/>
    </row>
    <row r="711" spans="4:5" x14ac:dyDescent="0.2">
      <c r="D711" s="1"/>
      <c r="E711" s="1"/>
    </row>
    <row r="712" spans="4:5" x14ac:dyDescent="0.2">
      <c r="D712" s="1"/>
      <c r="E712" s="1"/>
    </row>
    <row r="713" spans="4:5" x14ac:dyDescent="0.2">
      <c r="D713" s="1"/>
      <c r="E713" s="1"/>
    </row>
    <row r="714" spans="4:5" x14ac:dyDescent="0.2">
      <c r="D714" s="1"/>
      <c r="E714" s="1"/>
    </row>
    <row r="715" spans="4:5" x14ac:dyDescent="0.2">
      <c r="D715" s="1"/>
      <c r="E715" s="1"/>
    </row>
    <row r="716" spans="4:5" x14ac:dyDescent="0.2">
      <c r="D716" s="1"/>
      <c r="E716" s="1"/>
    </row>
    <row r="717" spans="4:5" x14ac:dyDescent="0.2">
      <c r="D717" s="1"/>
      <c r="E717" s="1"/>
    </row>
    <row r="718" spans="4:5" x14ac:dyDescent="0.2">
      <c r="D718" s="1"/>
      <c r="E718" s="1"/>
    </row>
    <row r="719" spans="4:5" x14ac:dyDescent="0.2">
      <c r="D719" s="1"/>
      <c r="E719" s="1"/>
    </row>
    <row r="720" spans="4:5" x14ac:dyDescent="0.2">
      <c r="D720" s="1"/>
      <c r="E720" s="1"/>
    </row>
    <row r="721" spans="4:5" x14ac:dyDescent="0.2">
      <c r="D721" s="1"/>
      <c r="E721" s="1"/>
    </row>
    <row r="722" spans="4:5" x14ac:dyDescent="0.2">
      <c r="D722" s="1"/>
      <c r="E722" s="1"/>
    </row>
    <row r="723" spans="4:5" x14ac:dyDescent="0.2">
      <c r="D723" s="1"/>
      <c r="E723" s="1"/>
    </row>
    <row r="724" spans="4:5" x14ac:dyDescent="0.2">
      <c r="D724" s="1"/>
      <c r="E724" s="1"/>
    </row>
    <row r="725" spans="4:5" x14ac:dyDescent="0.2">
      <c r="D725" s="1"/>
      <c r="E725" s="1"/>
    </row>
    <row r="726" spans="4:5" x14ac:dyDescent="0.2">
      <c r="D726" s="1"/>
      <c r="E726" s="1"/>
    </row>
    <row r="727" spans="4:5" x14ac:dyDescent="0.2">
      <c r="D727" s="1"/>
      <c r="E727" s="1"/>
    </row>
    <row r="728" spans="4:5" x14ac:dyDescent="0.2">
      <c r="D728" s="1"/>
      <c r="E728" s="1"/>
    </row>
    <row r="729" spans="4:5" x14ac:dyDescent="0.2">
      <c r="D729" s="1"/>
      <c r="E729" s="1"/>
    </row>
    <row r="730" spans="4:5" x14ac:dyDescent="0.2">
      <c r="D730" s="1"/>
      <c r="E730" s="1"/>
    </row>
    <row r="731" spans="4:5" x14ac:dyDescent="0.2">
      <c r="D731" s="1"/>
      <c r="E731" s="1"/>
    </row>
    <row r="732" spans="4:5" x14ac:dyDescent="0.2">
      <c r="D732" s="1"/>
      <c r="E732" s="1"/>
    </row>
    <row r="733" spans="4:5" x14ac:dyDescent="0.2">
      <c r="D733" s="1"/>
      <c r="E733" s="1"/>
    </row>
    <row r="734" spans="4:5" x14ac:dyDescent="0.2">
      <c r="D734" s="1"/>
      <c r="E734" s="1"/>
    </row>
    <row r="735" spans="4:5" x14ac:dyDescent="0.2">
      <c r="D735" s="1"/>
      <c r="E735" s="1"/>
    </row>
    <row r="736" spans="4:5" x14ac:dyDescent="0.2">
      <c r="D736" s="1"/>
      <c r="E736" s="1"/>
    </row>
    <row r="737" spans="4:5" x14ac:dyDescent="0.2">
      <c r="D737" s="1"/>
      <c r="E737" s="1"/>
    </row>
    <row r="738" spans="4:5" x14ac:dyDescent="0.2">
      <c r="D738" s="1"/>
      <c r="E738" s="1"/>
    </row>
    <row r="739" spans="4:5" x14ac:dyDescent="0.2">
      <c r="D739" s="1"/>
      <c r="E739" s="1"/>
    </row>
    <row r="740" spans="4:5" x14ac:dyDescent="0.2">
      <c r="D740" s="1"/>
      <c r="E740" s="1"/>
    </row>
    <row r="741" spans="4:5" x14ac:dyDescent="0.2">
      <c r="D741" s="1"/>
      <c r="E741" s="1"/>
    </row>
    <row r="742" spans="4:5" x14ac:dyDescent="0.2">
      <c r="D742" s="1"/>
      <c r="E742" s="1"/>
    </row>
    <row r="743" spans="4:5" x14ac:dyDescent="0.2">
      <c r="D743" s="1"/>
      <c r="E743" s="1"/>
    </row>
    <row r="744" spans="4:5" x14ac:dyDescent="0.2">
      <c r="D744" s="1"/>
      <c r="E744" s="1"/>
    </row>
    <row r="745" spans="4:5" x14ac:dyDescent="0.2">
      <c r="D745" s="1"/>
      <c r="E745" s="1"/>
    </row>
    <row r="746" spans="4:5" x14ac:dyDescent="0.2">
      <c r="D746" s="1"/>
      <c r="E746" s="1"/>
    </row>
    <row r="747" spans="4:5" x14ac:dyDescent="0.2">
      <c r="D747" s="1"/>
      <c r="E747" s="1"/>
    </row>
    <row r="748" spans="4:5" x14ac:dyDescent="0.2">
      <c r="D748" s="1"/>
      <c r="E748" s="1"/>
    </row>
    <row r="749" spans="4:5" x14ac:dyDescent="0.2">
      <c r="D749" s="1"/>
      <c r="E749" s="1"/>
    </row>
    <row r="750" spans="4:5" x14ac:dyDescent="0.2">
      <c r="D750" s="1"/>
      <c r="E750" s="1"/>
    </row>
    <row r="751" spans="4:5" x14ac:dyDescent="0.2">
      <c r="D751" s="1"/>
      <c r="E751" s="1"/>
    </row>
    <row r="752" spans="4:5" x14ac:dyDescent="0.2">
      <c r="D752" s="1"/>
      <c r="E752" s="1"/>
    </row>
    <row r="753" spans="4:5" x14ac:dyDescent="0.2">
      <c r="D753" s="1"/>
      <c r="E753" s="1"/>
    </row>
    <row r="754" spans="4:5" x14ac:dyDescent="0.2">
      <c r="D754" s="1"/>
      <c r="E754" s="1"/>
    </row>
    <row r="755" spans="4:5" x14ac:dyDescent="0.2">
      <c r="D755" s="1"/>
      <c r="E755" s="1"/>
    </row>
    <row r="756" spans="4:5" x14ac:dyDescent="0.2">
      <c r="D756" s="1"/>
      <c r="E756" s="1"/>
    </row>
    <row r="757" spans="4:5" x14ac:dyDescent="0.2">
      <c r="D757" s="1"/>
      <c r="E757" s="1"/>
    </row>
    <row r="758" spans="4:5" x14ac:dyDescent="0.2">
      <c r="D758" s="1"/>
      <c r="E758" s="1"/>
    </row>
    <row r="759" spans="4:5" x14ac:dyDescent="0.2">
      <c r="D759" s="1"/>
      <c r="E759" s="1"/>
    </row>
    <row r="760" spans="4:5" x14ac:dyDescent="0.2">
      <c r="D760" s="1"/>
      <c r="E760" s="1"/>
    </row>
    <row r="761" spans="4:5" x14ac:dyDescent="0.2">
      <c r="D761" s="1"/>
      <c r="E761" s="1"/>
    </row>
    <row r="762" spans="4:5" x14ac:dyDescent="0.2">
      <c r="D762" s="1"/>
      <c r="E762" s="1"/>
    </row>
    <row r="763" spans="4:5" x14ac:dyDescent="0.2">
      <c r="D763" s="1"/>
      <c r="E763" s="1"/>
    </row>
    <row r="764" spans="4:5" x14ac:dyDescent="0.2">
      <c r="D764" s="1"/>
      <c r="E764" s="1"/>
    </row>
    <row r="765" spans="4:5" x14ac:dyDescent="0.2">
      <c r="D765" s="1"/>
      <c r="E765" s="1"/>
    </row>
    <row r="766" spans="4:5" x14ac:dyDescent="0.2">
      <c r="D766" s="1"/>
      <c r="E766" s="1"/>
    </row>
    <row r="767" spans="4:5" x14ac:dyDescent="0.2">
      <c r="D767" s="1"/>
      <c r="E767" s="1"/>
    </row>
    <row r="768" spans="4:5" x14ac:dyDescent="0.2">
      <c r="D768" s="1"/>
      <c r="E768" s="1"/>
    </row>
    <row r="769" spans="4:5" x14ac:dyDescent="0.2">
      <c r="D769" s="1"/>
      <c r="E769" s="1"/>
    </row>
    <row r="770" spans="4:5" x14ac:dyDescent="0.2">
      <c r="D770" s="1"/>
      <c r="E770" s="1"/>
    </row>
    <row r="771" spans="4:5" x14ac:dyDescent="0.2">
      <c r="D771" s="1"/>
      <c r="E771" s="1"/>
    </row>
    <row r="772" spans="4:5" x14ac:dyDescent="0.2">
      <c r="D772" s="1"/>
      <c r="E772" s="1"/>
    </row>
    <row r="773" spans="4:5" x14ac:dyDescent="0.2">
      <c r="D773" s="1"/>
      <c r="E773" s="1"/>
    </row>
    <row r="774" spans="4:5" x14ac:dyDescent="0.2">
      <c r="D774" s="1"/>
      <c r="E774" s="1"/>
    </row>
    <row r="775" spans="4:5" x14ac:dyDescent="0.2">
      <c r="D775" s="1"/>
      <c r="E775" s="1"/>
    </row>
    <row r="776" spans="4:5" x14ac:dyDescent="0.2">
      <c r="D776" s="1"/>
      <c r="E776" s="1"/>
    </row>
    <row r="777" spans="4:5" x14ac:dyDescent="0.2">
      <c r="D777" s="1"/>
      <c r="E777" s="1"/>
    </row>
    <row r="778" spans="4:5" x14ac:dyDescent="0.2">
      <c r="D778" s="1"/>
      <c r="E778" s="1"/>
    </row>
    <row r="779" spans="4:5" x14ac:dyDescent="0.2">
      <c r="D779" s="1"/>
      <c r="E779" s="1"/>
    </row>
    <row r="780" spans="4:5" x14ac:dyDescent="0.2">
      <c r="D780" s="1"/>
      <c r="E780" s="1"/>
    </row>
    <row r="781" spans="4:5" x14ac:dyDescent="0.2">
      <c r="D781" s="1"/>
      <c r="E781" s="1"/>
    </row>
    <row r="782" spans="4:5" x14ac:dyDescent="0.2">
      <c r="D782" s="1"/>
      <c r="E782" s="1"/>
    </row>
    <row r="783" spans="4:5" x14ac:dyDescent="0.2">
      <c r="D783" s="1"/>
      <c r="E783" s="1"/>
    </row>
    <row r="784" spans="4:5" x14ac:dyDescent="0.2">
      <c r="D784" s="1"/>
      <c r="E784" s="1"/>
    </row>
    <row r="785" spans="4:5" x14ac:dyDescent="0.2">
      <c r="D785" s="1"/>
      <c r="E785" s="1"/>
    </row>
    <row r="786" spans="4:5" x14ac:dyDescent="0.2">
      <c r="D786" s="1"/>
      <c r="E786" s="1"/>
    </row>
    <row r="787" spans="4:5" x14ac:dyDescent="0.2">
      <c r="D787" s="1"/>
      <c r="E787" s="1"/>
    </row>
    <row r="788" spans="4:5" x14ac:dyDescent="0.2">
      <c r="D788" s="1"/>
      <c r="E788" s="1"/>
    </row>
    <row r="789" spans="4:5" x14ac:dyDescent="0.2">
      <c r="D789" s="1"/>
      <c r="E789" s="1"/>
    </row>
    <row r="790" spans="4:5" x14ac:dyDescent="0.2">
      <c r="D790" s="1"/>
      <c r="E790" s="1"/>
    </row>
    <row r="791" spans="4:5" x14ac:dyDescent="0.2">
      <c r="D791" s="1"/>
      <c r="E791" s="1"/>
    </row>
    <row r="792" spans="4:5" x14ac:dyDescent="0.2">
      <c r="D792" s="1"/>
      <c r="E792" s="1"/>
    </row>
    <row r="793" spans="4:5" x14ac:dyDescent="0.2">
      <c r="D793" s="1"/>
      <c r="E793" s="1"/>
    </row>
    <row r="794" spans="4:5" x14ac:dyDescent="0.2">
      <c r="D794" s="1"/>
      <c r="E794" s="1"/>
    </row>
    <row r="795" spans="4:5" x14ac:dyDescent="0.2">
      <c r="D795" s="1"/>
      <c r="E795" s="1"/>
    </row>
    <row r="796" spans="4:5" x14ac:dyDescent="0.2">
      <c r="D796" s="1"/>
      <c r="E796" s="1"/>
    </row>
    <row r="797" spans="4:5" x14ac:dyDescent="0.2">
      <c r="D797" s="1"/>
      <c r="E797" s="1"/>
    </row>
    <row r="798" spans="4:5" x14ac:dyDescent="0.2">
      <c r="D798" s="1"/>
      <c r="E798" s="1"/>
    </row>
    <row r="799" spans="4:5" x14ac:dyDescent="0.2">
      <c r="D799" s="1"/>
      <c r="E799" s="1"/>
    </row>
    <row r="800" spans="4:5" x14ac:dyDescent="0.2">
      <c r="D800" s="1"/>
      <c r="E800" s="1"/>
    </row>
    <row r="801" spans="4:5" x14ac:dyDescent="0.2">
      <c r="D801" s="1"/>
      <c r="E801" s="1"/>
    </row>
    <row r="802" spans="4:5" x14ac:dyDescent="0.2">
      <c r="D802" s="1"/>
      <c r="E802" s="1"/>
    </row>
    <row r="803" spans="4:5" x14ac:dyDescent="0.2">
      <c r="D803" s="1"/>
      <c r="E803" s="1"/>
    </row>
    <row r="804" spans="4:5" x14ac:dyDescent="0.2">
      <c r="D804" s="1"/>
      <c r="E804" s="1"/>
    </row>
    <row r="805" spans="4:5" x14ac:dyDescent="0.2">
      <c r="D805" s="1"/>
      <c r="E805" s="1"/>
    </row>
    <row r="806" spans="4:5" x14ac:dyDescent="0.2">
      <c r="D806" s="1"/>
      <c r="E806" s="1"/>
    </row>
    <row r="807" spans="4:5" x14ac:dyDescent="0.2">
      <c r="D807" s="1"/>
      <c r="E807" s="1"/>
    </row>
    <row r="808" spans="4:5" x14ac:dyDescent="0.2">
      <c r="D808" s="1"/>
      <c r="E808" s="1"/>
    </row>
    <row r="809" spans="4:5" x14ac:dyDescent="0.2">
      <c r="D809" s="1"/>
      <c r="E809" s="1"/>
    </row>
    <row r="810" spans="4:5" x14ac:dyDescent="0.2">
      <c r="D810" s="1"/>
      <c r="E810" s="1"/>
    </row>
    <row r="811" spans="4:5" x14ac:dyDescent="0.2">
      <c r="D811" s="1"/>
      <c r="E811" s="1"/>
    </row>
    <row r="812" spans="4:5" x14ac:dyDescent="0.2">
      <c r="D812" s="1"/>
      <c r="E812" s="1"/>
    </row>
    <row r="813" spans="4:5" x14ac:dyDescent="0.2">
      <c r="D813" s="1"/>
      <c r="E813" s="1"/>
    </row>
    <row r="814" spans="4:5" x14ac:dyDescent="0.2">
      <c r="D814" s="1"/>
      <c r="E814" s="1"/>
    </row>
    <row r="815" spans="4:5" x14ac:dyDescent="0.2">
      <c r="D815" s="1"/>
      <c r="E815" s="1"/>
    </row>
    <row r="816" spans="4:5" x14ac:dyDescent="0.2">
      <c r="D816" s="1"/>
      <c r="E816" s="1"/>
    </row>
    <row r="817" spans="4:5" x14ac:dyDescent="0.2">
      <c r="D817" s="1"/>
      <c r="E817" s="1"/>
    </row>
    <row r="818" spans="4:5" x14ac:dyDescent="0.2">
      <c r="D818" s="1"/>
      <c r="E818" s="1"/>
    </row>
    <row r="819" spans="4:5" x14ac:dyDescent="0.2">
      <c r="D819" s="1"/>
      <c r="E819" s="1"/>
    </row>
    <row r="820" spans="4:5" x14ac:dyDescent="0.2">
      <c r="D820" s="1"/>
      <c r="E820" s="1"/>
    </row>
    <row r="821" spans="4:5" x14ac:dyDescent="0.2">
      <c r="D821" s="1"/>
      <c r="E821" s="1"/>
    </row>
    <row r="822" spans="4:5" x14ac:dyDescent="0.2">
      <c r="D822" s="1"/>
      <c r="E822" s="1"/>
    </row>
    <row r="823" spans="4:5" x14ac:dyDescent="0.2">
      <c r="D823" s="1"/>
      <c r="E823" s="1"/>
    </row>
    <row r="824" spans="4:5" x14ac:dyDescent="0.2">
      <c r="D824" s="1"/>
      <c r="E824" s="1"/>
    </row>
    <row r="825" spans="4:5" x14ac:dyDescent="0.2">
      <c r="D825" s="1"/>
      <c r="E825" s="1"/>
    </row>
    <row r="826" spans="4:5" x14ac:dyDescent="0.2">
      <c r="D826" s="1"/>
      <c r="E826" s="1"/>
    </row>
    <row r="827" spans="4:5" x14ac:dyDescent="0.2">
      <c r="D827" s="1"/>
      <c r="E827" s="1"/>
    </row>
    <row r="828" spans="4:5" x14ac:dyDescent="0.2">
      <c r="D828" s="1"/>
      <c r="E828" s="1"/>
    </row>
    <row r="829" spans="4:5" x14ac:dyDescent="0.2">
      <c r="D829" s="1"/>
      <c r="E829" s="1"/>
    </row>
    <row r="830" spans="4:5" x14ac:dyDescent="0.2">
      <c r="D830" s="1"/>
      <c r="E830" s="1"/>
    </row>
    <row r="831" spans="4:5" x14ac:dyDescent="0.2">
      <c r="D831" s="1"/>
      <c r="E831" s="1"/>
    </row>
    <row r="832" spans="4:5" x14ac:dyDescent="0.2">
      <c r="D832" s="1"/>
      <c r="E832" s="1"/>
    </row>
    <row r="833" spans="4:5" x14ac:dyDescent="0.2">
      <c r="D833" s="1"/>
      <c r="E833" s="1"/>
    </row>
    <row r="834" spans="4:5" x14ac:dyDescent="0.2">
      <c r="D834" s="1"/>
      <c r="E834" s="1"/>
    </row>
    <row r="835" spans="4:5" x14ac:dyDescent="0.2">
      <c r="D835" s="1"/>
      <c r="E835" s="1"/>
    </row>
    <row r="836" spans="4:5" x14ac:dyDescent="0.2">
      <c r="D836" s="1"/>
      <c r="E836" s="1"/>
    </row>
    <row r="837" spans="4:5" x14ac:dyDescent="0.2">
      <c r="D837" s="1"/>
      <c r="E837" s="1"/>
    </row>
    <row r="838" spans="4:5" x14ac:dyDescent="0.2">
      <c r="D838" s="1"/>
      <c r="E838" s="1"/>
    </row>
    <row r="839" spans="4:5" x14ac:dyDescent="0.2">
      <c r="D839" s="1"/>
      <c r="E839" s="1"/>
    </row>
    <row r="840" spans="4:5" x14ac:dyDescent="0.2">
      <c r="D840" s="1"/>
      <c r="E840" s="1"/>
    </row>
    <row r="841" spans="4:5" x14ac:dyDescent="0.2">
      <c r="D841" s="1"/>
      <c r="E841" s="1"/>
    </row>
    <row r="842" spans="4:5" x14ac:dyDescent="0.2">
      <c r="D842" s="1"/>
      <c r="E842" s="1"/>
    </row>
    <row r="843" spans="4:5" x14ac:dyDescent="0.2">
      <c r="D843" s="1"/>
      <c r="E843" s="1"/>
    </row>
    <row r="844" spans="4:5" x14ac:dyDescent="0.2">
      <c r="D844" s="1"/>
      <c r="E844" s="1"/>
    </row>
    <row r="845" spans="4:5" x14ac:dyDescent="0.2">
      <c r="D845" s="1"/>
      <c r="E845" s="1"/>
    </row>
    <row r="846" spans="4:5" x14ac:dyDescent="0.2">
      <c r="D846" s="1"/>
      <c r="E846" s="1"/>
    </row>
    <row r="847" spans="4:5" x14ac:dyDescent="0.2">
      <c r="D847" s="1"/>
      <c r="E847" s="1"/>
    </row>
    <row r="848" spans="4:5" x14ac:dyDescent="0.2">
      <c r="D848" s="1"/>
      <c r="E848" s="1"/>
    </row>
    <row r="849" spans="4:5" x14ac:dyDescent="0.2">
      <c r="D849" s="1"/>
      <c r="E849" s="1"/>
    </row>
    <row r="850" spans="4:5" x14ac:dyDescent="0.2">
      <c r="D850" s="1"/>
      <c r="E850" s="1"/>
    </row>
    <row r="851" spans="4:5" x14ac:dyDescent="0.2">
      <c r="D851" s="1"/>
      <c r="E851" s="1"/>
    </row>
    <row r="852" spans="4:5" x14ac:dyDescent="0.2">
      <c r="D852" s="1"/>
      <c r="E852" s="1"/>
    </row>
    <row r="853" spans="4:5" x14ac:dyDescent="0.2">
      <c r="D853" s="1"/>
      <c r="E853" s="1"/>
    </row>
    <row r="854" spans="4:5" x14ac:dyDescent="0.2">
      <c r="D854" s="1"/>
      <c r="E854" s="1"/>
    </row>
    <row r="855" spans="4:5" x14ac:dyDescent="0.2">
      <c r="D855" s="1"/>
      <c r="E855" s="1"/>
    </row>
    <row r="856" spans="4:5" x14ac:dyDescent="0.2">
      <c r="D856" s="1"/>
      <c r="E856" s="1"/>
    </row>
    <row r="857" spans="4:5" x14ac:dyDescent="0.2">
      <c r="D857" s="1"/>
      <c r="E857" s="1"/>
    </row>
    <row r="858" spans="4:5" x14ac:dyDescent="0.2">
      <c r="D858" s="1"/>
      <c r="E858" s="1"/>
    </row>
    <row r="859" spans="4:5" x14ac:dyDescent="0.2">
      <c r="D859" s="1"/>
      <c r="E859" s="1"/>
    </row>
    <row r="860" spans="4:5" x14ac:dyDescent="0.2">
      <c r="D860" s="1"/>
      <c r="E860" s="1"/>
    </row>
    <row r="861" spans="4:5" x14ac:dyDescent="0.2">
      <c r="D861" s="1"/>
      <c r="E861" s="1"/>
    </row>
    <row r="862" spans="4:5" x14ac:dyDescent="0.2">
      <c r="D862" s="1"/>
      <c r="E862" s="1"/>
    </row>
    <row r="863" spans="4:5" x14ac:dyDescent="0.2">
      <c r="D863" s="1"/>
      <c r="E863" s="1"/>
    </row>
    <row r="864" spans="4:5" x14ac:dyDescent="0.2">
      <c r="D864" s="1"/>
      <c r="E864" s="1"/>
    </row>
    <row r="865" spans="4:5" x14ac:dyDescent="0.2">
      <c r="D865" s="1"/>
      <c r="E865" s="1"/>
    </row>
    <row r="866" spans="4:5" x14ac:dyDescent="0.2">
      <c r="D866" s="1"/>
      <c r="E866" s="1"/>
    </row>
    <row r="867" spans="4:5" x14ac:dyDescent="0.2">
      <c r="D867" s="1"/>
      <c r="E867" s="1"/>
    </row>
    <row r="868" spans="4:5" x14ac:dyDescent="0.2">
      <c r="D868" s="1"/>
      <c r="E868" s="1"/>
    </row>
    <row r="869" spans="4:5" x14ac:dyDescent="0.2">
      <c r="D869" s="1"/>
      <c r="E869" s="1"/>
    </row>
    <row r="870" spans="4:5" x14ac:dyDescent="0.2">
      <c r="D870" s="1"/>
      <c r="E870" s="1"/>
    </row>
    <row r="871" spans="4:5" x14ac:dyDescent="0.2">
      <c r="D871" s="1"/>
      <c r="E871" s="1"/>
    </row>
    <row r="872" spans="4:5" x14ac:dyDescent="0.2">
      <c r="D872" s="1"/>
      <c r="E872" s="1"/>
    </row>
    <row r="873" spans="4:5" x14ac:dyDescent="0.2">
      <c r="D873" s="1"/>
      <c r="E873" s="1"/>
    </row>
    <row r="874" spans="4:5" x14ac:dyDescent="0.2">
      <c r="D874" s="1"/>
      <c r="E874" s="1"/>
    </row>
    <row r="875" spans="4:5" x14ac:dyDescent="0.2">
      <c r="D875" s="1"/>
      <c r="E875" s="1"/>
    </row>
    <row r="876" spans="4:5" x14ac:dyDescent="0.2">
      <c r="D876" s="1"/>
      <c r="E876" s="1"/>
    </row>
    <row r="877" spans="4:5" x14ac:dyDescent="0.2">
      <c r="D877" s="1"/>
      <c r="E877" s="1"/>
    </row>
    <row r="878" spans="4:5" x14ac:dyDescent="0.2">
      <c r="D878" s="1"/>
      <c r="E878" s="1"/>
    </row>
    <row r="879" spans="4:5" x14ac:dyDescent="0.2">
      <c r="D879" s="1"/>
      <c r="E879" s="1"/>
    </row>
    <row r="880" spans="4:5" x14ac:dyDescent="0.2">
      <c r="D880" s="1"/>
      <c r="E880" s="1"/>
    </row>
    <row r="881" spans="4:5" x14ac:dyDescent="0.2">
      <c r="D881" s="1"/>
      <c r="E881" s="1"/>
    </row>
    <row r="882" spans="4:5" x14ac:dyDescent="0.2">
      <c r="D882" s="1"/>
      <c r="E882" s="1"/>
    </row>
    <row r="883" spans="4:5" x14ac:dyDescent="0.2">
      <c r="D883" s="1"/>
      <c r="E883" s="1"/>
    </row>
    <row r="884" spans="4:5" x14ac:dyDescent="0.2">
      <c r="D884" s="1"/>
      <c r="E884" s="1"/>
    </row>
    <row r="885" spans="4:5" x14ac:dyDescent="0.2">
      <c r="D885" s="1"/>
      <c r="E885" s="1"/>
    </row>
    <row r="886" spans="4:5" x14ac:dyDescent="0.2">
      <c r="D886" s="1"/>
      <c r="E886" s="1"/>
    </row>
    <row r="887" spans="4:5" x14ac:dyDescent="0.2">
      <c r="D887" s="1"/>
      <c r="E887" s="1"/>
    </row>
    <row r="888" spans="4:5" x14ac:dyDescent="0.2">
      <c r="D888" s="1"/>
      <c r="E888" s="1"/>
    </row>
    <row r="889" spans="4:5" x14ac:dyDescent="0.2">
      <c r="D889" s="1"/>
      <c r="E889" s="1"/>
    </row>
    <row r="890" spans="4:5" x14ac:dyDescent="0.2">
      <c r="D890" s="1"/>
      <c r="E890" s="1"/>
    </row>
    <row r="891" spans="4:5" x14ac:dyDescent="0.2">
      <c r="D891" s="1"/>
      <c r="E891" s="1"/>
    </row>
    <row r="892" spans="4:5" x14ac:dyDescent="0.2">
      <c r="D892" s="1"/>
      <c r="E892" s="1"/>
    </row>
    <row r="893" spans="4:5" x14ac:dyDescent="0.2">
      <c r="D893" s="1"/>
      <c r="E893" s="1"/>
    </row>
    <row r="894" spans="4:5" x14ac:dyDescent="0.2">
      <c r="D894" s="1"/>
      <c r="E894" s="1"/>
    </row>
    <row r="895" spans="4:5" x14ac:dyDescent="0.2">
      <c r="D895" s="1"/>
      <c r="E895" s="1"/>
    </row>
    <row r="896" spans="4:5" x14ac:dyDescent="0.2">
      <c r="D896" s="1"/>
      <c r="E896" s="1"/>
    </row>
    <row r="897" spans="4:5" x14ac:dyDescent="0.2">
      <c r="D897" s="1"/>
      <c r="E897" s="1"/>
    </row>
    <row r="898" spans="4:5" x14ac:dyDescent="0.2">
      <c r="D898" s="1"/>
      <c r="E898" s="1"/>
    </row>
    <row r="899" spans="4:5" x14ac:dyDescent="0.2">
      <c r="D899" s="1"/>
      <c r="E899" s="1"/>
    </row>
    <row r="900" spans="4:5" x14ac:dyDescent="0.2">
      <c r="D900" s="1"/>
      <c r="E900" s="1"/>
    </row>
    <row r="901" spans="4:5" x14ac:dyDescent="0.2">
      <c r="D901" s="1"/>
      <c r="E901" s="1"/>
    </row>
    <row r="902" spans="4:5" x14ac:dyDescent="0.2">
      <c r="D902" s="1"/>
      <c r="E902" s="1"/>
    </row>
    <row r="903" spans="4:5" x14ac:dyDescent="0.2">
      <c r="D903" s="1"/>
      <c r="E903" s="1"/>
    </row>
    <row r="904" spans="4:5" x14ac:dyDescent="0.2">
      <c r="D904" s="1"/>
      <c r="E904" s="1"/>
    </row>
    <row r="905" spans="4:5" x14ac:dyDescent="0.2">
      <c r="D905" s="1"/>
      <c r="E905" s="1"/>
    </row>
    <row r="906" spans="4:5" x14ac:dyDescent="0.2">
      <c r="D906" s="1"/>
      <c r="E906" s="1"/>
    </row>
    <row r="907" spans="4:5" x14ac:dyDescent="0.2">
      <c r="D907" s="1"/>
      <c r="E907" s="1"/>
    </row>
    <row r="908" spans="4:5" x14ac:dyDescent="0.2">
      <c r="D908" s="1"/>
      <c r="E908" s="1"/>
    </row>
    <row r="909" spans="4:5" x14ac:dyDescent="0.2">
      <c r="D909" s="1"/>
      <c r="E909" s="1"/>
    </row>
    <row r="910" spans="4:5" x14ac:dyDescent="0.2">
      <c r="D910" s="1"/>
      <c r="E910" s="1"/>
    </row>
    <row r="911" spans="4:5" x14ac:dyDescent="0.2">
      <c r="D911" s="1"/>
      <c r="E911" s="1"/>
    </row>
    <row r="912" spans="4:5" x14ac:dyDescent="0.2">
      <c r="D912" s="1"/>
      <c r="E912" s="1"/>
    </row>
    <row r="913" spans="4:5" x14ac:dyDescent="0.2">
      <c r="D913" s="1"/>
      <c r="E913" s="1"/>
    </row>
    <row r="914" spans="4:5" x14ac:dyDescent="0.2">
      <c r="D914" s="1"/>
      <c r="E914" s="1"/>
    </row>
    <row r="915" spans="4:5" x14ac:dyDescent="0.2">
      <c r="D915" s="1"/>
      <c r="E915" s="1"/>
    </row>
    <row r="916" spans="4:5" x14ac:dyDescent="0.2">
      <c r="D916" s="1"/>
      <c r="E916" s="1"/>
    </row>
    <row r="917" spans="4:5" x14ac:dyDescent="0.2">
      <c r="D917" s="1"/>
      <c r="E917" s="1"/>
    </row>
    <row r="918" spans="4:5" x14ac:dyDescent="0.2">
      <c r="D918" s="1"/>
      <c r="E918" s="1"/>
    </row>
    <row r="919" spans="4:5" x14ac:dyDescent="0.2">
      <c r="D919" s="1"/>
      <c r="E919" s="1"/>
    </row>
    <row r="920" spans="4:5" x14ac:dyDescent="0.2">
      <c r="D920" s="1"/>
      <c r="E920" s="1"/>
    </row>
    <row r="921" spans="4:5" x14ac:dyDescent="0.2">
      <c r="D921" s="1"/>
      <c r="E921" s="1"/>
    </row>
    <row r="922" spans="4:5" x14ac:dyDescent="0.2">
      <c r="D922" s="1"/>
      <c r="E922" s="1"/>
    </row>
    <row r="923" spans="4:5" x14ac:dyDescent="0.2">
      <c r="D923" s="1"/>
      <c r="E923" s="1"/>
    </row>
    <row r="924" spans="4:5" x14ac:dyDescent="0.2">
      <c r="D924" s="1"/>
      <c r="E924" s="1"/>
    </row>
    <row r="925" spans="4:5" x14ac:dyDescent="0.2">
      <c r="D925" s="1"/>
      <c r="E925" s="1"/>
    </row>
    <row r="926" spans="4:5" x14ac:dyDescent="0.2">
      <c r="D926" s="1"/>
      <c r="E926" s="1"/>
    </row>
    <row r="927" spans="4:5" x14ac:dyDescent="0.2">
      <c r="D927" s="1"/>
      <c r="E927" s="1"/>
    </row>
    <row r="928" spans="4:5" x14ac:dyDescent="0.2">
      <c r="D928" s="1"/>
      <c r="E928" s="1"/>
    </row>
    <row r="929" spans="4:5" x14ac:dyDescent="0.2">
      <c r="D929" s="1"/>
      <c r="E929" s="1"/>
    </row>
    <row r="930" spans="4:5" x14ac:dyDescent="0.2">
      <c r="D930" s="1"/>
      <c r="E930" s="1"/>
    </row>
    <row r="931" spans="4:5" x14ac:dyDescent="0.2">
      <c r="D931" s="1"/>
      <c r="E931" s="1"/>
    </row>
    <row r="932" spans="4:5" x14ac:dyDescent="0.2">
      <c r="D932" s="1"/>
      <c r="E932" s="1"/>
    </row>
    <row r="933" spans="4:5" x14ac:dyDescent="0.2">
      <c r="D933" s="1"/>
      <c r="E933" s="1"/>
    </row>
    <row r="934" spans="4:5" x14ac:dyDescent="0.2">
      <c r="D934" s="1"/>
      <c r="E934" s="1"/>
    </row>
    <row r="935" spans="4:5" x14ac:dyDescent="0.2">
      <c r="D935" s="1"/>
      <c r="E935" s="1"/>
    </row>
    <row r="936" spans="4:5" x14ac:dyDescent="0.2">
      <c r="D936" s="1"/>
      <c r="E936" s="1"/>
    </row>
    <row r="937" spans="4:5" x14ac:dyDescent="0.2">
      <c r="D937" s="1"/>
      <c r="E937" s="1"/>
    </row>
    <row r="938" spans="4:5" x14ac:dyDescent="0.2">
      <c r="D938" s="1"/>
      <c r="E938" s="1"/>
    </row>
    <row r="939" spans="4:5" x14ac:dyDescent="0.2">
      <c r="D939" s="1"/>
      <c r="E939" s="1"/>
    </row>
    <row r="940" spans="4:5" x14ac:dyDescent="0.2">
      <c r="D940" s="1"/>
      <c r="E940" s="1"/>
    </row>
    <row r="941" spans="4:5" x14ac:dyDescent="0.2">
      <c r="D941" s="1"/>
      <c r="E941" s="1"/>
    </row>
    <row r="942" spans="4:5" x14ac:dyDescent="0.2">
      <c r="D942" s="1"/>
      <c r="E942" s="1"/>
    </row>
    <row r="943" spans="4:5" x14ac:dyDescent="0.2">
      <c r="D943" s="1"/>
      <c r="E943" s="1"/>
    </row>
    <row r="944" spans="4:5" x14ac:dyDescent="0.2">
      <c r="D944" s="1"/>
      <c r="E944" s="1"/>
    </row>
    <row r="945" spans="4:5" x14ac:dyDescent="0.2">
      <c r="D945" s="1"/>
      <c r="E945" s="1"/>
    </row>
    <row r="946" spans="4:5" x14ac:dyDescent="0.2">
      <c r="D946" s="1"/>
      <c r="E946" s="1"/>
    </row>
    <row r="947" spans="4:5" x14ac:dyDescent="0.2">
      <c r="D947" s="1"/>
      <c r="E947" s="1"/>
    </row>
    <row r="948" spans="4:5" x14ac:dyDescent="0.2">
      <c r="D948" s="1"/>
      <c r="E948" s="1"/>
    </row>
    <row r="949" spans="4:5" x14ac:dyDescent="0.2">
      <c r="D949" s="1"/>
      <c r="E949" s="1"/>
    </row>
    <row r="950" spans="4:5" x14ac:dyDescent="0.2">
      <c r="D950" s="1"/>
      <c r="E950" s="1"/>
    </row>
    <row r="951" spans="4:5" x14ac:dyDescent="0.2">
      <c r="D951" s="1"/>
      <c r="E951" s="1"/>
    </row>
    <row r="952" spans="4:5" x14ac:dyDescent="0.2">
      <c r="D952" s="1"/>
      <c r="E952" s="1"/>
    </row>
    <row r="953" spans="4:5" x14ac:dyDescent="0.2">
      <c r="D953" s="1"/>
      <c r="E953" s="1"/>
    </row>
    <row r="954" spans="4:5" x14ac:dyDescent="0.2">
      <c r="D954" s="1"/>
      <c r="E954" s="1"/>
    </row>
    <row r="955" spans="4:5" x14ac:dyDescent="0.2">
      <c r="D955" s="1"/>
      <c r="E955" s="1"/>
    </row>
    <row r="956" spans="4:5" x14ac:dyDescent="0.2">
      <c r="D956" s="1"/>
      <c r="E956" s="1"/>
    </row>
    <row r="957" spans="4:5" x14ac:dyDescent="0.2">
      <c r="D957" s="1"/>
      <c r="E957" s="1"/>
    </row>
    <row r="958" spans="4:5" x14ac:dyDescent="0.2">
      <c r="D958" s="1"/>
      <c r="E958" s="1"/>
    </row>
    <row r="959" spans="4:5" x14ac:dyDescent="0.2">
      <c r="D959" s="1"/>
      <c r="E959" s="1"/>
    </row>
    <row r="960" spans="4:5" x14ac:dyDescent="0.2">
      <c r="D960" s="1"/>
      <c r="E960" s="1"/>
    </row>
    <row r="961" spans="4:5" x14ac:dyDescent="0.2">
      <c r="D961" s="1"/>
      <c r="E961" s="1"/>
    </row>
    <row r="962" spans="4:5" x14ac:dyDescent="0.2">
      <c r="D962" s="1"/>
      <c r="E962" s="1"/>
    </row>
    <row r="963" spans="4:5" x14ac:dyDescent="0.2">
      <c r="D963" s="1"/>
      <c r="E963" s="1"/>
    </row>
    <row r="964" spans="4:5" x14ac:dyDescent="0.2">
      <c r="D964" s="1"/>
      <c r="E964" s="1"/>
    </row>
    <row r="965" spans="4:5" x14ac:dyDescent="0.2">
      <c r="D965" s="1"/>
      <c r="E965" s="1"/>
    </row>
    <row r="966" spans="4:5" x14ac:dyDescent="0.2">
      <c r="D966" s="1"/>
      <c r="E966" s="1"/>
    </row>
    <row r="967" spans="4:5" x14ac:dyDescent="0.2">
      <c r="D967" s="1"/>
      <c r="E967" s="1"/>
    </row>
    <row r="968" spans="4:5" x14ac:dyDescent="0.2">
      <c r="D968" s="1"/>
      <c r="E968" s="1"/>
    </row>
    <row r="969" spans="4:5" x14ac:dyDescent="0.2">
      <c r="D969" s="1"/>
      <c r="E969" s="1"/>
    </row>
    <row r="970" spans="4:5" x14ac:dyDescent="0.2">
      <c r="D970" s="1"/>
      <c r="E970" s="1"/>
    </row>
    <row r="971" spans="4:5" x14ac:dyDescent="0.2">
      <c r="D971" s="1"/>
      <c r="E971" s="1"/>
    </row>
    <row r="972" spans="4:5" x14ac:dyDescent="0.2">
      <c r="D972" s="1"/>
      <c r="E972" s="1"/>
    </row>
    <row r="973" spans="4:5" x14ac:dyDescent="0.2">
      <c r="D973" s="1"/>
      <c r="E973" s="1"/>
    </row>
    <row r="974" spans="4:5" x14ac:dyDescent="0.2">
      <c r="D974" s="1"/>
      <c r="E974" s="1"/>
    </row>
    <row r="975" spans="4:5" x14ac:dyDescent="0.2">
      <c r="D975" s="1"/>
      <c r="E975" s="1"/>
    </row>
    <row r="976" spans="4:5" x14ac:dyDescent="0.2">
      <c r="D976" s="1"/>
      <c r="E976" s="1"/>
    </row>
    <row r="977" spans="4:5" x14ac:dyDescent="0.2">
      <c r="D977" s="1"/>
      <c r="E977" s="1"/>
    </row>
    <row r="978" spans="4:5" x14ac:dyDescent="0.2">
      <c r="D978" s="1"/>
      <c r="E978" s="1"/>
    </row>
    <row r="979" spans="4:5" x14ac:dyDescent="0.2">
      <c r="D979" s="1"/>
      <c r="E979" s="1"/>
    </row>
    <row r="980" spans="4:5" x14ac:dyDescent="0.2">
      <c r="D980" s="1"/>
      <c r="E980" s="1"/>
    </row>
    <row r="981" spans="4:5" x14ac:dyDescent="0.2">
      <c r="D981" s="1"/>
      <c r="E981" s="1"/>
    </row>
    <row r="982" spans="4:5" x14ac:dyDescent="0.2">
      <c r="D982" s="1"/>
      <c r="E982" s="1"/>
    </row>
    <row r="983" spans="4:5" x14ac:dyDescent="0.2">
      <c r="D983" s="1"/>
      <c r="E983" s="1"/>
    </row>
    <row r="984" spans="4:5" x14ac:dyDescent="0.2">
      <c r="D984" s="1"/>
      <c r="E984" s="1"/>
    </row>
    <row r="985" spans="4:5" x14ac:dyDescent="0.2">
      <c r="D985" s="1"/>
      <c r="E985" s="1"/>
    </row>
    <row r="986" spans="4:5" x14ac:dyDescent="0.2">
      <c r="D986" s="1"/>
      <c r="E986" s="1"/>
    </row>
    <row r="987" spans="4:5" x14ac:dyDescent="0.2">
      <c r="D987" s="1"/>
      <c r="E987" s="1"/>
    </row>
    <row r="988" spans="4:5" x14ac:dyDescent="0.2">
      <c r="D988" s="1"/>
      <c r="E988" s="1"/>
    </row>
    <row r="989" spans="4:5" x14ac:dyDescent="0.2">
      <c r="D989" s="1"/>
      <c r="E989" s="1"/>
    </row>
    <row r="990" spans="4:5" x14ac:dyDescent="0.2">
      <c r="D990" s="1"/>
      <c r="E990" s="1"/>
    </row>
    <row r="991" spans="4:5" x14ac:dyDescent="0.2">
      <c r="D991" s="1"/>
      <c r="E991" s="1"/>
    </row>
    <row r="992" spans="4:5" x14ac:dyDescent="0.2">
      <c r="D992" s="1"/>
      <c r="E992" s="1"/>
    </row>
    <row r="993" spans="4:5" x14ac:dyDescent="0.2">
      <c r="D993" s="1"/>
      <c r="E993" s="1"/>
    </row>
    <row r="994" spans="4:5" x14ac:dyDescent="0.2">
      <c r="D994" s="1"/>
      <c r="E994" s="1"/>
    </row>
    <row r="995" spans="4:5" x14ac:dyDescent="0.2">
      <c r="D995" s="1"/>
      <c r="E995" s="1"/>
    </row>
    <row r="996" spans="4:5" x14ac:dyDescent="0.2">
      <c r="D996" s="1"/>
      <c r="E996" s="1"/>
    </row>
    <row r="997" spans="4:5" x14ac:dyDescent="0.2">
      <c r="D997" s="1"/>
      <c r="E997" s="1"/>
    </row>
    <row r="998" spans="4:5" x14ac:dyDescent="0.2">
      <c r="D998" s="1"/>
      <c r="E998" s="1"/>
    </row>
    <row r="999" spans="4:5" x14ac:dyDescent="0.2">
      <c r="D999" s="1"/>
      <c r="E999" s="1"/>
    </row>
    <row r="1000" spans="4:5" x14ac:dyDescent="0.2">
      <c r="D1000" s="1"/>
      <c r="E1000" s="1"/>
    </row>
    <row r="1001" spans="4:5" x14ac:dyDescent="0.2">
      <c r="D1001" s="1"/>
      <c r="E1001" s="1"/>
    </row>
    <row r="1002" spans="4:5" x14ac:dyDescent="0.2">
      <c r="D1002" s="1"/>
      <c r="E1002" s="1"/>
    </row>
    <row r="1003" spans="4:5" x14ac:dyDescent="0.2">
      <c r="D1003" s="1"/>
      <c r="E1003" s="1"/>
    </row>
    <row r="1004" spans="4:5" x14ac:dyDescent="0.2">
      <c r="D1004" s="1"/>
      <c r="E1004" s="1"/>
    </row>
    <row r="1005" spans="4:5" x14ac:dyDescent="0.2">
      <c r="D1005" s="1"/>
      <c r="E1005" s="1"/>
    </row>
    <row r="1006" spans="4:5" x14ac:dyDescent="0.2">
      <c r="D1006" s="1"/>
      <c r="E1006" s="1"/>
    </row>
    <row r="1007" spans="4:5" x14ac:dyDescent="0.2">
      <c r="D1007" s="1"/>
      <c r="E1007" s="1"/>
    </row>
    <row r="1008" spans="4:5" x14ac:dyDescent="0.2">
      <c r="D1008" s="1"/>
      <c r="E1008" s="1"/>
    </row>
    <row r="1009" spans="4:5" x14ac:dyDescent="0.2">
      <c r="D1009" s="1"/>
      <c r="E1009" s="1"/>
    </row>
    <row r="1010" spans="4:5" x14ac:dyDescent="0.2">
      <c r="D1010" s="1"/>
      <c r="E1010" s="1"/>
    </row>
    <row r="1011" spans="4:5" x14ac:dyDescent="0.2">
      <c r="D1011" s="1"/>
      <c r="E1011" s="1"/>
    </row>
    <row r="1012" spans="4:5" x14ac:dyDescent="0.2">
      <c r="D1012" s="1"/>
      <c r="E1012" s="1"/>
    </row>
    <row r="1013" spans="4:5" x14ac:dyDescent="0.2">
      <c r="D1013" s="1"/>
      <c r="E1013" s="1"/>
    </row>
    <row r="1014" spans="4:5" x14ac:dyDescent="0.2">
      <c r="D1014" s="1"/>
      <c r="E1014" s="1"/>
    </row>
    <row r="1015" spans="4:5" x14ac:dyDescent="0.2">
      <c r="D1015" s="1"/>
      <c r="E1015" s="1"/>
    </row>
    <row r="1016" spans="4:5" x14ac:dyDescent="0.2">
      <c r="D1016" s="1"/>
      <c r="E1016" s="1"/>
    </row>
    <row r="1017" spans="4:5" x14ac:dyDescent="0.2">
      <c r="D1017" s="1"/>
      <c r="E1017" s="1"/>
    </row>
    <row r="1018" spans="4:5" x14ac:dyDescent="0.2">
      <c r="D1018" s="1"/>
      <c r="E1018" s="1"/>
    </row>
    <row r="1019" spans="4:5" x14ac:dyDescent="0.2">
      <c r="D1019" s="1"/>
      <c r="E1019" s="1"/>
    </row>
    <row r="1020" spans="4:5" x14ac:dyDescent="0.2">
      <c r="D1020" s="1"/>
      <c r="E1020" s="1"/>
    </row>
    <row r="1021" spans="4:5" x14ac:dyDescent="0.2">
      <c r="D1021" s="1"/>
      <c r="E1021" s="1"/>
    </row>
    <row r="1022" spans="4:5" x14ac:dyDescent="0.2">
      <c r="D1022" s="1"/>
      <c r="E1022" s="1"/>
    </row>
    <row r="1023" spans="4:5" x14ac:dyDescent="0.2">
      <c r="D1023" s="1"/>
      <c r="E1023" s="1"/>
    </row>
    <row r="1024" spans="4:5" x14ac:dyDescent="0.2">
      <c r="D1024" s="1"/>
      <c r="E1024" s="1"/>
    </row>
    <row r="1025" spans="4:5" x14ac:dyDescent="0.2">
      <c r="D1025" s="1"/>
      <c r="E1025" s="1"/>
    </row>
    <row r="1026" spans="4:5" x14ac:dyDescent="0.2">
      <c r="D1026" s="1"/>
      <c r="E1026" s="1"/>
    </row>
    <row r="1027" spans="4:5" x14ac:dyDescent="0.2">
      <c r="D1027" s="1"/>
      <c r="E1027" s="1"/>
    </row>
    <row r="1028" spans="4:5" x14ac:dyDescent="0.2">
      <c r="D1028" s="1"/>
      <c r="E1028" s="1"/>
    </row>
    <row r="1029" spans="4:5" x14ac:dyDescent="0.2">
      <c r="D1029" s="1"/>
      <c r="E1029" s="1"/>
    </row>
    <row r="1030" spans="4:5" x14ac:dyDescent="0.2">
      <c r="D1030" s="1"/>
      <c r="E1030" s="1"/>
    </row>
    <row r="1031" spans="4:5" x14ac:dyDescent="0.2">
      <c r="D1031" s="1"/>
      <c r="E1031" s="1"/>
    </row>
    <row r="1032" spans="4:5" x14ac:dyDescent="0.2">
      <c r="D1032" s="1"/>
      <c r="E1032" s="1"/>
    </row>
    <row r="1033" spans="4:5" x14ac:dyDescent="0.2">
      <c r="D1033" s="1"/>
      <c r="E1033" s="1"/>
    </row>
    <row r="1034" spans="4:5" x14ac:dyDescent="0.2">
      <c r="D1034" s="1"/>
      <c r="E1034" s="1"/>
    </row>
    <row r="1035" spans="4:5" x14ac:dyDescent="0.2">
      <c r="D1035" s="1"/>
      <c r="E1035" s="1"/>
    </row>
    <row r="1036" spans="4:5" x14ac:dyDescent="0.2">
      <c r="D1036" s="1"/>
      <c r="E1036" s="1"/>
    </row>
    <row r="1037" spans="4:5" x14ac:dyDescent="0.2">
      <c r="D1037" s="1"/>
      <c r="E1037" s="1"/>
    </row>
    <row r="1038" spans="4:5" x14ac:dyDescent="0.2">
      <c r="D1038" s="1"/>
      <c r="E1038" s="1"/>
    </row>
    <row r="1039" spans="4:5" x14ac:dyDescent="0.2">
      <c r="D1039" s="1"/>
      <c r="E1039" s="1"/>
    </row>
    <row r="1040" spans="4:5" x14ac:dyDescent="0.2">
      <c r="D1040" s="1"/>
      <c r="E1040" s="1"/>
    </row>
    <row r="1041" spans="4:5" x14ac:dyDescent="0.2">
      <c r="D1041" s="1"/>
      <c r="E1041" s="1"/>
    </row>
    <row r="1042" spans="4:5" x14ac:dyDescent="0.2">
      <c r="D1042" s="1"/>
      <c r="E1042" s="1"/>
    </row>
    <row r="1043" spans="4:5" x14ac:dyDescent="0.2">
      <c r="D1043" s="1"/>
      <c r="E1043" s="1"/>
    </row>
    <row r="1044" spans="4:5" x14ac:dyDescent="0.2">
      <c r="D1044" s="1"/>
      <c r="E1044" s="1"/>
    </row>
    <row r="1045" spans="4:5" x14ac:dyDescent="0.2">
      <c r="D1045" s="1"/>
      <c r="E1045" s="1"/>
    </row>
    <row r="1046" spans="4:5" x14ac:dyDescent="0.2">
      <c r="D1046" s="1"/>
      <c r="E1046" s="1"/>
    </row>
    <row r="1047" spans="4:5" x14ac:dyDescent="0.2">
      <c r="D1047" s="1"/>
      <c r="E1047" s="1"/>
    </row>
    <row r="1048" spans="4:5" x14ac:dyDescent="0.2">
      <c r="D1048" s="1"/>
      <c r="E1048" s="1"/>
    </row>
    <row r="1049" spans="4:5" x14ac:dyDescent="0.2">
      <c r="D1049" s="1"/>
      <c r="E1049" s="1"/>
    </row>
    <row r="1050" spans="4:5" x14ac:dyDescent="0.2">
      <c r="D1050" s="1"/>
      <c r="E1050" s="1"/>
    </row>
    <row r="1051" spans="4:5" x14ac:dyDescent="0.2">
      <c r="D1051" s="1"/>
      <c r="E1051" s="1"/>
    </row>
    <row r="1052" spans="4:5" x14ac:dyDescent="0.2">
      <c r="D1052" s="1"/>
      <c r="E1052" s="1"/>
    </row>
    <row r="1053" spans="4:5" x14ac:dyDescent="0.2">
      <c r="D1053" s="1"/>
      <c r="E1053" s="1"/>
    </row>
    <row r="1054" spans="4:5" x14ac:dyDescent="0.2">
      <c r="D1054" s="1"/>
      <c r="E1054" s="1"/>
    </row>
    <row r="1055" spans="4:5" x14ac:dyDescent="0.2">
      <c r="D1055" s="1"/>
      <c r="E1055" s="1"/>
    </row>
    <row r="1056" spans="4:5" x14ac:dyDescent="0.2">
      <c r="D1056" s="1"/>
      <c r="E1056" s="1"/>
    </row>
    <row r="1057" spans="4:5" x14ac:dyDescent="0.2">
      <c r="D1057" s="1"/>
      <c r="E1057" s="1"/>
    </row>
    <row r="1058" spans="4:5" x14ac:dyDescent="0.2">
      <c r="D1058" s="1"/>
      <c r="E1058" s="1"/>
    </row>
    <row r="1059" spans="4:5" x14ac:dyDescent="0.2">
      <c r="D1059" s="1"/>
      <c r="E1059" s="1"/>
    </row>
    <row r="1060" spans="4:5" x14ac:dyDescent="0.2">
      <c r="D1060" s="1"/>
      <c r="E1060" s="1"/>
    </row>
    <row r="1061" spans="4:5" x14ac:dyDescent="0.2">
      <c r="D1061" s="1"/>
      <c r="E1061" s="1"/>
    </row>
    <row r="1062" spans="4:5" x14ac:dyDescent="0.2">
      <c r="D1062" s="1"/>
      <c r="E1062" s="1"/>
    </row>
    <row r="1063" spans="4:5" x14ac:dyDescent="0.2">
      <c r="D1063" s="1"/>
      <c r="E1063" s="1"/>
    </row>
    <row r="1064" spans="4:5" x14ac:dyDescent="0.2">
      <c r="D1064" s="1"/>
      <c r="E1064" s="1"/>
    </row>
    <row r="1065" spans="4:5" x14ac:dyDescent="0.2">
      <c r="D1065" s="1"/>
      <c r="E1065" s="1"/>
    </row>
    <row r="1066" spans="4:5" x14ac:dyDescent="0.2">
      <c r="D1066" s="1"/>
      <c r="E1066" s="1"/>
    </row>
    <row r="1067" spans="4:5" x14ac:dyDescent="0.2">
      <c r="D1067" s="1"/>
      <c r="E1067" s="1"/>
    </row>
    <row r="1068" spans="4:5" x14ac:dyDescent="0.2">
      <c r="D1068" s="1"/>
      <c r="E1068" s="1"/>
    </row>
    <row r="1069" spans="4:5" x14ac:dyDescent="0.2">
      <c r="D1069" s="1"/>
      <c r="E1069" s="1"/>
    </row>
    <row r="1070" spans="4:5" x14ac:dyDescent="0.2">
      <c r="D1070" s="1"/>
      <c r="E1070" s="1"/>
    </row>
    <row r="1071" spans="4:5" x14ac:dyDescent="0.2">
      <c r="D1071" s="1"/>
      <c r="E1071" s="1"/>
    </row>
    <row r="1072" spans="4:5" x14ac:dyDescent="0.2">
      <c r="D1072" s="1"/>
      <c r="E1072" s="1"/>
    </row>
    <row r="1073" spans="4:5" x14ac:dyDescent="0.2">
      <c r="D1073" s="1"/>
      <c r="E1073" s="1"/>
    </row>
    <row r="1074" spans="4:5" x14ac:dyDescent="0.2">
      <c r="D1074" s="1"/>
      <c r="E1074" s="1"/>
    </row>
    <row r="1075" spans="4:5" x14ac:dyDescent="0.2">
      <c r="D1075" s="1"/>
      <c r="E1075" s="1"/>
    </row>
    <row r="1076" spans="4:5" x14ac:dyDescent="0.2">
      <c r="D1076" s="1"/>
      <c r="E1076" s="1"/>
    </row>
    <row r="1077" spans="4:5" x14ac:dyDescent="0.2">
      <c r="D1077" s="1"/>
      <c r="E1077" s="1"/>
    </row>
    <row r="1078" spans="4:5" x14ac:dyDescent="0.2">
      <c r="D1078" s="1"/>
      <c r="E1078" s="1"/>
    </row>
    <row r="1079" spans="4:5" x14ac:dyDescent="0.2">
      <c r="D1079" s="1"/>
      <c r="E1079" s="1"/>
    </row>
    <row r="1080" spans="4:5" x14ac:dyDescent="0.2">
      <c r="D1080" s="1"/>
      <c r="E1080" s="1"/>
    </row>
    <row r="1081" spans="4:5" x14ac:dyDescent="0.2">
      <c r="D1081" s="1"/>
      <c r="E1081" s="1"/>
    </row>
    <row r="1082" spans="4:5" x14ac:dyDescent="0.2">
      <c r="D1082" s="1"/>
      <c r="E1082" s="1"/>
    </row>
    <row r="1083" spans="4:5" x14ac:dyDescent="0.2">
      <c r="D1083" s="1"/>
      <c r="E1083" s="1"/>
    </row>
    <row r="1084" spans="4:5" x14ac:dyDescent="0.2">
      <c r="D1084" s="1"/>
      <c r="E1084" s="1"/>
    </row>
    <row r="1085" spans="4:5" x14ac:dyDescent="0.2">
      <c r="D1085" s="1"/>
      <c r="E1085" s="1"/>
    </row>
    <row r="1086" spans="4:5" x14ac:dyDescent="0.2">
      <c r="D1086" s="1"/>
      <c r="E1086" s="1"/>
    </row>
    <row r="1087" spans="4:5" x14ac:dyDescent="0.2">
      <c r="D1087" s="1"/>
      <c r="E1087" s="1"/>
    </row>
    <row r="1088" spans="4:5" x14ac:dyDescent="0.2">
      <c r="D1088" s="1"/>
      <c r="E1088" s="1"/>
    </row>
    <row r="1089" spans="4:5" x14ac:dyDescent="0.2">
      <c r="D1089" s="1"/>
      <c r="E1089" s="1"/>
    </row>
    <row r="1090" spans="4:5" x14ac:dyDescent="0.2">
      <c r="D1090" s="1"/>
      <c r="E1090" s="1"/>
    </row>
    <row r="1091" spans="4:5" x14ac:dyDescent="0.2">
      <c r="D1091" s="1"/>
      <c r="E1091" s="1"/>
    </row>
    <row r="1092" spans="4:5" x14ac:dyDescent="0.2">
      <c r="D1092" s="1"/>
      <c r="E1092" s="1"/>
    </row>
    <row r="1093" spans="4:5" x14ac:dyDescent="0.2">
      <c r="D1093" s="1"/>
      <c r="E1093" s="1"/>
    </row>
    <row r="1094" spans="4:5" x14ac:dyDescent="0.2">
      <c r="D1094" s="1"/>
      <c r="E1094" s="1"/>
    </row>
    <row r="1095" spans="4:5" x14ac:dyDescent="0.2">
      <c r="D1095" s="1"/>
      <c r="E1095" s="1"/>
    </row>
    <row r="1096" spans="4:5" x14ac:dyDescent="0.2">
      <c r="D1096" s="1"/>
      <c r="E1096" s="1"/>
    </row>
    <row r="1097" spans="4:5" x14ac:dyDescent="0.2">
      <c r="D1097" s="1"/>
      <c r="E1097" s="1"/>
    </row>
    <row r="1098" spans="4:5" x14ac:dyDescent="0.2">
      <c r="D1098" s="1"/>
      <c r="E1098" s="1"/>
    </row>
    <row r="1099" spans="4:5" x14ac:dyDescent="0.2">
      <c r="D1099" s="1"/>
      <c r="E1099" s="1"/>
    </row>
    <row r="1100" spans="4:5" x14ac:dyDescent="0.2">
      <c r="D1100" s="1"/>
      <c r="E1100" s="1"/>
    </row>
    <row r="1101" spans="4:5" x14ac:dyDescent="0.2">
      <c r="D1101" s="1"/>
      <c r="E1101" s="1"/>
    </row>
    <row r="1102" spans="4:5" x14ac:dyDescent="0.2">
      <c r="D1102" s="1"/>
      <c r="E1102" s="1"/>
    </row>
    <row r="1103" spans="4:5" x14ac:dyDescent="0.2">
      <c r="D1103" s="1"/>
      <c r="E1103" s="1"/>
    </row>
    <row r="1104" spans="4:5" x14ac:dyDescent="0.2">
      <c r="D1104" s="1"/>
      <c r="E1104" s="1"/>
    </row>
    <row r="1105" spans="4:5" x14ac:dyDescent="0.2">
      <c r="D1105" s="1"/>
      <c r="E1105" s="1"/>
    </row>
    <row r="1106" spans="4:5" x14ac:dyDescent="0.2">
      <c r="D1106" s="1"/>
      <c r="E1106" s="1"/>
    </row>
    <row r="1107" spans="4:5" x14ac:dyDescent="0.2">
      <c r="D1107" s="1"/>
      <c r="E1107" s="1"/>
    </row>
    <row r="1108" spans="4:5" x14ac:dyDescent="0.2">
      <c r="D1108" s="1"/>
      <c r="E1108" s="1"/>
    </row>
    <row r="1109" spans="4:5" x14ac:dyDescent="0.2">
      <c r="D1109" s="1"/>
      <c r="E1109" s="1"/>
    </row>
    <row r="1110" spans="4:5" x14ac:dyDescent="0.2">
      <c r="D1110" s="1"/>
      <c r="E1110" s="1"/>
    </row>
    <row r="1111" spans="4:5" x14ac:dyDescent="0.2">
      <c r="D1111" s="1"/>
      <c r="E1111" s="1"/>
    </row>
    <row r="1112" spans="4:5" x14ac:dyDescent="0.2">
      <c r="D1112" s="1"/>
      <c r="E1112" s="1"/>
    </row>
    <row r="1113" spans="4:5" x14ac:dyDescent="0.2">
      <c r="D1113" s="1"/>
      <c r="E1113" s="1"/>
    </row>
    <row r="1114" spans="4:5" x14ac:dyDescent="0.2">
      <c r="D1114" s="1"/>
      <c r="E1114" s="1"/>
    </row>
    <row r="1115" spans="4:5" x14ac:dyDescent="0.2">
      <c r="D1115" s="1"/>
      <c r="E1115" s="1"/>
    </row>
    <row r="1116" spans="4:5" x14ac:dyDescent="0.2">
      <c r="D1116" s="1"/>
      <c r="E1116" s="1"/>
    </row>
    <row r="1117" spans="4:5" x14ac:dyDescent="0.2">
      <c r="D1117" s="1"/>
      <c r="E1117" s="1"/>
    </row>
    <row r="1118" spans="4:5" x14ac:dyDescent="0.2">
      <c r="D1118" s="1"/>
      <c r="E1118" s="1"/>
    </row>
    <row r="1119" spans="4:5" x14ac:dyDescent="0.2">
      <c r="D1119" s="1"/>
      <c r="E1119" s="1"/>
    </row>
    <row r="1120" spans="4:5" x14ac:dyDescent="0.2">
      <c r="D1120" s="1"/>
      <c r="E1120" s="1"/>
    </row>
    <row r="1121" spans="4:5" x14ac:dyDescent="0.2">
      <c r="D1121" s="1"/>
      <c r="E1121" s="1"/>
    </row>
    <row r="1122" spans="4:5" x14ac:dyDescent="0.2">
      <c r="D1122" s="1"/>
      <c r="E1122" s="1"/>
    </row>
    <row r="1123" spans="4:5" x14ac:dyDescent="0.2">
      <c r="D1123" s="1"/>
      <c r="E1123" s="1"/>
    </row>
    <row r="1124" spans="4:5" x14ac:dyDescent="0.2">
      <c r="D1124" s="1"/>
      <c r="E1124" s="1"/>
    </row>
    <row r="1125" spans="4:5" x14ac:dyDescent="0.2">
      <c r="D1125" s="1"/>
      <c r="E1125" s="1"/>
    </row>
    <row r="1126" spans="4:5" x14ac:dyDescent="0.2">
      <c r="D1126" s="1"/>
      <c r="E1126" s="1"/>
    </row>
    <row r="1127" spans="4:5" x14ac:dyDescent="0.2">
      <c r="D1127" s="1"/>
      <c r="E1127" s="1"/>
    </row>
    <row r="1128" spans="4:5" x14ac:dyDescent="0.2">
      <c r="D1128" s="1"/>
      <c r="E1128" s="1"/>
    </row>
    <row r="1129" spans="4:5" x14ac:dyDescent="0.2">
      <c r="D1129" s="1"/>
      <c r="E1129" s="1"/>
    </row>
    <row r="1130" spans="4:5" x14ac:dyDescent="0.2">
      <c r="D1130" s="1"/>
      <c r="E1130" s="1"/>
    </row>
    <row r="1131" spans="4:5" x14ac:dyDescent="0.2">
      <c r="D1131" s="1"/>
      <c r="E1131" s="1"/>
    </row>
    <row r="1132" spans="4:5" x14ac:dyDescent="0.2">
      <c r="D1132" s="1"/>
      <c r="E1132" s="1"/>
    </row>
    <row r="1133" spans="4:5" x14ac:dyDescent="0.2">
      <c r="D1133" s="1"/>
      <c r="E1133" s="1"/>
    </row>
    <row r="1134" spans="4:5" x14ac:dyDescent="0.2">
      <c r="D1134" s="1"/>
      <c r="E1134" s="1"/>
    </row>
    <row r="1135" spans="4:5" x14ac:dyDescent="0.2">
      <c r="D1135" s="1"/>
      <c r="E1135" s="1"/>
    </row>
    <row r="1136" spans="4:5" x14ac:dyDescent="0.2">
      <c r="D1136" s="1"/>
      <c r="E1136" s="1"/>
    </row>
    <row r="1137" spans="4:5" x14ac:dyDescent="0.2">
      <c r="D1137" s="1"/>
      <c r="E1137" s="1"/>
    </row>
    <row r="1138" spans="4:5" x14ac:dyDescent="0.2">
      <c r="D1138" s="1"/>
      <c r="E1138" s="1"/>
    </row>
    <row r="1139" spans="4:5" x14ac:dyDescent="0.2">
      <c r="D1139" s="1"/>
      <c r="E1139" s="1"/>
    </row>
    <row r="1140" spans="4:5" x14ac:dyDescent="0.2">
      <c r="D1140" s="1"/>
      <c r="E1140" s="1"/>
    </row>
    <row r="1141" spans="4:5" x14ac:dyDescent="0.2">
      <c r="D1141" s="1"/>
      <c r="E1141" s="1"/>
    </row>
    <row r="1142" spans="4:5" x14ac:dyDescent="0.2">
      <c r="D1142" s="1"/>
      <c r="E1142" s="1"/>
    </row>
    <row r="1143" spans="4:5" x14ac:dyDescent="0.2">
      <c r="D1143" s="1"/>
      <c r="E1143" s="1"/>
    </row>
    <row r="1144" spans="4:5" x14ac:dyDescent="0.2">
      <c r="D1144" s="1"/>
      <c r="E1144" s="1"/>
    </row>
    <row r="1145" spans="4:5" x14ac:dyDescent="0.2">
      <c r="D1145" s="1"/>
      <c r="E1145" s="1"/>
    </row>
    <row r="1146" spans="4:5" x14ac:dyDescent="0.2">
      <c r="D1146" s="1"/>
      <c r="E1146" s="1"/>
    </row>
    <row r="1147" spans="4:5" x14ac:dyDescent="0.2">
      <c r="D1147" s="1"/>
      <c r="E1147" s="1"/>
    </row>
    <row r="1148" spans="4:5" x14ac:dyDescent="0.2">
      <c r="D1148" s="1"/>
      <c r="E1148" s="1"/>
    </row>
    <row r="1149" spans="4:5" x14ac:dyDescent="0.2">
      <c r="D1149" s="1"/>
      <c r="E1149" s="1"/>
    </row>
    <row r="1150" spans="4:5" x14ac:dyDescent="0.2">
      <c r="D1150" s="1"/>
      <c r="E1150" s="1"/>
    </row>
    <row r="1151" spans="4:5" x14ac:dyDescent="0.2">
      <c r="D1151" s="1"/>
      <c r="E1151" s="1"/>
    </row>
    <row r="1152" spans="4:5" x14ac:dyDescent="0.2">
      <c r="D1152" s="1"/>
      <c r="E1152" s="1"/>
    </row>
    <row r="1153" spans="4:5" x14ac:dyDescent="0.2">
      <c r="D1153" s="1"/>
      <c r="E1153" s="1"/>
    </row>
    <row r="1154" spans="4:5" x14ac:dyDescent="0.2">
      <c r="D1154" s="1"/>
      <c r="E1154" s="1"/>
    </row>
    <row r="1155" spans="4:5" x14ac:dyDescent="0.2">
      <c r="D1155" s="1"/>
      <c r="E1155" s="1"/>
    </row>
    <row r="1156" spans="4:5" x14ac:dyDescent="0.2">
      <c r="D1156" s="1"/>
      <c r="E1156" s="1"/>
    </row>
    <row r="1157" spans="4:5" x14ac:dyDescent="0.2">
      <c r="D1157" s="1"/>
      <c r="E1157" s="1"/>
    </row>
    <row r="1158" spans="4:5" x14ac:dyDescent="0.2">
      <c r="D1158" s="1"/>
      <c r="E1158" s="1"/>
    </row>
    <row r="1159" spans="4:5" x14ac:dyDescent="0.2">
      <c r="D1159" s="1"/>
      <c r="E1159" s="1"/>
    </row>
    <row r="1160" spans="4:5" x14ac:dyDescent="0.2">
      <c r="D1160" s="1"/>
      <c r="E1160" s="1"/>
    </row>
    <row r="1161" spans="4:5" x14ac:dyDescent="0.2">
      <c r="D1161" s="1"/>
      <c r="E1161" s="1"/>
    </row>
    <row r="1162" spans="4:5" x14ac:dyDescent="0.2">
      <c r="D1162" s="1"/>
      <c r="E1162" s="1"/>
    </row>
    <row r="1163" spans="4:5" x14ac:dyDescent="0.2">
      <c r="D1163" s="1"/>
      <c r="E1163" s="1"/>
    </row>
    <row r="1164" spans="4:5" x14ac:dyDescent="0.2">
      <c r="D1164" s="1"/>
      <c r="E1164" s="1"/>
    </row>
    <row r="1165" spans="4:5" x14ac:dyDescent="0.2">
      <c r="D1165" s="1"/>
      <c r="E1165" s="1"/>
    </row>
    <row r="1166" spans="4:5" x14ac:dyDescent="0.2">
      <c r="D1166" s="1"/>
      <c r="E1166" s="1"/>
    </row>
    <row r="1167" spans="4:5" x14ac:dyDescent="0.2">
      <c r="D1167" s="1"/>
      <c r="E1167" s="1"/>
    </row>
    <row r="1168" spans="4:5" x14ac:dyDescent="0.2">
      <c r="D1168" s="1"/>
      <c r="E1168" s="1"/>
    </row>
    <row r="1169" spans="4:5" x14ac:dyDescent="0.2">
      <c r="D1169" s="1"/>
      <c r="E1169" s="1"/>
    </row>
    <row r="1170" spans="4:5" x14ac:dyDescent="0.2">
      <c r="D1170" s="1"/>
      <c r="E1170" s="1"/>
    </row>
    <row r="1171" spans="4:5" x14ac:dyDescent="0.2">
      <c r="D1171" s="1"/>
      <c r="E1171" s="1"/>
    </row>
    <row r="1172" spans="4:5" x14ac:dyDescent="0.2">
      <c r="D1172" s="1"/>
      <c r="E1172" s="1"/>
    </row>
    <row r="1173" spans="4:5" x14ac:dyDescent="0.2">
      <c r="D1173" s="1"/>
      <c r="E1173" s="1"/>
    </row>
    <row r="1174" spans="4:5" x14ac:dyDescent="0.2">
      <c r="D1174" s="1"/>
      <c r="E1174" s="1"/>
    </row>
    <row r="1175" spans="4:5" x14ac:dyDescent="0.2">
      <c r="D1175" s="1"/>
      <c r="E1175" s="1"/>
    </row>
    <row r="1176" spans="4:5" x14ac:dyDescent="0.2">
      <c r="D1176" s="1"/>
      <c r="E1176" s="1"/>
    </row>
    <row r="1177" spans="4:5" x14ac:dyDescent="0.2">
      <c r="D1177" s="1"/>
      <c r="E1177" s="1"/>
    </row>
    <row r="1178" spans="4:5" x14ac:dyDescent="0.2">
      <c r="D1178" s="1"/>
      <c r="E1178" s="1"/>
    </row>
    <row r="1179" spans="4:5" x14ac:dyDescent="0.2">
      <c r="D1179" s="1"/>
      <c r="E1179" s="1"/>
    </row>
    <row r="1180" spans="4:5" x14ac:dyDescent="0.2">
      <c r="D1180" s="1"/>
      <c r="E1180" s="1"/>
    </row>
    <row r="1181" spans="4:5" x14ac:dyDescent="0.2">
      <c r="D1181" s="1"/>
      <c r="E1181" s="1"/>
    </row>
    <row r="1182" spans="4:5" x14ac:dyDescent="0.2">
      <c r="D1182" s="1"/>
      <c r="E1182" s="1"/>
    </row>
    <row r="1183" spans="4:5" x14ac:dyDescent="0.2">
      <c r="D1183" s="1"/>
      <c r="E1183" s="1"/>
    </row>
    <row r="1184" spans="4:5" x14ac:dyDescent="0.2">
      <c r="D1184" s="1"/>
      <c r="E1184" s="1"/>
    </row>
    <row r="1185" spans="4:5" x14ac:dyDescent="0.2">
      <c r="D1185" s="1"/>
      <c r="E1185" s="1"/>
    </row>
    <row r="1186" spans="4:5" x14ac:dyDescent="0.2">
      <c r="D1186" s="1"/>
      <c r="E1186" s="1"/>
    </row>
    <row r="1187" spans="4:5" x14ac:dyDescent="0.2">
      <c r="D1187" s="1"/>
      <c r="E1187" s="1"/>
    </row>
    <row r="1188" spans="4:5" x14ac:dyDescent="0.2">
      <c r="D1188" s="1"/>
      <c r="E1188" s="1"/>
    </row>
    <row r="1189" spans="4:5" x14ac:dyDescent="0.2">
      <c r="D1189" s="1"/>
      <c r="E1189" s="1"/>
    </row>
    <row r="1190" spans="4:5" x14ac:dyDescent="0.2">
      <c r="D1190" s="1"/>
      <c r="E1190" s="1"/>
    </row>
    <row r="1191" spans="4:5" x14ac:dyDescent="0.2">
      <c r="D1191" s="1"/>
      <c r="E1191" s="1"/>
    </row>
    <row r="1192" spans="4:5" x14ac:dyDescent="0.2">
      <c r="D1192" s="1"/>
      <c r="E1192" s="1"/>
    </row>
    <row r="1193" spans="4:5" x14ac:dyDescent="0.2">
      <c r="D1193" s="1"/>
      <c r="E1193" s="1"/>
    </row>
    <row r="1194" spans="4:5" x14ac:dyDescent="0.2">
      <c r="D1194" s="1"/>
      <c r="E1194" s="1"/>
    </row>
    <row r="1195" spans="4:5" x14ac:dyDescent="0.2">
      <c r="D1195" s="1"/>
      <c r="E1195" s="1"/>
    </row>
    <row r="1196" spans="4:5" x14ac:dyDescent="0.2">
      <c r="D1196" s="1"/>
      <c r="E1196" s="1"/>
    </row>
    <row r="1197" spans="4:5" x14ac:dyDescent="0.2">
      <c r="D1197" s="1"/>
      <c r="E1197" s="1"/>
    </row>
    <row r="1198" spans="4:5" x14ac:dyDescent="0.2">
      <c r="D1198" s="1"/>
      <c r="E1198" s="1"/>
    </row>
    <row r="1199" spans="4:5" x14ac:dyDescent="0.2">
      <c r="D1199" s="1"/>
      <c r="E1199" s="1"/>
    </row>
    <row r="1200" spans="4:5" x14ac:dyDescent="0.2">
      <c r="D1200" s="1"/>
      <c r="E1200" s="1"/>
    </row>
    <row r="1201" spans="4:5" x14ac:dyDescent="0.2">
      <c r="D1201" s="1"/>
      <c r="E1201" s="1"/>
    </row>
    <row r="1202" spans="4:5" x14ac:dyDescent="0.2">
      <c r="D1202" s="1"/>
      <c r="E1202" s="1"/>
    </row>
    <row r="1203" spans="4:5" x14ac:dyDescent="0.2">
      <c r="D1203" s="1"/>
      <c r="E1203" s="1"/>
    </row>
    <row r="1204" spans="4:5" x14ac:dyDescent="0.2">
      <c r="D1204" s="1"/>
      <c r="E1204" s="1"/>
    </row>
    <row r="1205" spans="4:5" x14ac:dyDescent="0.2">
      <c r="D1205" s="1"/>
      <c r="E1205" s="1"/>
    </row>
    <row r="1206" spans="4:5" x14ac:dyDescent="0.2">
      <c r="D1206" s="1"/>
      <c r="E1206" s="1"/>
    </row>
    <row r="1207" spans="4:5" x14ac:dyDescent="0.2">
      <c r="D1207" s="1"/>
      <c r="E1207" s="1"/>
    </row>
    <row r="1208" spans="4:5" x14ac:dyDescent="0.2">
      <c r="D1208" s="1"/>
      <c r="E1208" s="1"/>
    </row>
    <row r="1209" spans="4:5" x14ac:dyDescent="0.2">
      <c r="D1209" s="1"/>
      <c r="E1209" s="1"/>
    </row>
    <row r="1210" spans="4:5" x14ac:dyDescent="0.2">
      <c r="D1210" s="1"/>
      <c r="E1210" s="1"/>
    </row>
    <row r="1211" spans="4:5" x14ac:dyDescent="0.2">
      <c r="D1211" s="1"/>
      <c r="E1211" s="1"/>
    </row>
    <row r="1212" spans="4:5" x14ac:dyDescent="0.2">
      <c r="D1212" s="1"/>
      <c r="E1212" s="1"/>
    </row>
    <row r="1213" spans="4:5" x14ac:dyDescent="0.2">
      <c r="D1213" s="1"/>
      <c r="E1213" s="1"/>
    </row>
    <row r="1214" spans="4:5" x14ac:dyDescent="0.2">
      <c r="D1214" s="1"/>
      <c r="E1214" s="1"/>
    </row>
    <row r="1215" spans="4:5" x14ac:dyDescent="0.2">
      <c r="D1215" s="1"/>
      <c r="E1215" s="1"/>
    </row>
    <row r="1216" spans="4:5" x14ac:dyDescent="0.2">
      <c r="D1216" s="1"/>
      <c r="E1216" s="1"/>
    </row>
    <row r="1217" spans="4:5" x14ac:dyDescent="0.2">
      <c r="D1217" s="1"/>
      <c r="E1217" s="1"/>
    </row>
    <row r="1218" spans="4:5" x14ac:dyDescent="0.2">
      <c r="D1218" s="1"/>
      <c r="E1218" s="1"/>
    </row>
    <row r="1219" spans="4:5" x14ac:dyDescent="0.2">
      <c r="D1219" s="1"/>
      <c r="E1219" s="1"/>
    </row>
    <row r="1220" spans="4:5" x14ac:dyDescent="0.2">
      <c r="D1220" s="1"/>
      <c r="E1220" s="1"/>
    </row>
    <row r="1221" spans="4:5" x14ac:dyDescent="0.2">
      <c r="D1221" s="1"/>
      <c r="E1221" s="1"/>
    </row>
    <row r="1222" spans="4:5" x14ac:dyDescent="0.2">
      <c r="D1222" s="1"/>
      <c r="E1222" s="1"/>
    </row>
    <row r="1223" spans="4:5" x14ac:dyDescent="0.2">
      <c r="D1223" s="1"/>
      <c r="E1223" s="1"/>
    </row>
    <row r="1224" spans="4:5" x14ac:dyDescent="0.2">
      <c r="D1224" s="1"/>
      <c r="E1224" s="1"/>
    </row>
    <row r="1225" spans="4:5" x14ac:dyDescent="0.2">
      <c r="D1225" s="1"/>
      <c r="E1225" s="1"/>
    </row>
    <row r="1226" spans="4:5" x14ac:dyDescent="0.2">
      <c r="D1226" s="1"/>
      <c r="E1226" s="1"/>
    </row>
    <row r="1227" spans="4:5" x14ac:dyDescent="0.2">
      <c r="D1227" s="1"/>
      <c r="E1227" s="1"/>
    </row>
    <row r="1228" spans="4:5" x14ac:dyDescent="0.2">
      <c r="D1228" s="1"/>
      <c r="E1228" s="1"/>
    </row>
    <row r="1229" spans="4:5" x14ac:dyDescent="0.2">
      <c r="D1229" s="1"/>
      <c r="E1229" s="1"/>
    </row>
    <row r="1230" spans="4:5" x14ac:dyDescent="0.2">
      <c r="D1230" s="1"/>
      <c r="E1230" s="1"/>
    </row>
    <row r="1231" spans="4:5" x14ac:dyDescent="0.2">
      <c r="D1231" s="1"/>
      <c r="E1231" s="1"/>
    </row>
    <row r="1232" spans="4:5" x14ac:dyDescent="0.2">
      <c r="D1232" s="1"/>
      <c r="E1232" s="1"/>
    </row>
    <row r="1233" spans="4:5" x14ac:dyDescent="0.2">
      <c r="D1233" s="1"/>
      <c r="E1233" s="1"/>
    </row>
    <row r="1234" spans="4:5" x14ac:dyDescent="0.2">
      <c r="D1234" s="1"/>
      <c r="E1234" s="1"/>
    </row>
    <row r="1235" spans="4:5" x14ac:dyDescent="0.2">
      <c r="D1235" s="1"/>
      <c r="E1235" s="1"/>
    </row>
    <row r="1236" spans="4:5" x14ac:dyDescent="0.2">
      <c r="D1236" s="1"/>
      <c r="E1236" s="1"/>
    </row>
    <row r="1237" spans="4:5" x14ac:dyDescent="0.2">
      <c r="D1237" s="1"/>
      <c r="E1237" s="1"/>
    </row>
    <row r="1238" spans="4:5" x14ac:dyDescent="0.2">
      <c r="D1238" s="1"/>
      <c r="E1238" s="1"/>
    </row>
    <row r="1239" spans="4:5" x14ac:dyDescent="0.2">
      <c r="D1239" s="1"/>
      <c r="E1239" s="1"/>
    </row>
    <row r="1240" spans="4:5" x14ac:dyDescent="0.2">
      <c r="D1240" s="1"/>
      <c r="E1240" s="1"/>
    </row>
    <row r="1241" spans="4:5" x14ac:dyDescent="0.2">
      <c r="D1241" s="1"/>
      <c r="E1241" s="1"/>
    </row>
    <row r="1242" spans="4:5" x14ac:dyDescent="0.2">
      <c r="D1242" s="1"/>
      <c r="E1242" s="1"/>
    </row>
    <row r="1243" spans="4:5" x14ac:dyDescent="0.2">
      <c r="D1243" s="1"/>
      <c r="E1243" s="1"/>
    </row>
    <row r="1244" spans="4:5" x14ac:dyDescent="0.2">
      <c r="D1244" s="1"/>
      <c r="E1244" s="1"/>
    </row>
    <row r="1245" spans="4:5" x14ac:dyDescent="0.2">
      <c r="D1245" s="1"/>
      <c r="E1245" s="1"/>
    </row>
    <row r="1246" spans="4:5" x14ac:dyDescent="0.2">
      <c r="D1246" s="1"/>
      <c r="E1246" s="1"/>
    </row>
    <row r="1247" spans="4:5" x14ac:dyDescent="0.2">
      <c r="D1247" s="1"/>
      <c r="E1247" s="1"/>
    </row>
    <row r="1248" spans="4:5" x14ac:dyDescent="0.2">
      <c r="D1248" s="1"/>
      <c r="E1248" s="1"/>
    </row>
    <row r="1249" spans="4:5" x14ac:dyDescent="0.2">
      <c r="D1249" s="1"/>
      <c r="E1249" s="1"/>
    </row>
    <row r="1250" spans="4:5" x14ac:dyDescent="0.2">
      <c r="D1250" s="1"/>
      <c r="E1250" s="1"/>
    </row>
    <row r="1251" spans="4:5" x14ac:dyDescent="0.2">
      <c r="D1251" s="1"/>
      <c r="E1251" s="1"/>
    </row>
    <row r="1252" spans="4:5" x14ac:dyDescent="0.2">
      <c r="D1252" s="1"/>
      <c r="E1252" s="1"/>
    </row>
    <row r="1253" spans="4:5" x14ac:dyDescent="0.2">
      <c r="D1253" s="1"/>
      <c r="E1253" s="1"/>
    </row>
    <row r="1254" spans="4:5" x14ac:dyDescent="0.2">
      <c r="D1254" s="1"/>
      <c r="E1254" s="1"/>
    </row>
    <row r="1255" spans="4:5" x14ac:dyDescent="0.2">
      <c r="D1255" s="1"/>
      <c r="E1255" s="1"/>
    </row>
    <row r="1256" spans="4:5" x14ac:dyDescent="0.2">
      <c r="D1256" s="1"/>
      <c r="E1256" s="1"/>
    </row>
    <row r="1257" spans="4:5" x14ac:dyDescent="0.2">
      <c r="D1257" s="1"/>
      <c r="E1257" s="1"/>
    </row>
    <row r="1258" spans="4:5" x14ac:dyDescent="0.2">
      <c r="D1258" s="1"/>
      <c r="E1258" s="1"/>
    </row>
    <row r="1259" spans="4:5" x14ac:dyDescent="0.2">
      <c r="D1259" s="1"/>
      <c r="E1259" s="1"/>
    </row>
    <row r="1260" spans="4:5" x14ac:dyDescent="0.2">
      <c r="D1260" s="1"/>
      <c r="E1260" s="1"/>
    </row>
    <row r="1261" spans="4:5" x14ac:dyDescent="0.2">
      <c r="D1261" s="1"/>
      <c r="E1261" s="1"/>
    </row>
    <row r="1262" spans="4:5" x14ac:dyDescent="0.2">
      <c r="D1262" s="1"/>
      <c r="E1262" s="1"/>
    </row>
    <row r="1263" spans="4:5" x14ac:dyDescent="0.2">
      <c r="D1263" s="1"/>
      <c r="E1263" s="1"/>
    </row>
    <row r="1264" spans="4:5" x14ac:dyDescent="0.2">
      <c r="D1264" s="1"/>
      <c r="E1264" s="1"/>
    </row>
    <row r="1265" spans="4:5" x14ac:dyDescent="0.2">
      <c r="D1265" s="1"/>
      <c r="E1265" s="1"/>
    </row>
    <row r="1266" spans="4:5" x14ac:dyDescent="0.2">
      <c r="D1266" s="1"/>
      <c r="E1266" s="1"/>
    </row>
    <row r="1267" spans="4:5" x14ac:dyDescent="0.2">
      <c r="D1267" s="1"/>
      <c r="E1267" s="1"/>
    </row>
    <row r="1268" spans="4:5" x14ac:dyDescent="0.2">
      <c r="D1268" s="1"/>
      <c r="E1268" s="1"/>
    </row>
    <row r="1269" spans="4:5" x14ac:dyDescent="0.2">
      <c r="D1269" s="1"/>
      <c r="E1269" s="1"/>
    </row>
    <row r="1270" spans="4:5" x14ac:dyDescent="0.2">
      <c r="D1270" s="1"/>
      <c r="E1270" s="1"/>
    </row>
    <row r="1271" spans="4:5" x14ac:dyDescent="0.2">
      <c r="D1271" s="1"/>
      <c r="E1271" s="1"/>
    </row>
    <row r="1272" spans="4:5" x14ac:dyDescent="0.2">
      <c r="D1272" s="1"/>
      <c r="E1272" s="1"/>
    </row>
    <row r="1273" spans="4:5" x14ac:dyDescent="0.2">
      <c r="D1273" s="1"/>
      <c r="E1273" s="1"/>
    </row>
    <row r="1274" spans="4:5" x14ac:dyDescent="0.2">
      <c r="D1274" s="1"/>
      <c r="E1274" s="1"/>
    </row>
    <row r="1275" spans="4:5" x14ac:dyDescent="0.2">
      <c r="D1275" s="1"/>
      <c r="E1275" s="1"/>
    </row>
    <row r="1276" spans="4:5" x14ac:dyDescent="0.2">
      <c r="D1276" s="1"/>
      <c r="E1276" s="1"/>
    </row>
    <row r="1277" spans="4:5" x14ac:dyDescent="0.2">
      <c r="D1277" s="1"/>
      <c r="E1277" s="1"/>
    </row>
    <row r="1278" spans="4:5" x14ac:dyDescent="0.2">
      <c r="D1278" s="1"/>
      <c r="E1278" s="1"/>
    </row>
    <row r="1279" spans="4:5" x14ac:dyDescent="0.2">
      <c r="D1279" s="1"/>
      <c r="E1279" s="1"/>
    </row>
    <row r="1280" spans="4:5" x14ac:dyDescent="0.2">
      <c r="D1280" s="1"/>
      <c r="E1280" s="1"/>
    </row>
    <row r="1281" spans="4:5" x14ac:dyDescent="0.2">
      <c r="D1281" s="1"/>
      <c r="E1281" s="1"/>
    </row>
    <row r="1282" spans="4:5" x14ac:dyDescent="0.2">
      <c r="D1282" s="1"/>
      <c r="E1282" s="1"/>
    </row>
    <row r="1283" spans="4:5" x14ac:dyDescent="0.2">
      <c r="D1283" s="1"/>
      <c r="E1283" s="1"/>
    </row>
    <row r="1284" spans="4:5" x14ac:dyDescent="0.2">
      <c r="D1284" s="1"/>
      <c r="E1284" s="1"/>
    </row>
    <row r="1285" spans="4:5" x14ac:dyDescent="0.2">
      <c r="D1285" s="1"/>
      <c r="E1285" s="1"/>
    </row>
    <row r="1286" spans="4:5" x14ac:dyDescent="0.2">
      <c r="D1286" s="1"/>
      <c r="E1286" s="1"/>
    </row>
    <row r="1287" spans="4:5" x14ac:dyDescent="0.2">
      <c r="D1287" s="1"/>
      <c r="E1287" s="1"/>
    </row>
    <row r="1288" spans="4:5" x14ac:dyDescent="0.2">
      <c r="D1288" s="1"/>
      <c r="E1288" s="1"/>
    </row>
    <row r="1289" spans="4:5" x14ac:dyDescent="0.2">
      <c r="D1289" s="1"/>
      <c r="E1289" s="1"/>
    </row>
    <row r="1290" spans="4:5" x14ac:dyDescent="0.2">
      <c r="D1290" s="1"/>
      <c r="E1290" s="1"/>
    </row>
    <row r="1291" spans="4:5" x14ac:dyDescent="0.2">
      <c r="D1291" s="1"/>
      <c r="E1291" s="1"/>
    </row>
    <row r="1292" spans="4:5" x14ac:dyDescent="0.2">
      <c r="D1292" s="1"/>
      <c r="E1292" s="1"/>
    </row>
    <row r="1293" spans="4:5" x14ac:dyDescent="0.2">
      <c r="D1293" s="1"/>
      <c r="E1293" s="1"/>
    </row>
    <row r="1294" spans="4:5" x14ac:dyDescent="0.2">
      <c r="D1294" s="1"/>
      <c r="E1294" s="1"/>
    </row>
    <row r="1295" spans="4:5" x14ac:dyDescent="0.2">
      <c r="D1295" s="1"/>
      <c r="E1295" s="1"/>
    </row>
    <row r="1296" spans="4:5" x14ac:dyDescent="0.2">
      <c r="D1296" s="1"/>
      <c r="E1296" s="1"/>
    </row>
    <row r="1297" spans="4:5" x14ac:dyDescent="0.2">
      <c r="D1297" s="1"/>
      <c r="E1297" s="1"/>
    </row>
    <row r="1298" spans="4:5" x14ac:dyDescent="0.2">
      <c r="D1298" s="1"/>
      <c r="E1298" s="1"/>
    </row>
    <row r="1299" spans="4:5" x14ac:dyDescent="0.2">
      <c r="D1299" s="1"/>
      <c r="E1299" s="1"/>
    </row>
    <row r="1300" spans="4:5" x14ac:dyDescent="0.2">
      <c r="D1300" s="1"/>
      <c r="E1300" s="1"/>
    </row>
    <row r="1301" spans="4:5" x14ac:dyDescent="0.2">
      <c r="D1301" s="1"/>
      <c r="E1301" s="1"/>
    </row>
    <row r="1302" spans="4:5" x14ac:dyDescent="0.2">
      <c r="D1302" s="1"/>
      <c r="E1302" s="1"/>
    </row>
    <row r="1303" spans="4:5" x14ac:dyDescent="0.2">
      <c r="D1303" s="1"/>
      <c r="E1303" s="1"/>
    </row>
    <row r="1304" spans="4:5" x14ac:dyDescent="0.2">
      <c r="D1304" s="1"/>
      <c r="E1304" s="1"/>
    </row>
    <row r="1305" spans="4:5" x14ac:dyDescent="0.2">
      <c r="D1305" s="1"/>
      <c r="E1305" s="1"/>
    </row>
    <row r="1306" spans="4:5" x14ac:dyDescent="0.2">
      <c r="D1306" s="1"/>
      <c r="E1306" s="1"/>
    </row>
    <row r="1307" spans="4:5" x14ac:dyDescent="0.2">
      <c r="D1307" s="1"/>
      <c r="E1307" s="1"/>
    </row>
    <row r="1308" spans="4:5" x14ac:dyDescent="0.2">
      <c r="D1308" s="1"/>
      <c r="E1308" s="1"/>
    </row>
    <row r="1309" spans="4:5" x14ac:dyDescent="0.2">
      <c r="D1309" s="1"/>
      <c r="E1309" s="1"/>
    </row>
    <row r="1310" spans="4:5" x14ac:dyDescent="0.2">
      <c r="D1310" s="1"/>
      <c r="E1310" s="1"/>
    </row>
    <row r="1311" spans="4:5" x14ac:dyDescent="0.2">
      <c r="D1311" s="1"/>
      <c r="E1311" s="1"/>
    </row>
    <row r="1312" spans="4:5" x14ac:dyDescent="0.2">
      <c r="D1312" s="1"/>
      <c r="E1312" s="1"/>
    </row>
    <row r="1313" spans="4:5" x14ac:dyDescent="0.2">
      <c r="D1313" s="1"/>
      <c r="E1313" s="1"/>
    </row>
    <row r="1314" spans="4:5" x14ac:dyDescent="0.2">
      <c r="D1314" s="1"/>
      <c r="E1314" s="1"/>
    </row>
    <row r="1315" spans="4:5" x14ac:dyDescent="0.2">
      <c r="D1315" s="1"/>
      <c r="E1315" s="1"/>
    </row>
    <row r="1316" spans="4:5" x14ac:dyDescent="0.2">
      <c r="D1316" s="1"/>
      <c r="E1316" s="1"/>
    </row>
    <row r="1317" spans="4:5" x14ac:dyDescent="0.2">
      <c r="D1317" s="1"/>
      <c r="E1317" s="1"/>
    </row>
    <row r="1318" spans="4:5" x14ac:dyDescent="0.2">
      <c r="D1318" s="1"/>
      <c r="E1318" s="1"/>
    </row>
    <row r="1319" spans="4:5" x14ac:dyDescent="0.2">
      <c r="D1319" s="1"/>
      <c r="E1319" s="1"/>
    </row>
    <row r="1320" spans="4:5" x14ac:dyDescent="0.2">
      <c r="D1320" s="1"/>
      <c r="E1320" s="1"/>
    </row>
    <row r="1321" spans="4:5" x14ac:dyDescent="0.2">
      <c r="D1321" s="1"/>
      <c r="E1321" s="1"/>
    </row>
    <row r="1322" spans="4:5" x14ac:dyDescent="0.2">
      <c r="D1322" s="1"/>
      <c r="E1322" s="1"/>
    </row>
    <row r="1323" spans="4:5" x14ac:dyDescent="0.2">
      <c r="D1323" s="1"/>
      <c r="E1323" s="1"/>
    </row>
    <row r="1324" spans="4:5" x14ac:dyDescent="0.2">
      <c r="D1324" s="1"/>
      <c r="E1324" s="1"/>
    </row>
    <row r="1325" spans="4:5" x14ac:dyDescent="0.2">
      <c r="D1325" s="1"/>
      <c r="E1325" s="1"/>
    </row>
    <row r="1326" spans="4:5" x14ac:dyDescent="0.2">
      <c r="D1326" s="1"/>
      <c r="E1326" s="1"/>
    </row>
    <row r="1327" spans="4:5" x14ac:dyDescent="0.2">
      <c r="D1327" s="1"/>
      <c r="E1327" s="1"/>
    </row>
    <row r="1328" spans="4:5" x14ac:dyDescent="0.2">
      <c r="D1328" s="1"/>
      <c r="E1328" s="1"/>
    </row>
    <row r="1329" spans="4:5" x14ac:dyDescent="0.2">
      <c r="D1329" s="1"/>
      <c r="E1329" s="1"/>
    </row>
    <row r="1330" spans="4:5" x14ac:dyDescent="0.2">
      <c r="D1330" s="1"/>
      <c r="E1330" s="1"/>
    </row>
    <row r="1331" spans="4:5" x14ac:dyDescent="0.2">
      <c r="D1331" s="1"/>
      <c r="E1331" s="1"/>
    </row>
    <row r="1332" spans="4:5" x14ac:dyDescent="0.2">
      <c r="D1332" s="1"/>
      <c r="E1332" s="1"/>
    </row>
    <row r="1333" spans="4:5" x14ac:dyDescent="0.2">
      <c r="D1333" s="1"/>
      <c r="E1333" s="1"/>
    </row>
    <row r="1334" spans="4:5" x14ac:dyDescent="0.2">
      <c r="D1334" s="1"/>
      <c r="E1334" s="1"/>
    </row>
    <row r="1335" spans="4:5" x14ac:dyDescent="0.2">
      <c r="D1335" s="1"/>
      <c r="E1335" s="1"/>
    </row>
    <row r="1336" spans="4:5" x14ac:dyDescent="0.2">
      <c r="D1336" s="1"/>
      <c r="E1336" s="1"/>
    </row>
    <row r="1337" spans="4:5" x14ac:dyDescent="0.2">
      <c r="D1337" s="1"/>
      <c r="E1337" s="1"/>
    </row>
    <row r="1338" spans="4:5" x14ac:dyDescent="0.2">
      <c r="D1338" s="1"/>
      <c r="E1338" s="1"/>
    </row>
    <row r="1339" spans="4:5" x14ac:dyDescent="0.2">
      <c r="D1339" s="1"/>
      <c r="E1339" s="1"/>
    </row>
    <row r="1340" spans="4:5" x14ac:dyDescent="0.2">
      <c r="D1340" s="1"/>
      <c r="E1340" s="1"/>
    </row>
    <row r="1341" spans="4:5" x14ac:dyDescent="0.2">
      <c r="D1341" s="1"/>
      <c r="E1341" s="1"/>
    </row>
    <row r="1342" spans="4:5" x14ac:dyDescent="0.2">
      <c r="D1342" s="1"/>
      <c r="E1342" s="1"/>
    </row>
    <row r="1343" spans="4:5" x14ac:dyDescent="0.2">
      <c r="D1343" s="1"/>
      <c r="E1343" s="1"/>
    </row>
    <row r="1344" spans="4:5" x14ac:dyDescent="0.2">
      <c r="D1344" s="1"/>
      <c r="E1344" s="1"/>
    </row>
    <row r="1345" spans="4:5" x14ac:dyDescent="0.2">
      <c r="D1345" s="1"/>
      <c r="E1345" s="1"/>
    </row>
    <row r="1346" spans="4:5" x14ac:dyDescent="0.2">
      <c r="D1346" s="1"/>
      <c r="E1346" s="1"/>
    </row>
    <row r="1347" spans="4:5" x14ac:dyDescent="0.2">
      <c r="D1347" s="1"/>
      <c r="E1347" s="1"/>
    </row>
    <row r="1348" spans="4:5" x14ac:dyDescent="0.2">
      <c r="D1348" s="1"/>
      <c r="E1348" s="1"/>
    </row>
    <row r="1349" spans="4:5" x14ac:dyDescent="0.2">
      <c r="D1349" s="1"/>
      <c r="E1349" s="1"/>
    </row>
    <row r="1350" spans="4:5" x14ac:dyDescent="0.2">
      <c r="D1350" s="1"/>
      <c r="E1350" s="1"/>
    </row>
    <row r="1351" spans="4:5" x14ac:dyDescent="0.2">
      <c r="D1351" s="1"/>
      <c r="E1351" s="1"/>
    </row>
    <row r="1352" spans="4:5" x14ac:dyDescent="0.2">
      <c r="D1352" s="1"/>
      <c r="E1352" s="1"/>
    </row>
    <row r="1353" spans="4:5" x14ac:dyDescent="0.2">
      <c r="D1353" s="1"/>
      <c r="E1353" s="1"/>
    </row>
    <row r="1354" spans="4:5" x14ac:dyDescent="0.2">
      <c r="D1354" s="1"/>
      <c r="E1354" s="1"/>
    </row>
    <row r="1355" spans="4:5" x14ac:dyDescent="0.2">
      <c r="D1355" s="1"/>
      <c r="E1355" s="1"/>
    </row>
    <row r="1356" spans="4:5" x14ac:dyDescent="0.2">
      <c r="D1356" s="1"/>
      <c r="E1356" s="1"/>
    </row>
    <row r="1357" spans="4:5" x14ac:dyDescent="0.2">
      <c r="D1357" s="1"/>
      <c r="E1357" s="1"/>
    </row>
    <row r="1358" spans="4:5" x14ac:dyDescent="0.2">
      <c r="D1358" s="1"/>
      <c r="E1358" s="1"/>
    </row>
    <row r="1359" spans="4:5" x14ac:dyDescent="0.2">
      <c r="D1359" s="1"/>
      <c r="E1359" s="1"/>
    </row>
    <row r="1360" spans="4:5" x14ac:dyDescent="0.2">
      <c r="D1360" s="1"/>
      <c r="E1360" s="1"/>
    </row>
    <row r="1361" spans="4:5" x14ac:dyDescent="0.2">
      <c r="D1361" s="1"/>
      <c r="E1361" s="1"/>
    </row>
    <row r="1362" spans="4:5" x14ac:dyDescent="0.2">
      <c r="D1362" s="1"/>
      <c r="E1362" s="1"/>
    </row>
    <row r="1363" spans="4:5" x14ac:dyDescent="0.2">
      <c r="D1363" s="1"/>
      <c r="E1363" s="1"/>
    </row>
    <row r="1364" spans="4:5" x14ac:dyDescent="0.2">
      <c r="D1364" s="1"/>
      <c r="E1364" s="1"/>
    </row>
    <row r="1365" spans="4:5" x14ac:dyDescent="0.2">
      <c r="D1365" s="1"/>
      <c r="E1365" s="1"/>
    </row>
    <row r="1366" spans="4:5" x14ac:dyDescent="0.2">
      <c r="D1366" s="1"/>
      <c r="E1366" s="1"/>
    </row>
    <row r="1367" spans="4:5" x14ac:dyDescent="0.2">
      <c r="D1367" s="1"/>
      <c r="E1367" s="1"/>
    </row>
    <row r="1368" spans="4:5" x14ac:dyDescent="0.2">
      <c r="D1368" s="1"/>
      <c r="E1368" s="1"/>
    </row>
    <row r="1369" spans="4:5" x14ac:dyDescent="0.2">
      <c r="D1369" s="1"/>
      <c r="E1369" s="1"/>
    </row>
    <row r="1370" spans="4:5" x14ac:dyDescent="0.2">
      <c r="D1370" s="1"/>
      <c r="E1370" s="1"/>
    </row>
    <row r="1371" spans="4:5" x14ac:dyDescent="0.2">
      <c r="D1371" s="1"/>
      <c r="E1371" s="1"/>
    </row>
    <row r="1372" spans="4:5" x14ac:dyDescent="0.2">
      <c r="D1372" s="1"/>
      <c r="E1372" s="1"/>
    </row>
    <row r="1373" spans="4:5" x14ac:dyDescent="0.2">
      <c r="D1373" s="1"/>
      <c r="E1373" s="1"/>
    </row>
    <row r="1374" spans="4:5" x14ac:dyDescent="0.2">
      <c r="D1374" s="1"/>
      <c r="E1374" s="1"/>
    </row>
    <row r="1375" spans="4:5" x14ac:dyDescent="0.2">
      <c r="D1375" s="1"/>
      <c r="E1375" s="1"/>
    </row>
    <row r="1376" spans="4:5" x14ac:dyDescent="0.2">
      <c r="D1376" s="1"/>
      <c r="E1376" s="1"/>
    </row>
    <row r="1377" spans="4:5" x14ac:dyDescent="0.2">
      <c r="D1377" s="1"/>
      <c r="E1377" s="1"/>
    </row>
    <row r="1378" spans="4:5" x14ac:dyDescent="0.2">
      <c r="D1378" s="1"/>
      <c r="E1378" s="1"/>
    </row>
    <row r="1379" spans="4:5" x14ac:dyDescent="0.2">
      <c r="D1379" s="1"/>
      <c r="E1379" s="1"/>
    </row>
    <row r="1380" spans="4:5" x14ac:dyDescent="0.2">
      <c r="D1380" s="1"/>
      <c r="E1380" s="1"/>
    </row>
    <row r="1381" spans="4:5" x14ac:dyDescent="0.2">
      <c r="D1381" s="1"/>
      <c r="E1381" s="1"/>
    </row>
    <row r="1382" spans="4:5" x14ac:dyDescent="0.2">
      <c r="D1382" s="1"/>
      <c r="E1382" s="1"/>
    </row>
    <row r="1383" spans="4:5" x14ac:dyDescent="0.2">
      <c r="D1383" s="1"/>
      <c r="E1383" s="1"/>
    </row>
    <row r="1384" spans="4:5" x14ac:dyDescent="0.2">
      <c r="D1384" s="1"/>
      <c r="E1384" s="1"/>
    </row>
    <row r="1385" spans="4:5" x14ac:dyDescent="0.2">
      <c r="D1385" s="1"/>
      <c r="E1385" s="1"/>
    </row>
    <row r="1386" spans="4:5" x14ac:dyDescent="0.2">
      <c r="D1386" s="1"/>
      <c r="E1386" s="1"/>
    </row>
    <row r="1387" spans="4:5" x14ac:dyDescent="0.2">
      <c r="D1387" s="1"/>
      <c r="E1387" s="1"/>
    </row>
    <row r="1388" spans="4:5" x14ac:dyDescent="0.2">
      <c r="D1388" s="1"/>
      <c r="E1388" s="1"/>
    </row>
    <row r="1389" spans="4:5" x14ac:dyDescent="0.2">
      <c r="D1389" s="1"/>
      <c r="E1389" s="1"/>
    </row>
    <row r="1390" spans="4:5" x14ac:dyDescent="0.2">
      <c r="D1390" s="1"/>
      <c r="E1390" s="1"/>
    </row>
    <row r="1391" spans="4:5" x14ac:dyDescent="0.2">
      <c r="D1391" s="1"/>
      <c r="E1391" s="1"/>
    </row>
    <row r="1392" spans="4:5" x14ac:dyDescent="0.2">
      <c r="D1392" s="1"/>
      <c r="E1392" s="1"/>
    </row>
    <row r="1393" spans="4:5" x14ac:dyDescent="0.2">
      <c r="D1393" s="1"/>
      <c r="E1393" s="1"/>
    </row>
    <row r="1394" spans="4:5" x14ac:dyDescent="0.2">
      <c r="D1394" s="1"/>
      <c r="E1394" s="1"/>
    </row>
    <row r="1395" spans="4:5" x14ac:dyDescent="0.2">
      <c r="D1395" s="1"/>
      <c r="E1395" s="1"/>
    </row>
    <row r="1396" spans="4:5" x14ac:dyDescent="0.2">
      <c r="D1396" s="1"/>
      <c r="E1396" s="1"/>
    </row>
    <row r="1397" spans="4:5" x14ac:dyDescent="0.2">
      <c r="D1397" s="1"/>
      <c r="E1397" s="1"/>
    </row>
    <row r="1398" spans="4:5" x14ac:dyDescent="0.2">
      <c r="D1398" s="1"/>
      <c r="E1398" s="1"/>
    </row>
    <row r="1399" spans="4:5" x14ac:dyDescent="0.2">
      <c r="D1399" s="1"/>
      <c r="E1399" s="1"/>
    </row>
    <row r="1400" spans="4:5" x14ac:dyDescent="0.2">
      <c r="D1400" s="1"/>
      <c r="E1400" s="1"/>
    </row>
    <row r="1401" spans="4:5" x14ac:dyDescent="0.2">
      <c r="D1401" s="1"/>
      <c r="E1401" s="1"/>
    </row>
    <row r="1402" spans="4:5" x14ac:dyDescent="0.2">
      <c r="D1402" s="1"/>
      <c r="E1402" s="1"/>
    </row>
    <row r="1403" spans="4:5" x14ac:dyDescent="0.2">
      <c r="D1403" s="1"/>
      <c r="E1403" s="1"/>
    </row>
    <row r="1404" spans="4:5" x14ac:dyDescent="0.2">
      <c r="D1404" s="1"/>
      <c r="E1404" s="1"/>
    </row>
    <row r="1405" spans="4:5" x14ac:dyDescent="0.2">
      <c r="D1405" s="1"/>
      <c r="E1405" s="1"/>
    </row>
    <row r="1406" spans="4:5" x14ac:dyDescent="0.2">
      <c r="D1406" s="1"/>
      <c r="E1406" s="1"/>
    </row>
    <row r="1407" spans="4:5" x14ac:dyDescent="0.2">
      <c r="D1407" s="1"/>
      <c r="E1407" s="1"/>
    </row>
    <row r="1408" spans="4:5" x14ac:dyDescent="0.2">
      <c r="D1408" s="1"/>
      <c r="E1408" s="1"/>
    </row>
    <row r="1409" spans="4:5" x14ac:dyDescent="0.2">
      <c r="D1409" s="1"/>
      <c r="E1409" s="1"/>
    </row>
    <row r="1410" spans="4:5" x14ac:dyDescent="0.2">
      <c r="D1410" s="1"/>
      <c r="E1410" s="1"/>
    </row>
    <row r="1411" spans="4:5" x14ac:dyDescent="0.2">
      <c r="D1411" s="1"/>
      <c r="E1411" s="1"/>
    </row>
    <row r="1412" spans="4:5" x14ac:dyDescent="0.2">
      <c r="D1412" s="1"/>
      <c r="E1412" s="1"/>
    </row>
    <row r="1413" spans="4:5" x14ac:dyDescent="0.2">
      <c r="D1413" s="1"/>
      <c r="E1413" s="1"/>
    </row>
    <row r="1414" spans="4:5" x14ac:dyDescent="0.2">
      <c r="D1414" s="1"/>
      <c r="E1414" s="1"/>
    </row>
    <row r="1415" spans="4:5" x14ac:dyDescent="0.2">
      <c r="D1415" s="1"/>
      <c r="E1415" s="1"/>
    </row>
    <row r="1416" spans="4:5" x14ac:dyDescent="0.2">
      <c r="D1416" s="1"/>
      <c r="E1416" s="1"/>
    </row>
    <row r="1417" spans="4:5" x14ac:dyDescent="0.2">
      <c r="D1417" s="1"/>
      <c r="E1417" s="1"/>
    </row>
    <row r="1418" spans="4:5" x14ac:dyDescent="0.2">
      <c r="D1418" s="1"/>
      <c r="E1418" s="1"/>
    </row>
    <row r="1419" spans="4:5" x14ac:dyDescent="0.2">
      <c r="D1419" s="1"/>
      <c r="E1419" s="1"/>
    </row>
    <row r="1420" spans="4:5" x14ac:dyDescent="0.2">
      <c r="D1420" s="1"/>
      <c r="E1420" s="1"/>
    </row>
    <row r="1421" spans="4:5" x14ac:dyDescent="0.2">
      <c r="D1421" s="1"/>
      <c r="E1421" s="1"/>
    </row>
    <row r="1422" spans="4:5" x14ac:dyDescent="0.2">
      <c r="D1422" s="1"/>
      <c r="E1422" s="1"/>
    </row>
    <row r="1423" spans="4:5" x14ac:dyDescent="0.2">
      <c r="D1423" s="1"/>
      <c r="E1423" s="1"/>
    </row>
    <row r="1424" spans="4:5" x14ac:dyDescent="0.2">
      <c r="D1424" s="1"/>
      <c r="E1424" s="1"/>
    </row>
    <row r="1425" spans="4:5" x14ac:dyDescent="0.2">
      <c r="D1425" s="1"/>
      <c r="E1425" s="1"/>
    </row>
    <row r="1426" spans="4:5" x14ac:dyDescent="0.2">
      <c r="D1426" s="1"/>
      <c r="E1426" s="1"/>
    </row>
    <row r="1427" spans="4:5" x14ac:dyDescent="0.2">
      <c r="D1427" s="1"/>
      <c r="E1427" s="1"/>
    </row>
    <row r="1428" spans="4:5" x14ac:dyDescent="0.2">
      <c r="D1428" s="1"/>
      <c r="E1428" s="1"/>
    </row>
    <row r="1429" spans="4:5" x14ac:dyDescent="0.2">
      <c r="D1429" s="1"/>
      <c r="E1429" s="1"/>
    </row>
    <row r="1430" spans="4:5" x14ac:dyDescent="0.2">
      <c r="D1430" s="1"/>
      <c r="E1430" s="1"/>
    </row>
    <row r="1431" spans="4:5" x14ac:dyDescent="0.2">
      <c r="D1431" s="1"/>
      <c r="E1431" s="1"/>
    </row>
    <row r="1432" spans="4:5" x14ac:dyDescent="0.2">
      <c r="D1432" s="1"/>
      <c r="E1432" s="1"/>
    </row>
    <row r="1433" spans="4:5" x14ac:dyDescent="0.2">
      <c r="D1433" s="1"/>
      <c r="E1433" s="1"/>
    </row>
    <row r="1434" spans="4:5" x14ac:dyDescent="0.2">
      <c r="D1434" s="1"/>
      <c r="E1434" s="1"/>
    </row>
    <row r="1435" spans="4:5" x14ac:dyDescent="0.2">
      <c r="D1435" s="1"/>
      <c r="E1435" s="1"/>
    </row>
    <row r="1436" spans="4:5" x14ac:dyDescent="0.2">
      <c r="D1436" s="1"/>
      <c r="E1436" s="1"/>
    </row>
    <row r="1437" spans="4:5" x14ac:dyDescent="0.2">
      <c r="D1437" s="1"/>
      <c r="E1437" s="1"/>
    </row>
    <row r="1438" spans="4:5" x14ac:dyDescent="0.2">
      <c r="D1438" s="1"/>
      <c r="E1438" s="1"/>
    </row>
    <row r="1439" spans="4:5" x14ac:dyDescent="0.2">
      <c r="D1439" s="1"/>
      <c r="E1439" s="1"/>
    </row>
    <row r="1440" spans="4:5" x14ac:dyDescent="0.2">
      <c r="D1440" s="1"/>
      <c r="E1440" s="1"/>
    </row>
    <row r="1441" spans="4:5" x14ac:dyDescent="0.2">
      <c r="D1441" s="1"/>
      <c r="E1441" s="1"/>
    </row>
    <row r="1442" spans="4:5" x14ac:dyDescent="0.2">
      <c r="D1442" s="1"/>
      <c r="E1442" s="1"/>
    </row>
    <row r="1443" spans="4:5" x14ac:dyDescent="0.2">
      <c r="D1443" s="1"/>
      <c r="E1443" s="1"/>
    </row>
    <row r="1444" spans="4:5" x14ac:dyDescent="0.2">
      <c r="D1444" s="1"/>
      <c r="E1444" s="1"/>
    </row>
    <row r="1445" spans="4:5" x14ac:dyDescent="0.2">
      <c r="D1445" s="1"/>
      <c r="E1445" s="1"/>
    </row>
    <row r="1446" spans="4:5" x14ac:dyDescent="0.2">
      <c r="D1446" s="1"/>
      <c r="E1446" s="1"/>
    </row>
    <row r="1447" spans="4:5" x14ac:dyDescent="0.2">
      <c r="D1447" s="1"/>
      <c r="E1447" s="1"/>
    </row>
    <row r="1448" spans="4:5" x14ac:dyDescent="0.2">
      <c r="D1448" s="1"/>
      <c r="E1448" s="1"/>
    </row>
    <row r="1449" spans="4:5" x14ac:dyDescent="0.2">
      <c r="D1449" s="1"/>
      <c r="E1449" s="1"/>
    </row>
    <row r="1450" spans="4:5" x14ac:dyDescent="0.2">
      <c r="D1450" s="1"/>
      <c r="E1450" s="1"/>
    </row>
    <row r="1451" spans="4:5" x14ac:dyDescent="0.2">
      <c r="D1451" s="1"/>
      <c r="E1451" s="1"/>
    </row>
    <row r="1452" spans="4:5" x14ac:dyDescent="0.2">
      <c r="D1452" s="1"/>
      <c r="E1452" s="1"/>
    </row>
    <row r="1453" spans="4:5" x14ac:dyDescent="0.2">
      <c r="D1453" s="1"/>
      <c r="E1453" s="1"/>
    </row>
    <row r="1454" spans="4:5" x14ac:dyDescent="0.2">
      <c r="D1454" s="1"/>
      <c r="E1454" s="1"/>
    </row>
    <row r="1455" spans="4:5" x14ac:dyDescent="0.2">
      <c r="D1455" s="1"/>
      <c r="E1455" s="1"/>
    </row>
    <row r="1456" spans="4:5" x14ac:dyDescent="0.2">
      <c r="D1456" s="1"/>
      <c r="E1456" s="1"/>
    </row>
    <row r="1457" spans="4:5" x14ac:dyDescent="0.2">
      <c r="D1457" s="1"/>
      <c r="E1457" s="1"/>
    </row>
    <row r="1458" spans="4:5" x14ac:dyDescent="0.2">
      <c r="D1458" s="1"/>
      <c r="E1458" s="1"/>
    </row>
    <row r="1459" spans="4:5" x14ac:dyDescent="0.2">
      <c r="D1459" s="1"/>
      <c r="E1459" s="1"/>
    </row>
    <row r="1460" spans="4:5" x14ac:dyDescent="0.2">
      <c r="D1460" s="1"/>
      <c r="E1460" s="1"/>
    </row>
    <row r="1461" spans="4:5" x14ac:dyDescent="0.2">
      <c r="D1461" s="1"/>
      <c r="E1461" s="1"/>
    </row>
    <row r="1462" spans="4:5" x14ac:dyDescent="0.2">
      <c r="D1462" s="1"/>
      <c r="E1462" s="1"/>
    </row>
    <row r="1463" spans="4:5" x14ac:dyDescent="0.2">
      <c r="D1463" s="1"/>
      <c r="E1463" s="1"/>
    </row>
    <row r="1464" spans="4:5" x14ac:dyDescent="0.2">
      <c r="D1464" s="1"/>
      <c r="E1464" s="1"/>
    </row>
    <row r="1465" spans="4:5" x14ac:dyDescent="0.2">
      <c r="D1465" s="1"/>
      <c r="E1465" s="1"/>
    </row>
    <row r="1466" spans="4:5" x14ac:dyDescent="0.2">
      <c r="D1466" s="1"/>
      <c r="E1466" s="1"/>
    </row>
    <row r="1467" spans="4:5" x14ac:dyDescent="0.2">
      <c r="D1467" s="1"/>
      <c r="E1467" s="1"/>
    </row>
    <row r="1468" spans="4:5" x14ac:dyDescent="0.2">
      <c r="D1468" s="1"/>
      <c r="E1468" s="1"/>
    </row>
    <row r="1469" spans="4:5" x14ac:dyDescent="0.2">
      <c r="D1469" s="1"/>
      <c r="E1469" s="1"/>
    </row>
    <row r="1470" spans="4:5" x14ac:dyDescent="0.2">
      <c r="D1470" s="1"/>
      <c r="E1470" s="1"/>
    </row>
    <row r="1471" spans="4:5" x14ac:dyDescent="0.2">
      <c r="D1471" s="1"/>
      <c r="E1471" s="1"/>
    </row>
    <row r="1472" spans="4:5" x14ac:dyDescent="0.2">
      <c r="D1472" s="1"/>
      <c r="E1472" s="1"/>
    </row>
    <row r="1473" spans="4:5" x14ac:dyDescent="0.2">
      <c r="D1473" s="1"/>
      <c r="E1473" s="1"/>
    </row>
    <row r="1474" spans="4:5" x14ac:dyDescent="0.2">
      <c r="D1474" s="1"/>
      <c r="E1474" s="1"/>
    </row>
    <row r="1475" spans="4:5" x14ac:dyDescent="0.2">
      <c r="D1475" s="1"/>
      <c r="E1475" s="1"/>
    </row>
    <row r="1476" spans="4:5" x14ac:dyDescent="0.2">
      <c r="D1476" s="1"/>
      <c r="E1476" s="1"/>
    </row>
    <row r="1477" spans="4:5" x14ac:dyDescent="0.2">
      <c r="D1477" s="1"/>
      <c r="E1477" s="1"/>
    </row>
    <row r="1478" spans="4:5" x14ac:dyDescent="0.2">
      <c r="D1478" s="1"/>
      <c r="E1478" s="1"/>
    </row>
    <row r="1479" spans="4:5" x14ac:dyDescent="0.2">
      <c r="D1479" s="1"/>
      <c r="E1479" s="1"/>
    </row>
    <row r="1480" spans="4:5" x14ac:dyDescent="0.2">
      <c r="D1480" s="1"/>
      <c r="E1480" s="1"/>
    </row>
    <row r="1481" spans="4:5" x14ac:dyDescent="0.2">
      <c r="D1481" s="1"/>
      <c r="E1481" s="1"/>
    </row>
    <row r="1482" spans="4:5" x14ac:dyDescent="0.2">
      <c r="D1482" s="1"/>
      <c r="E1482" s="1"/>
    </row>
    <row r="1483" spans="4:5" x14ac:dyDescent="0.2">
      <c r="D1483" s="1"/>
      <c r="E1483" s="1"/>
    </row>
    <row r="1484" spans="4:5" x14ac:dyDescent="0.2">
      <c r="D1484" s="1"/>
      <c r="E1484" s="1"/>
    </row>
    <row r="1485" spans="4:5" x14ac:dyDescent="0.2">
      <c r="D1485" s="1"/>
      <c r="E1485" s="1"/>
    </row>
    <row r="1486" spans="4:5" x14ac:dyDescent="0.2">
      <c r="D1486" s="1"/>
      <c r="E1486" s="1"/>
    </row>
    <row r="1487" spans="4:5" x14ac:dyDescent="0.2">
      <c r="D1487" s="1"/>
      <c r="E1487" s="1"/>
    </row>
    <row r="1488" spans="4:5" x14ac:dyDescent="0.2">
      <c r="D1488" s="1"/>
      <c r="E1488" s="1"/>
    </row>
    <row r="1489" spans="4:5" x14ac:dyDescent="0.2">
      <c r="D1489" s="1"/>
      <c r="E1489" s="1"/>
    </row>
    <row r="1490" spans="4:5" x14ac:dyDescent="0.2">
      <c r="D1490" s="1"/>
      <c r="E1490" s="1"/>
    </row>
    <row r="1491" spans="4:5" x14ac:dyDescent="0.2">
      <c r="D1491" s="1"/>
      <c r="E1491" s="1"/>
    </row>
    <row r="1492" spans="4:5" x14ac:dyDescent="0.2">
      <c r="D1492" s="1"/>
      <c r="E1492" s="1"/>
    </row>
    <row r="1493" spans="4:5" x14ac:dyDescent="0.2">
      <c r="D1493" s="1"/>
      <c r="E1493" s="1"/>
    </row>
    <row r="1494" spans="4:5" x14ac:dyDescent="0.2">
      <c r="D1494" s="1"/>
      <c r="E1494" s="1"/>
    </row>
    <row r="1495" spans="4:5" x14ac:dyDescent="0.2">
      <c r="D1495" s="1"/>
      <c r="E1495" s="1"/>
    </row>
    <row r="1496" spans="4:5" x14ac:dyDescent="0.2">
      <c r="D1496" s="1"/>
      <c r="E1496" s="1"/>
    </row>
    <row r="1497" spans="4:5" x14ac:dyDescent="0.2">
      <c r="D1497" s="1"/>
      <c r="E1497" s="1"/>
    </row>
    <row r="1498" spans="4:5" x14ac:dyDescent="0.2">
      <c r="D1498" s="1"/>
      <c r="E1498" s="1"/>
    </row>
    <row r="1499" spans="4:5" x14ac:dyDescent="0.2">
      <c r="D1499" s="1"/>
      <c r="E1499" s="1"/>
    </row>
    <row r="1500" spans="4:5" x14ac:dyDescent="0.2">
      <c r="D1500" s="1"/>
      <c r="E1500" s="1"/>
    </row>
    <row r="1501" spans="4:5" x14ac:dyDescent="0.2">
      <c r="D1501" s="1"/>
      <c r="E1501" s="1"/>
    </row>
    <row r="1502" spans="4:5" x14ac:dyDescent="0.2">
      <c r="D1502" s="1"/>
      <c r="E1502" s="1"/>
    </row>
    <row r="1503" spans="4:5" x14ac:dyDescent="0.2">
      <c r="D1503" s="1"/>
      <c r="E1503" s="1"/>
    </row>
    <row r="1504" spans="4:5" x14ac:dyDescent="0.2">
      <c r="D1504" s="1"/>
      <c r="E1504" s="1"/>
    </row>
    <row r="1505" spans="4:5" x14ac:dyDescent="0.2">
      <c r="D1505" s="1"/>
      <c r="E1505" s="1"/>
    </row>
    <row r="1506" spans="4:5" x14ac:dyDescent="0.2">
      <c r="D1506" s="1"/>
      <c r="E1506" s="1"/>
    </row>
    <row r="1507" spans="4:5" x14ac:dyDescent="0.2">
      <c r="D1507" s="1"/>
      <c r="E1507" s="1"/>
    </row>
    <row r="1508" spans="4:5" x14ac:dyDescent="0.2">
      <c r="D1508" s="1"/>
      <c r="E1508" s="1"/>
    </row>
    <row r="1509" spans="4:5" x14ac:dyDescent="0.2">
      <c r="D1509" s="1"/>
      <c r="E1509" s="1"/>
    </row>
    <row r="1510" spans="4:5" x14ac:dyDescent="0.2">
      <c r="D1510" s="1"/>
      <c r="E1510" s="1"/>
    </row>
    <row r="1511" spans="4:5" x14ac:dyDescent="0.2">
      <c r="D1511" s="1"/>
      <c r="E1511" s="1"/>
    </row>
    <row r="1512" spans="4:5" x14ac:dyDescent="0.2">
      <c r="D1512" s="1"/>
      <c r="E1512" s="1"/>
    </row>
    <row r="1513" spans="4:5" x14ac:dyDescent="0.2">
      <c r="D1513" s="1"/>
      <c r="E1513" s="1"/>
    </row>
    <row r="1514" spans="4:5" x14ac:dyDescent="0.2">
      <c r="D1514" s="1"/>
      <c r="E1514" s="1"/>
    </row>
    <row r="1515" spans="4:5" x14ac:dyDescent="0.2">
      <c r="D1515" s="1"/>
      <c r="E1515" s="1"/>
    </row>
    <row r="1516" spans="4:5" x14ac:dyDescent="0.2">
      <c r="D1516" s="1"/>
      <c r="E1516" s="1"/>
    </row>
    <row r="1517" spans="4:5" x14ac:dyDescent="0.2">
      <c r="D1517" s="1"/>
      <c r="E1517" s="1"/>
    </row>
    <row r="1518" spans="4:5" x14ac:dyDescent="0.2">
      <c r="D1518" s="1"/>
      <c r="E1518" s="1"/>
    </row>
    <row r="1519" spans="4:5" x14ac:dyDescent="0.2">
      <c r="D1519" s="1"/>
      <c r="E1519" s="1"/>
    </row>
    <row r="1520" spans="4:5" x14ac:dyDescent="0.2">
      <c r="D1520" s="1"/>
      <c r="E1520" s="1"/>
    </row>
    <row r="1521" spans="4:5" x14ac:dyDescent="0.2">
      <c r="D1521" s="1"/>
      <c r="E1521" s="1"/>
    </row>
    <row r="1522" spans="4:5" x14ac:dyDescent="0.2">
      <c r="D1522" s="1"/>
      <c r="E1522" s="1"/>
    </row>
    <row r="1523" spans="4:5" x14ac:dyDescent="0.2">
      <c r="D1523" s="1"/>
      <c r="E1523" s="1"/>
    </row>
    <row r="1524" spans="4:5" x14ac:dyDescent="0.2">
      <c r="D1524" s="1"/>
      <c r="E1524" s="1"/>
    </row>
    <row r="1525" spans="4:5" x14ac:dyDescent="0.2">
      <c r="D1525" s="1"/>
      <c r="E1525" s="1"/>
    </row>
    <row r="1526" spans="4:5" x14ac:dyDescent="0.2">
      <c r="D1526" s="1"/>
      <c r="E1526" s="1"/>
    </row>
    <row r="1527" spans="4:5" x14ac:dyDescent="0.2">
      <c r="D1527" s="1"/>
      <c r="E1527" s="1"/>
    </row>
    <row r="1528" spans="4:5" x14ac:dyDescent="0.2">
      <c r="D1528" s="1"/>
      <c r="E1528" s="1"/>
    </row>
    <row r="1529" spans="4:5" x14ac:dyDescent="0.2">
      <c r="D1529" s="1"/>
      <c r="E1529" s="1"/>
    </row>
    <row r="1530" spans="4:5" x14ac:dyDescent="0.2">
      <c r="D1530" s="1"/>
      <c r="E1530" s="1"/>
    </row>
    <row r="1531" spans="4:5" x14ac:dyDescent="0.2">
      <c r="D1531" s="1"/>
      <c r="E1531" s="1"/>
    </row>
    <row r="1532" spans="4:5" x14ac:dyDescent="0.2">
      <c r="D1532" s="1"/>
      <c r="E1532" s="1"/>
    </row>
    <row r="1533" spans="4:5" x14ac:dyDescent="0.2">
      <c r="D1533" s="1"/>
      <c r="E1533" s="1"/>
    </row>
    <row r="1534" spans="4:5" x14ac:dyDescent="0.2">
      <c r="D1534" s="1"/>
      <c r="E1534" s="1"/>
    </row>
    <row r="1535" spans="4:5" x14ac:dyDescent="0.2">
      <c r="D1535" s="1"/>
      <c r="E1535" s="1"/>
    </row>
    <row r="1536" spans="4:5" x14ac:dyDescent="0.2">
      <c r="D1536" s="1"/>
      <c r="E1536" s="1"/>
    </row>
    <row r="1537" spans="4:5" x14ac:dyDescent="0.2">
      <c r="D1537" s="1"/>
      <c r="E1537" s="1"/>
    </row>
    <row r="1538" spans="4:5" x14ac:dyDescent="0.2">
      <c r="D1538" s="1"/>
      <c r="E1538" s="1"/>
    </row>
    <row r="1539" spans="4:5" x14ac:dyDescent="0.2">
      <c r="D1539" s="1"/>
      <c r="E1539" s="1"/>
    </row>
    <row r="1540" spans="4:5" x14ac:dyDescent="0.2">
      <c r="D1540" s="1"/>
      <c r="E1540" s="1"/>
    </row>
    <row r="1541" spans="4:5" x14ac:dyDescent="0.2">
      <c r="D1541" s="1"/>
      <c r="E1541" s="1"/>
    </row>
    <row r="1542" spans="4:5" x14ac:dyDescent="0.2">
      <c r="D1542" s="1"/>
      <c r="E1542" s="1"/>
    </row>
    <row r="1543" spans="4:5" x14ac:dyDescent="0.2">
      <c r="D1543" s="1"/>
      <c r="E1543" s="1"/>
    </row>
    <row r="1544" spans="4:5" x14ac:dyDescent="0.2">
      <c r="D1544" s="1"/>
      <c r="E1544" s="1"/>
    </row>
    <row r="1545" spans="4:5" x14ac:dyDescent="0.2">
      <c r="D1545" s="1"/>
      <c r="E1545" s="1"/>
    </row>
    <row r="1546" spans="4:5" x14ac:dyDescent="0.2">
      <c r="D1546" s="1"/>
      <c r="E1546" s="1"/>
    </row>
    <row r="1547" spans="4:5" x14ac:dyDescent="0.2">
      <c r="D1547" s="1"/>
      <c r="E1547" s="1"/>
    </row>
    <row r="1548" spans="4:5" x14ac:dyDescent="0.2">
      <c r="D1548" s="1"/>
      <c r="E1548" s="1"/>
    </row>
    <row r="1549" spans="4:5" x14ac:dyDescent="0.2">
      <c r="D1549" s="1"/>
      <c r="E1549" s="1"/>
    </row>
    <row r="1550" spans="4:5" x14ac:dyDescent="0.2">
      <c r="D1550" s="1"/>
      <c r="E1550" s="1"/>
    </row>
    <row r="1551" spans="4:5" x14ac:dyDescent="0.2">
      <c r="D1551" s="1"/>
      <c r="E1551" s="1"/>
    </row>
    <row r="1552" spans="4:5" x14ac:dyDescent="0.2">
      <c r="D1552" s="1"/>
      <c r="E1552" s="1"/>
    </row>
    <row r="1553" spans="4:5" x14ac:dyDescent="0.2">
      <c r="D1553" s="1"/>
      <c r="E1553" s="1"/>
    </row>
    <row r="1554" spans="4:5" x14ac:dyDescent="0.2">
      <c r="D1554" s="1"/>
      <c r="E1554" s="1"/>
    </row>
    <row r="1555" spans="4:5" x14ac:dyDescent="0.2">
      <c r="D1555" s="1"/>
      <c r="E1555" s="1"/>
    </row>
    <row r="1556" spans="4:5" x14ac:dyDescent="0.2">
      <c r="D1556" s="1"/>
      <c r="E1556" s="1"/>
    </row>
    <row r="1557" spans="4:5" x14ac:dyDescent="0.2">
      <c r="D1557" s="1"/>
      <c r="E1557" s="1"/>
    </row>
    <row r="1558" spans="4:5" x14ac:dyDescent="0.2">
      <c r="D1558" s="1"/>
      <c r="E1558" s="1"/>
    </row>
    <row r="1559" spans="4:5" x14ac:dyDescent="0.2">
      <c r="D1559" s="1"/>
      <c r="E1559" s="1"/>
    </row>
    <row r="1560" spans="4:5" x14ac:dyDescent="0.2">
      <c r="D1560" s="1"/>
      <c r="E1560" s="1"/>
    </row>
    <row r="1561" spans="4:5" x14ac:dyDescent="0.2">
      <c r="D1561" s="1"/>
      <c r="E1561" s="1"/>
    </row>
    <row r="1562" spans="4:5" x14ac:dyDescent="0.2">
      <c r="D1562" s="1"/>
      <c r="E1562" s="1"/>
    </row>
    <row r="1563" spans="4:5" x14ac:dyDescent="0.2">
      <c r="D1563" s="1"/>
      <c r="E1563" s="1"/>
    </row>
    <row r="1564" spans="4:5" x14ac:dyDescent="0.2">
      <c r="D1564" s="1"/>
      <c r="E1564" s="1"/>
    </row>
    <row r="1565" spans="4:5" x14ac:dyDescent="0.2">
      <c r="D1565" s="1"/>
      <c r="E1565" s="1"/>
    </row>
    <row r="1566" spans="4:5" x14ac:dyDescent="0.2">
      <c r="D1566" s="1"/>
      <c r="E1566" s="1"/>
    </row>
    <row r="1567" spans="4:5" x14ac:dyDescent="0.2">
      <c r="D1567" s="1"/>
      <c r="E1567" s="1"/>
    </row>
    <row r="1568" spans="4:5" x14ac:dyDescent="0.2">
      <c r="D1568" s="1"/>
      <c r="E1568" s="1"/>
    </row>
    <row r="1569" spans="4:5" x14ac:dyDescent="0.2">
      <c r="D1569" s="1"/>
      <c r="E1569" s="1"/>
    </row>
    <row r="1570" spans="4:5" x14ac:dyDescent="0.2">
      <c r="D1570" s="1"/>
      <c r="E1570" s="1"/>
    </row>
    <row r="1571" spans="4:5" x14ac:dyDescent="0.2">
      <c r="D1571" s="1"/>
      <c r="E1571" s="1"/>
    </row>
    <row r="1572" spans="4:5" x14ac:dyDescent="0.2">
      <c r="D1572" s="1"/>
      <c r="E1572" s="1"/>
    </row>
    <row r="1573" spans="4:5" x14ac:dyDescent="0.2">
      <c r="D1573" s="1"/>
      <c r="E1573" s="1"/>
    </row>
    <row r="1574" spans="4:5" x14ac:dyDescent="0.2">
      <c r="D1574" s="1"/>
      <c r="E1574" s="1"/>
    </row>
    <row r="1575" spans="4:5" x14ac:dyDescent="0.2">
      <c r="D1575" s="1"/>
      <c r="E1575" s="1"/>
    </row>
    <row r="1576" spans="4:5" x14ac:dyDescent="0.2">
      <c r="D1576" s="1"/>
      <c r="E1576" s="1"/>
    </row>
    <row r="1577" spans="4:5" x14ac:dyDescent="0.2">
      <c r="D1577" s="1"/>
      <c r="E1577" s="1"/>
    </row>
    <row r="1578" spans="4:5" x14ac:dyDescent="0.2">
      <c r="D1578" s="1"/>
      <c r="E1578" s="1"/>
    </row>
    <row r="1579" spans="4:5" x14ac:dyDescent="0.2">
      <c r="D1579" s="1"/>
      <c r="E1579" s="1"/>
    </row>
    <row r="1580" spans="4:5" x14ac:dyDescent="0.2">
      <c r="D1580" s="1"/>
      <c r="E1580" s="1"/>
    </row>
    <row r="1581" spans="4:5" x14ac:dyDescent="0.2">
      <c r="D1581" s="1"/>
      <c r="E1581" s="1"/>
    </row>
    <row r="1582" spans="4:5" x14ac:dyDescent="0.2">
      <c r="D1582" s="1"/>
      <c r="E1582" s="1"/>
    </row>
    <row r="1583" spans="4:5" x14ac:dyDescent="0.2">
      <c r="D1583" s="1"/>
      <c r="E1583" s="1"/>
    </row>
    <row r="1584" spans="4:5" x14ac:dyDescent="0.2">
      <c r="D1584" s="1"/>
      <c r="E1584" s="1"/>
    </row>
    <row r="1585" spans="4:5" x14ac:dyDescent="0.2">
      <c r="D1585" s="1"/>
      <c r="E1585" s="1"/>
    </row>
    <row r="1586" spans="4:5" x14ac:dyDescent="0.2">
      <c r="D1586" s="1"/>
      <c r="E1586" s="1"/>
    </row>
    <row r="1587" spans="4:5" x14ac:dyDescent="0.2">
      <c r="D1587" s="1"/>
      <c r="E1587" s="1"/>
    </row>
    <row r="1588" spans="4:5" x14ac:dyDescent="0.2">
      <c r="D1588" s="1"/>
      <c r="E1588" s="1"/>
    </row>
    <row r="1589" spans="4:5" x14ac:dyDescent="0.2">
      <c r="D1589" s="1"/>
      <c r="E1589" s="1"/>
    </row>
    <row r="1590" spans="4:5" x14ac:dyDescent="0.2">
      <c r="D1590" s="1"/>
      <c r="E1590" s="1"/>
    </row>
    <row r="1591" spans="4:5" x14ac:dyDescent="0.2">
      <c r="D1591" s="1"/>
      <c r="E1591" s="1"/>
    </row>
    <row r="1592" spans="4:5" x14ac:dyDescent="0.2">
      <c r="D1592" s="1"/>
      <c r="E1592" s="1"/>
    </row>
    <row r="1593" spans="4:5" x14ac:dyDescent="0.2">
      <c r="D1593" s="1"/>
      <c r="E1593" s="1"/>
    </row>
    <row r="1594" spans="4:5" x14ac:dyDescent="0.2">
      <c r="D1594" s="1"/>
      <c r="E1594" s="1"/>
    </row>
    <row r="1595" spans="4:5" x14ac:dyDescent="0.2">
      <c r="D1595" s="1"/>
      <c r="E1595" s="1"/>
    </row>
    <row r="1596" spans="4:5" x14ac:dyDescent="0.2">
      <c r="D1596" s="1"/>
      <c r="E1596" s="1"/>
    </row>
    <row r="1597" spans="4:5" x14ac:dyDescent="0.2">
      <c r="D1597" s="1"/>
      <c r="E1597" s="1"/>
    </row>
    <row r="1598" spans="4:5" x14ac:dyDescent="0.2">
      <c r="D1598" s="1"/>
      <c r="E1598" s="1"/>
    </row>
    <row r="1599" spans="4:5" x14ac:dyDescent="0.2">
      <c r="D1599" s="1"/>
      <c r="E1599" s="1"/>
    </row>
    <row r="1600" spans="4:5" x14ac:dyDescent="0.2">
      <c r="D1600" s="1"/>
      <c r="E1600" s="1"/>
    </row>
    <row r="1601" spans="4:5" x14ac:dyDescent="0.2">
      <c r="D1601" s="1"/>
      <c r="E1601" s="1"/>
    </row>
    <row r="1602" spans="4:5" x14ac:dyDescent="0.2">
      <c r="D1602" s="1"/>
      <c r="E1602" s="1"/>
    </row>
    <row r="1603" spans="4:5" x14ac:dyDescent="0.2">
      <c r="D1603" s="1"/>
      <c r="E1603" s="1"/>
    </row>
    <row r="1604" spans="4:5" x14ac:dyDescent="0.2">
      <c r="D1604" s="1"/>
      <c r="E1604" s="1"/>
    </row>
    <row r="1605" spans="4:5" x14ac:dyDescent="0.2">
      <c r="D1605" s="1"/>
      <c r="E1605" s="1"/>
    </row>
    <row r="1606" spans="4:5" x14ac:dyDescent="0.2">
      <c r="D1606" s="1"/>
      <c r="E1606" s="1"/>
    </row>
    <row r="1607" spans="4:5" x14ac:dyDescent="0.2">
      <c r="D1607" s="1"/>
      <c r="E1607" s="1"/>
    </row>
    <row r="1608" spans="4:5" x14ac:dyDescent="0.2">
      <c r="D1608" s="1"/>
      <c r="E1608" s="1"/>
    </row>
    <row r="1609" spans="4:5" x14ac:dyDescent="0.2">
      <c r="D1609" s="1"/>
      <c r="E1609" s="1"/>
    </row>
    <row r="1610" spans="4:5" x14ac:dyDescent="0.2">
      <c r="D1610" s="1"/>
      <c r="E1610" s="1"/>
    </row>
    <row r="1611" spans="4:5" x14ac:dyDescent="0.2">
      <c r="D1611" s="1"/>
      <c r="E1611" s="1"/>
    </row>
    <row r="1612" spans="4:5" x14ac:dyDescent="0.2">
      <c r="D1612" s="1"/>
      <c r="E1612" s="1"/>
    </row>
    <row r="1613" spans="4:5" x14ac:dyDescent="0.2">
      <c r="D1613" s="1"/>
      <c r="E1613" s="1"/>
    </row>
    <row r="1614" spans="4:5" x14ac:dyDescent="0.2">
      <c r="D1614" s="1"/>
      <c r="E1614" s="1"/>
    </row>
    <row r="1615" spans="4:5" x14ac:dyDescent="0.2">
      <c r="D1615" s="1"/>
      <c r="E1615" s="1"/>
    </row>
    <row r="1616" spans="4:5" x14ac:dyDescent="0.2">
      <c r="D1616" s="1"/>
      <c r="E1616" s="1"/>
    </row>
    <row r="1617" spans="4:5" x14ac:dyDescent="0.2">
      <c r="D1617" s="1"/>
      <c r="E1617" s="1"/>
    </row>
    <row r="1618" spans="4:5" x14ac:dyDescent="0.2">
      <c r="D1618" s="1"/>
      <c r="E1618" s="1"/>
    </row>
    <row r="1619" spans="4:5" x14ac:dyDescent="0.2">
      <c r="D1619" s="1"/>
      <c r="E1619" s="1"/>
    </row>
    <row r="1620" spans="4:5" x14ac:dyDescent="0.2">
      <c r="D1620" s="1"/>
      <c r="E1620" s="1"/>
    </row>
    <row r="1621" spans="4:5" x14ac:dyDescent="0.2">
      <c r="D1621" s="1"/>
      <c r="E1621" s="1"/>
    </row>
    <row r="1622" spans="4:5" x14ac:dyDescent="0.2">
      <c r="D1622" s="1"/>
      <c r="E1622" s="1"/>
    </row>
    <row r="1623" spans="4:5" x14ac:dyDescent="0.2">
      <c r="D1623" s="1"/>
      <c r="E1623" s="1"/>
    </row>
    <row r="1624" spans="4:5" x14ac:dyDescent="0.2">
      <c r="D1624" s="1"/>
      <c r="E1624" s="1"/>
    </row>
    <row r="1625" spans="4:5" x14ac:dyDescent="0.2">
      <c r="D1625" s="1"/>
      <c r="E1625" s="1"/>
    </row>
    <row r="1626" spans="4:5" x14ac:dyDescent="0.2">
      <c r="D1626" s="1"/>
      <c r="E1626" s="1"/>
    </row>
    <row r="1627" spans="4:5" x14ac:dyDescent="0.2">
      <c r="D1627" s="1"/>
      <c r="E1627" s="1"/>
    </row>
    <row r="1628" spans="4:5" x14ac:dyDescent="0.2">
      <c r="D1628" s="1"/>
      <c r="E1628" s="1"/>
    </row>
    <row r="1629" spans="4:5" x14ac:dyDescent="0.2">
      <c r="D1629" s="1"/>
      <c r="E1629" s="1"/>
    </row>
    <row r="1630" spans="4:5" x14ac:dyDescent="0.2">
      <c r="D1630" s="1"/>
      <c r="E1630" s="1"/>
    </row>
    <row r="1631" spans="4:5" x14ac:dyDescent="0.2">
      <c r="D1631" s="1"/>
      <c r="E1631" s="1"/>
    </row>
    <row r="1632" spans="4:5" x14ac:dyDescent="0.2">
      <c r="D1632" s="1"/>
      <c r="E1632" s="1"/>
    </row>
    <row r="1633" spans="4:5" x14ac:dyDescent="0.2">
      <c r="D1633" s="1"/>
      <c r="E1633" s="1"/>
    </row>
    <row r="1634" spans="4:5" x14ac:dyDescent="0.2">
      <c r="D1634" s="1"/>
      <c r="E1634" s="1"/>
    </row>
    <row r="1635" spans="4:5" x14ac:dyDescent="0.2">
      <c r="D1635" s="1"/>
      <c r="E1635" s="1"/>
    </row>
    <row r="1636" spans="4:5" x14ac:dyDescent="0.2">
      <c r="D1636" s="1"/>
      <c r="E1636" s="1"/>
    </row>
    <row r="1637" spans="4:5" x14ac:dyDescent="0.2">
      <c r="D1637" s="1"/>
      <c r="E1637" s="1"/>
    </row>
    <row r="1638" spans="4:5" x14ac:dyDescent="0.2">
      <c r="D1638" s="1"/>
      <c r="E1638" s="1"/>
    </row>
    <row r="1639" spans="4:5" x14ac:dyDescent="0.2">
      <c r="D1639" s="1"/>
      <c r="E1639" s="1"/>
    </row>
    <row r="1640" spans="4:5" x14ac:dyDescent="0.2">
      <c r="D1640" s="1"/>
      <c r="E1640" s="1"/>
    </row>
    <row r="1641" spans="4:5" x14ac:dyDescent="0.2">
      <c r="D1641" s="1"/>
      <c r="E1641" s="1"/>
    </row>
    <row r="1642" spans="4:5" x14ac:dyDescent="0.2">
      <c r="D1642" s="1"/>
      <c r="E1642" s="1"/>
    </row>
    <row r="1643" spans="4:5" x14ac:dyDescent="0.2">
      <c r="D1643" s="1"/>
      <c r="E1643" s="1"/>
    </row>
    <row r="1644" spans="4:5" x14ac:dyDescent="0.2">
      <c r="D1644" s="1"/>
      <c r="E1644" s="1"/>
    </row>
    <row r="1645" spans="4:5" x14ac:dyDescent="0.2">
      <c r="D1645" s="1"/>
      <c r="E1645" s="1"/>
    </row>
    <row r="1646" spans="4:5" x14ac:dyDescent="0.2">
      <c r="D1646" s="1"/>
      <c r="E1646" s="1"/>
    </row>
    <row r="1647" spans="4:5" x14ac:dyDescent="0.2">
      <c r="D1647" s="1"/>
      <c r="E1647" s="1"/>
    </row>
    <row r="1648" spans="4:5" x14ac:dyDescent="0.2">
      <c r="D1648" s="1"/>
      <c r="E1648" s="1"/>
    </row>
    <row r="1649" spans="4:5" x14ac:dyDescent="0.2">
      <c r="D1649" s="1"/>
      <c r="E1649" s="1"/>
    </row>
    <row r="1650" spans="4:5" x14ac:dyDescent="0.2">
      <c r="D1650" s="1"/>
      <c r="E1650" s="1"/>
    </row>
    <row r="1651" spans="4:5" x14ac:dyDescent="0.2">
      <c r="D1651" s="1"/>
      <c r="E1651" s="1"/>
    </row>
    <row r="1652" spans="4:5" x14ac:dyDescent="0.2">
      <c r="D1652" s="1"/>
      <c r="E1652" s="1"/>
    </row>
    <row r="1653" spans="4:5" x14ac:dyDescent="0.2">
      <c r="D1653" s="1"/>
      <c r="E1653" s="1"/>
    </row>
    <row r="1654" spans="4:5" x14ac:dyDescent="0.2">
      <c r="D1654" s="1"/>
      <c r="E1654" s="1"/>
    </row>
    <row r="1655" spans="4:5" x14ac:dyDescent="0.2">
      <c r="D1655" s="1"/>
      <c r="E1655" s="1"/>
    </row>
    <row r="1656" spans="4:5" x14ac:dyDescent="0.2">
      <c r="D1656" s="1"/>
      <c r="E1656" s="1"/>
    </row>
    <row r="1657" spans="4:5" x14ac:dyDescent="0.2">
      <c r="D1657" s="1"/>
      <c r="E1657" s="1"/>
    </row>
    <row r="1658" spans="4:5" x14ac:dyDescent="0.2">
      <c r="D1658" s="1"/>
      <c r="E1658" s="1"/>
    </row>
    <row r="1659" spans="4:5" x14ac:dyDescent="0.2">
      <c r="D1659" s="1"/>
      <c r="E1659" s="1"/>
    </row>
    <row r="1660" spans="4:5" x14ac:dyDescent="0.2">
      <c r="D1660" s="1"/>
      <c r="E1660" s="1"/>
    </row>
    <row r="1661" spans="4:5" x14ac:dyDescent="0.2">
      <c r="D1661" s="1"/>
      <c r="E1661" s="1"/>
    </row>
    <row r="1662" spans="4:5" x14ac:dyDescent="0.2">
      <c r="D1662" s="1"/>
      <c r="E1662" s="1"/>
    </row>
    <row r="1663" spans="4:5" x14ac:dyDescent="0.2">
      <c r="D1663" s="1"/>
      <c r="E1663" s="1"/>
    </row>
    <row r="1664" spans="4:5" x14ac:dyDescent="0.2">
      <c r="D1664" s="1"/>
      <c r="E1664" s="1"/>
    </row>
    <row r="1665" spans="4:5" x14ac:dyDescent="0.2">
      <c r="D1665" s="1"/>
      <c r="E1665" s="1"/>
    </row>
    <row r="1666" spans="4:5" x14ac:dyDescent="0.2">
      <c r="D1666" s="1"/>
      <c r="E1666" s="1"/>
    </row>
    <row r="1667" spans="4:5" x14ac:dyDescent="0.2">
      <c r="D1667" s="1"/>
      <c r="E1667" s="1"/>
    </row>
    <row r="1668" spans="4:5" x14ac:dyDescent="0.2">
      <c r="D1668" s="1"/>
      <c r="E1668" s="1"/>
    </row>
    <row r="1669" spans="4:5" x14ac:dyDescent="0.2">
      <c r="D1669" s="1"/>
      <c r="E1669" s="1"/>
    </row>
    <row r="1670" spans="4:5" x14ac:dyDescent="0.2">
      <c r="D1670" s="1"/>
      <c r="E1670" s="1"/>
    </row>
    <row r="1671" spans="4:5" x14ac:dyDescent="0.2">
      <c r="D1671" s="1"/>
      <c r="E1671" s="1"/>
    </row>
    <row r="1672" spans="4:5" x14ac:dyDescent="0.2">
      <c r="D1672" s="1"/>
      <c r="E1672" s="1"/>
    </row>
    <row r="1673" spans="4:5" x14ac:dyDescent="0.2">
      <c r="D1673" s="1"/>
      <c r="E1673" s="1"/>
    </row>
    <row r="1674" spans="4:5" x14ac:dyDescent="0.2">
      <c r="D1674" s="1"/>
      <c r="E1674" s="1"/>
    </row>
    <row r="1675" spans="4:5" x14ac:dyDescent="0.2">
      <c r="D1675" s="1"/>
      <c r="E1675" s="1"/>
    </row>
    <row r="1676" spans="4:5" x14ac:dyDescent="0.2">
      <c r="D1676" s="1"/>
      <c r="E1676" s="1"/>
    </row>
    <row r="1677" spans="4:5" x14ac:dyDescent="0.2">
      <c r="D1677" s="1"/>
      <c r="E1677" s="1"/>
    </row>
    <row r="1678" spans="4:5" x14ac:dyDescent="0.2">
      <c r="D1678" s="1"/>
      <c r="E1678" s="1"/>
    </row>
    <row r="1679" spans="4:5" x14ac:dyDescent="0.2">
      <c r="D1679" s="1"/>
      <c r="E1679" s="1"/>
    </row>
    <row r="1680" spans="4:5" x14ac:dyDescent="0.2">
      <c r="D1680" s="1"/>
      <c r="E1680" s="1"/>
    </row>
    <row r="1681" spans="4:5" x14ac:dyDescent="0.2">
      <c r="D1681" s="1"/>
      <c r="E1681" s="1"/>
    </row>
    <row r="1682" spans="4:5" x14ac:dyDescent="0.2">
      <c r="D1682" s="1"/>
      <c r="E1682" s="1"/>
    </row>
    <row r="1683" spans="4:5" x14ac:dyDescent="0.2">
      <c r="D1683" s="1"/>
      <c r="E1683" s="1"/>
    </row>
    <row r="1684" spans="4:5" x14ac:dyDescent="0.2">
      <c r="D1684" s="1"/>
      <c r="E1684" s="1"/>
    </row>
    <row r="1685" spans="4:5" x14ac:dyDescent="0.2">
      <c r="D1685" s="1"/>
      <c r="E1685" s="1"/>
    </row>
    <row r="1686" spans="4:5" x14ac:dyDescent="0.2">
      <c r="D1686" s="1"/>
      <c r="E1686" s="1"/>
    </row>
    <row r="1687" spans="4:5" x14ac:dyDescent="0.2">
      <c r="D1687" s="1"/>
      <c r="E1687" s="1"/>
    </row>
    <row r="1688" spans="4:5" x14ac:dyDescent="0.2">
      <c r="D1688" s="1"/>
      <c r="E1688" s="1"/>
    </row>
    <row r="1689" spans="4:5" x14ac:dyDescent="0.2">
      <c r="D1689" s="1"/>
      <c r="E1689" s="1"/>
    </row>
    <row r="1690" spans="4:5" x14ac:dyDescent="0.2">
      <c r="D1690" s="1"/>
      <c r="E1690" s="1"/>
    </row>
    <row r="1691" spans="4:5" x14ac:dyDescent="0.2">
      <c r="D1691" s="1"/>
      <c r="E1691" s="1"/>
    </row>
    <row r="1692" spans="4:5" x14ac:dyDescent="0.2">
      <c r="D1692" s="1"/>
      <c r="E1692" s="1"/>
    </row>
    <row r="1693" spans="4:5" x14ac:dyDescent="0.2">
      <c r="D1693" s="1"/>
      <c r="E1693" s="1"/>
    </row>
    <row r="1694" spans="4:5" x14ac:dyDescent="0.2">
      <c r="D1694" s="1"/>
      <c r="E1694" s="1"/>
    </row>
    <row r="1695" spans="4:5" x14ac:dyDescent="0.2">
      <c r="D1695" s="1"/>
      <c r="E1695" s="1"/>
    </row>
    <row r="1696" spans="4:5" x14ac:dyDescent="0.2">
      <c r="D1696" s="1"/>
      <c r="E1696" s="1"/>
    </row>
    <row r="1697" spans="4:5" x14ac:dyDescent="0.2">
      <c r="D1697" s="1"/>
      <c r="E1697" s="1"/>
    </row>
    <row r="1698" spans="4:5" x14ac:dyDescent="0.2">
      <c r="D1698" s="1"/>
      <c r="E1698" s="1"/>
    </row>
    <row r="1699" spans="4:5" x14ac:dyDescent="0.2">
      <c r="D1699" s="1"/>
      <c r="E1699" s="1"/>
    </row>
    <row r="1700" spans="4:5" x14ac:dyDescent="0.2">
      <c r="D1700" s="1"/>
      <c r="E1700" s="1"/>
    </row>
    <row r="1701" spans="4:5" x14ac:dyDescent="0.2">
      <c r="D1701" s="1"/>
      <c r="E1701" s="1"/>
    </row>
    <row r="1702" spans="4:5" x14ac:dyDescent="0.2">
      <c r="D1702" s="1"/>
      <c r="E1702" s="1"/>
    </row>
    <row r="1703" spans="4:5" x14ac:dyDescent="0.2">
      <c r="D1703" s="1"/>
      <c r="E1703" s="1"/>
    </row>
    <row r="1704" spans="4:5" x14ac:dyDescent="0.2">
      <c r="D1704" s="1"/>
      <c r="E1704" s="1"/>
    </row>
    <row r="1705" spans="4:5" x14ac:dyDescent="0.2">
      <c r="D1705" s="1"/>
      <c r="E1705" s="1"/>
    </row>
    <row r="1706" spans="4:5" x14ac:dyDescent="0.2">
      <c r="D1706" s="1"/>
      <c r="E1706" s="1"/>
    </row>
    <row r="1707" spans="4:5" x14ac:dyDescent="0.2">
      <c r="D1707" s="1"/>
      <c r="E1707" s="1"/>
    </row>
    <row r="1708" spans="4:5" x14ac:dyDescent="0.2">
      <c r="D1708" s="1"/>
      <c r="E1708" s="1"/>
    </row>
    <row r="1709" spans="4:5" x14ac:dyDescent="0.2">
      <c r="D1709" s="1"/>
      <c r="E1709" s="1"/>
    </row>
    <row r="1710" spans="4:5" x14ac:dyDescent="0.2">
      <c r="D1710" s="1"/>
      <c r="E1710" s="1"/>
    </row>
    <row r="1711" spans="4:5" x14ac:dyDescent="0.2">
      <c r="D1711" s="1"/>
      <c r="E1711" s="1"/>
    </row>
    <row r="1712" spans="4:5" x14ac:dyDescent="0.2">
      <c r="D1712" s="1"/>
      <c r="E1712" s="1"/>
    </row>
    <row r="1713" spans="4:5" x14ac:dyDescent="0.2">
      <c r="D1713" s="1"/>
      <c r="E1713" s="1"/>
    </row>
    <row r="1714" spans="4:5" x14ac:dyDescent="0.2">
      <c r="D1714" s="1"/>
      <c r="E1714" s="1"/>
    </row>
    <row r="1715" spans="4:5" x14ac:dyDescent="0.2">
      <c r="D1715" s="1"/>
      <c r="E1715" s="1"/>
    </row>
    <row r="1716" spans="4:5" x14ac:dyDescent="0.2">
      <c r="D1716" s="1"/>
      <c r="E1716" s="1"/>
    </row>
    <row r="1717" spans="4:5" x14ac:dyDescent="0.2">
      <c r="D1717" s="1"/>
      <c r="E1717" s="1"/>
    </row>
    <row r="1718" spans="4:5" x14ac:dyDescent="0.2">
      <c r="D1718" s="1"/>
      <c r="E1718" s="1"/>
    </row>
    <row r="1719" spans="4:5" x14ac:dyDescent="0.2">
      <c r="D1719" s="1"/>
      <c r="E1719" s="1"/>
    </row>
    <row r="1720" spans="4:5" x14ac:dyDescent="0.2">
      <c r="D1720" s="1"/>
      <c r="E1720" s="1"/>
    </row>
    <row r="1721" spans="4:5" x14ac:dyDescent="0.2">
      <c r="D1721" s="1"/>
      <c r="E1721" s="1"/>
    </row>
    <row r="1722" spans="4:5" x14ac:dyDescent="0.2">
      <c r="D1722" s="1"/>
      <c r="E1722" s="1"/>
    </row>
    <row r="1723" spans="4:5" x14ac:dyDescent="0.2">
      <c r="D1723" s="1"/>
      <c r="E1723" s="1"/>
    </row>
    <row r="1724" spans="4:5" x14ac:dyDescent="0.2">
      <c r="D1724" s="1"/>
      <c r="E1724" s="1"/>
    </row>
    <row r="1725" spans="4:5" x14ac:dyDescent="0.2">
      <c r="D1725" s="1"/>
      <c r="E1725" s="1"/>
    </row>
    <row r="1726" spans="4:5" x14ac:dyDescent="0.2">
      <c r="D1726" s="1"/>
      <c r="E1726" s="1"/>
    </row>
    <row r="1727" spans="4:5" x14ac:dyDescent="0.2">
      <c r="D1727" s="1"/>
      <c r="E1727" s="1"/>
    </row>
    <row r="1728" spans="4:5" x14ac:dyDescent="0.2">
      <c r="D1728" s="1"/>
      <c r="E1728" s="1"/>
    </row>
    <row r="1729" spans="4:5" x14ac:dyDescent="0.2">
      <c r="D1729" s="1"/>
      <c r="E1729" s="1"/>
    </row>
    <row r="1730" spans="4:5" x14ac:dyDescent="0.2">
      <c r="D1730" s="1"/>
      <c r="E1730" s="1"/>
    </row>
    <row r="1731" spans="4:5" x14ac:dyDescent="0.2">
      <c r="D1731" s="1"/>
      <c r="E1731" s="1"/>
    </row>
    <row r="1732" spans="4:5" x14ac:dyDescent="0.2">
      <c r="D1732" s="1"/>
      <c r="E1732" s="1"/>
    </row>
    <row r="1733" spans="4:5" x14ac:dyDescent="0.2">
      <c r="D1733" s="1"/>
      <c r="E1733" s="1"/>
    </row>
    <row r="1734" spans="4:5" x14ac:dyDescent="0.2">
      <c r="D1734" s="1"/>
      <c r="E1734" s="1"/>
    </row>
    <row r="1735" spans="4:5" x14ac:dyDescent="0.2">
      <c r="D1735" s="1"/>
      <c r="E1735" s="1"/>
    </row>
    <row r="1736" spans="4:5" x14ac:dyDescent="0.2">
      <c r="D1736" s="1"/>
      <c r="E1736" s="1"/>
    </row>
    <row r="1737" spans="4:5" x14ac:dyDescent="0.2">
      <c r="D1737" s="1"/>
      <c r="E1737" s="1"/>
    </row>
    <row r="1738" spans="4:5" x14ac:dyDescent="0.2">
      <c r="D1738" s="1"/>
      <c r="E1738" s="1"/>
    </row>
    <row r="1739" spans="4:5" x14ac:dyDescent="0.2">
      <c r="D1739" s="1"/>
      <c r="E1739" s="1"/>
    </row>
    <row r="1740" spans="4:5" x14ac:dyDescent="0.2">
      <c r="D1740" s="1"/>
      <c r="E1740" s="1"/>
    </row>
    <row r="1741" spans="4:5" x14ac:dyDescent="0.2">
      <c r="D1741" s="1"/>
      <c r="E1741" s="1"/>
    </row>
    <row r="1742" spans="4:5" x14ac:dyDescent="0.2">
      <c r="D1742" s="1"/>
      <c r="E1742" s="1"/>
    </row>
    <row r="1743" spans="4:5" x14ac:dyDescent="0.2">
      <c r="D1743" s="1"/>
      <c r="E1743" s="1"/>
    </row>
    <row r="1744" spans="4:5" x14ac:dyDescent="0.2">
      <c r="D1744" s="1"/>
      <c r="E1744" s="1"/>
    </row>
    <row r="1745" spans="4:5" x14ac:dyDescent="0.2">
      <c r="D1745" s="1"/>
      <c r="E1745" s="1"/>
    </row>
    <row r="1746" spans="4:5" x14ac:dyDescent="0.2">
      <c r="D1746" s="1"/>
      <c r="E1746" s="1"/>
    </row>
    <row r="1747" spans="4:5" x14ac:dyDescent="0.2">
      <c r="D1747" s="1"/>
      <c r="E1747" s="1"/>
    </row>
    <row r="1748" spans="4:5" x14ac:dyDescent="0.2">
      <c r="D1748" s="1"/>
      <c r="E1748" s="1"/>
    </row>
    <row r="1749" spans="4:5" x14ac:dyDescent="0.2">
      <c r="D1749" s="1"/>
      <c r="E1749" s="1"/>
    </row>
    <row r="1750" spans="4:5" x14ac:dyDescent="0.2">
      <c r="D1750" s="1"/>
      <c r="E1750" s="1"/>
    </row>
    <row r="1751" spans="4:5" x14ac:dyDescent="0.2">
      <c r="D1751" s="1"/>
      <c r="E1751" s="1"/>
    </row>
    <row r="1752" spans="4:5" x14ac:dyDescent="0.2">
      <c r="D1752" s="1"/>
      <c r="E1752" s="1"/>
    </row>
    <row r="1753" spans="4:5" x14ac:dyDescent="0.2">
      <c r="D1753" s="1"/>
      <c r="E1753" s="1"/>
    </row>
    <row r="1754" spans="4:5" x14ac:dyDescent="0.2">
      <c r="D1754" s="1"/>
      <c r="E1754" s="1"/>
    </row>
    <row r="1755" spans="4:5" x14ac:dyDescent="0.2">
      <c r="D1755" s="1"/>
      <c r="E1755" s="1"/>
    </row>
    <row r="1756" spans="4:5" x14ac:dyDescent="0.2">
      <c r="D1756" s="1"/>
      <c r="E1756" s="1"/>
    </row>
    <row r="1757" spans="4:5" x14ac:dyDescent="0.2">
      <c r="D1757" s="1"/>
      <c r="E1757" s="1"/>
    </row>
    <row r="1758" spans="4:5" x14ac:dyDescent="0.2">
      <c r="D1758" s="1"/>
      <c r="E1758" s="1"/>
    </row>
    <row r="1759" spans="4:5" x14ac:dyDescent="0.2">
      <c r="D1759" s="1"/>
      <c r="E1759" s="1"/>
    </row>
    <row r="1760" spans="4:5" x14ac:dyDescent="0.2">
      <c r="D1760" s="1"/>
      <c r="E1760" s="1"/>
    </row>
    <row r="1761" spans="4:5" x14ac:dyDescent="0.2">
      <c r="D1761" s="1"/>
      <c r="E1761" s="1"/>
    </row>
    <row r="1762" spans="4:5" x14ac:dyDescent="0.2">
      <c r="D1762" s="1"/>
      <c r="E1762" s="1"/>
    </row>
    <row r="1763" spans="4:5" x14ac:dyDescent="0.2">
      <c r="D1763" s="1"/>
      <c r="E1763" s="1"/>
    </row>
    <row r="1764" spans="4:5" x14ac:dyDescent="0.2">
      <c r="D1764" s="1"/>
      <c r="E1764" s="1"/>
    </row>
    <row r="1765" spans="4:5" x14ac:dyDescent="0.2">
      <c r="D1765" s="1"/>
      <c r="E1765" s="1"/>
    </row>
    <row r="1766" spans="4:5" x14ac:dyDescent="0.2">
      <c r="D1766" s="1"/>
      <c r="E1766" s="1"/>
    </row>
    <row r="1767" spans="4:5" x14ac:dyDescent="0.2">
      <c r="D1767" s="1"/>
      <c r="E1767" s="1"/>
    </row>
    <row r="1768" spans="4:5" x14ac:dyDescent="0.2">
      <c r="D1768" s="1"/>
      <c r="E1768" s="1"/>
    </row>
    <row r="1769" spans="4:5" x14ac:dyDescent="0.2">
      <c r="D1769" s="1"/>
      <c r="E1769" s="1"/>
    </row>
    <row r="1770" spans="4:5" x14ac:dyDescent="0.2">
      <c r="D1770" s="1"/>
      <c r="E1770" s="1"/>
    </row>
    <row r="1771" spans="4:5" x14ac:dyDescent="0.2">
      <c r="D1771" s="1"/>
      <c r="E1771" s="1"/>
    </row>
    <row r="1772" spans="4:5" x14ac:dyDescent="0.2">
      <c r="D1772" s="1"/>
      <c r="E1772" s="1"/>
    </row>
    <row r="1773" spans="4:5" x14ac:dyDescent="0.2">
      <c r="D1773" s="1"/>
      <c r="E1773" s="1"/>
    </row>
    <row r="1774" spans="4:5" x14ac:dyDescent="0.2">
      <c r="D1774" s="1"/>
      <c r="E1774" s="1"/>
    </row>
    <row r="1775" spans="4:5" x14ac:dyDescent="0.2">
      <c r="D1775" s="1"/>
      <c r="E1775" s="1"/>
    </row>
    <row r="1776" spans="4:5" x14ac:dyDescent="0.2">
      <c r="D1776" s="1"/>
      <c r="E1776" s="1"/>
    </row>
    <row r="1777" spans="4:5" x14ac:dyDescent="0.2">
      <c r="D1777" s="1"/>
      <c r="E1777" s="1"/>
    </row>
    <row r="1778" spans="4:5" x14ac:dyDescent="0.2">
      <c r="D1778" s="1"/>
      <c r="E1778" s="1"/>
    </row>
    <row r="1779" spans="4:5" x14ac:dyDescent="0.2">
      <c r="D1779" s="1"/>
      <c r="E1779" s="1"/>
    </row>
    <row r="1780" spans="4:5" x14ac:dyDescent="0.2">
      <c r="D1780" s="1"/>
      <c r="E1780" s="1"/>
    </row>
    <row r="1781" spans="4:5" x14ac:dyDescent="0.2">
      <c r="D1781" s="1"/>
      <c r="E1781" s="1"/>
    </row>
    <row r="1782" spans="4:5" x14ac:dyDescent="0.2">
      <c r="D1782" s="1"/>
      <c r="E1782" s="1"/>
    </row>
    <row r="1783" spans="4:5" x14ac:dyDescent="0.2">
      <c r="D1783" s="1"/>
      <c r="E1783" s="1"/>
    </row>
    <row r="1784" spans="4:5" x14ac:dyDescent="0.2">
      <c r="D1784" s="1"/>
      <c r="E1784" s="1"/>
    </row>
    <row r="1785" spans="4:5" x14ac:dyDescent="0.2">
      <c r="D1785" s="1"/>
      <c r="E1785" s="1"/>
    </row>
    <row r="1786" spans="4:5" x14ac:dyDescent="0.2">
      <c r="D1786" s="1"/>
      <c r="E1786" s="1"/>
    </row>
    <row r="1787" spans="4:5" x14ac:dyDescent="0.2">
      <c r="D1787" s="1"/>
      <c r="E1787" s="1"/>
    </row>
    <row r="1788" spans="4:5" x14ac:dyDescent="0.2">
      <c r="D1788" s="1"/>
      <c r="E1788" s="1"/>
    </row>
    <row r="1789" spans="4:5" x14ac:dyDescent="0.2">
      <c r="D1789" s="1"/>
      <c r="E1789" s="1"/>
    </row>
    <row r="1790" spans="4:5" x14ac:dyDescent="0.2">
      <c r="D1790" s="1"/>
      <c r="E1790" s="1"/>
    </row>
    <row r="1791" spans="4:5" x14ac:dyDescent="0.2">
      <c r="D1791" s="1"/>
      <c r="E1791" s="1"/>
    </row>
    <row r="1792" spans="4:5" x14ac:dyDescent="0.2">
      <c r="D1792" s="1"/>
      <c r="E1792" s="1"/>
    </row>
    <row r="1793" spans="4:5" x14ac:dyDescent="0.2">
      <c r="D1793" s="1"/>
      <c r="E1793" s="1"/>
    </row>
    <row r="1794" spans="4:5" x14ac:dyDescent="0.2">
      <c r="D1794" s="1"/>
      <c r="E1794" s="1"/>
    </row>
    <row r="1795" spans="4:5" x14ac:dyDescent="0.2">
      <c r="D1795" s="1"/>
      <c r="E1795" s="1"/>
    </row>
    <row r="1796" spans="4:5" x14ac:dyDescent="0.2">
      <c r="D1796" s="1"/>
      <c r="E1796" s="1"/>
    </row>
    <row r="1797" spans="4:5" x14ac:dyDescent="0.2">
      <c r="D1797" s="1"/>
      <c r="E1797" s="1"/>
    </row>
    <row r="1798" spans="4:5" x14ac:dyDescent="0.2">
      <c r="D1798" s="1"/>
      <c r="E1798" s="1"/>
    </row>
    <row r="1799" spans="4:5" x14ac:dyDescent="0.2">
      <c r="D1799" s="1"/>
      <c r="E1799" s="1"/>
    </row>
    <row r="1800" spans="4:5" x14ac:dyDescent="0.2">
      <c r="D1800" s="1"/>
      <c r="E1800" s="1"/>
    </row>
    <row r="1801" spans="4:5" x14ac:dyDescent="0.2">
      <c r="D1801" s="1"/>
      <c r="E1801" s="1"/>
    </row>
    <row r="1802" spans="4:5" x14ac:dyDescent="0.2">
      <c r="D1802" s="1"/>
      <c r="E1802" s="1"/>
    </row>
    <row r="1803" spans="4:5" x14ac:dyDescent="0.2">
      <c r="D1803" s="1"/>
      <c r="E1803" s="1"/>
    </row>
    <row r="1804" spans="4:5" x14ac:dyDescent="0.2">
      <c r="D1804" s="1"/>
      <c r="E1804" s="1"/>
    </row>
    <row r="1805" spans="4:5" x14ac:dyDescent="0.2">
      <c r="D1805" s="1"/>
      <c r="E1805" s="1"/>
    </row>
    <row r="1806" spans="4:5" x14ac:dyDescent="0.2">
      <c r="D1806" s="1"/>
      <c r="E1806" s="1"/>
    </row>
    <row r="1807" spans="4:5" x14ac:dyDescent="0.2">
      <c r="D1807" s="1"/>
      <c r="E1807" s="1"/>
    </row>
    <row r="1808" spans="4:5" x14ac:dyDescent="0.2">
      <c r="D1808" s="1"/>
      <c r="E1808" s="1"/>
    </row>
    <row r="1809" spans="4:5" x14ac:dyDescent="0.2">
      <c r="D1809" s="1"/>
      <c r="E1809" s="1"/>
    </row>
    <row r="1810" spans="4:5" x14ac:dyDescent="0.2">
      <c r="D1810" s="1"/>
      <c r="E1810" s="1"/>
    </row>
    <row r="1811" spans="4:5" x14ac:dyDescent="0.2">
      <c r="D1811" s="1"/>
      <c r="E1811" s="1"/>
    </row>
    <row r="1812" spans="4:5" x14ac:dyDescent="0.2">
      <c r="D1812" s="1"/>
      <c r="E1812" s="1"/>
    </row>
    <row r="1813" spans="4:5" x14ac:dyDescent="0.2">
      <c r="D1813" s="1"/>
      <c r="E1813" s="1"/>
    </row>
    <row r="1814" spans="4:5" x14ac:dyDescent="0.2">
      <c r="D1814" s="1"/>
      <c r="E1814" s="1"/>
    </row>
    <row r="1815" spans="4:5" x14ac:dyDescent="0.2">
      <c r="D1815" s="1"/>
      <c r="E1815" s="1"/>
    </row>
    <row r="1816" spans="4:5" x14ac:dyDescent="0.2">
      <c r="D1816" s="1"/>
      <c r="E1816" s="1"/>
    </row>
    <row r="1817" spans="4:5" x14ac:dyDescent="0.2">
      <c r="D1817" s="1"/>
      <c r="E1817" s="1"/>
    </row>
    <row r="1818" spans="4:5" x14ac:dyDescent="0.2">
      <c r="D1818" s="1"/>
      <c r="E1818" s="1"/>
    </row>
    <row r="1819" spans="4:5" x14ac:dyDescent="0.2">
      <c r="D1819" s="1"/>
      <c r="E1819" s="1"/>
    </row>
    <row r="1820" spans="4:5" x14ac:dyDescent="0.2">
      <c r="D1820" s="1"/>
      <c r="E1820" s="1"/>
    </row>
    <row r="1821" spans="4:5" x14ac:dyDescent="0.2">
      <c r="D1821" s="1"/>
      <c r="E1821" s="1"/>
    </row>
    <row r="1822" spans="4:5" x14ac:dyDescent="0.2">
      <c r="D1822" s="1"/>
      <c r="E1822" s="1"/>
    </row>
    <row r="1823" spans="4:5" x14ac:dyDescent="0.2">
      <c r="D1823" s="1"/>
      <c r="E1823" s="1"/>
    </row>
    <row r="1824" spans="4:5" x14ac:dyDescent="0.2">
      <c r="D1824" s="1"/>
      <c r="E1824" s="1"/>
    </row>
    <row r="1825" spans="4:5" x14ac:dyDescent="0.2">
      <c r="D1825" s="1"/>
      <c r="E1825" s="1"/>
    </row>
    <row r="1826" spans="4:5" x14ac:dyDescent="0.2">
      <c r="D1826" s="1"/>
      <c r="E1826" s="1"/>
    </row>
    <row r="1827" spans="4:5" x14ac:dyDescent="0.2">
      <c r="D1827" s="1"/>
      <c r="E1827" s="1"/>
    </row>
    <row r="1828" spans="4:5" x14ac:dyDescent="0.2">
      <c r="D1828" s="1"/>
      <c r="E1828" s="1"/>
    </row>
    <row r="1829" spans="4:5" x14ac:dyDescent="0.2">
      <c r="D1829" s="1"/>
      <c r="E1829" s="1"/>
    </row>
    <row r="1830" spans="4:5" x14ac:dyDescent="0.2">
      <c r="D1830" s="1"/>
      <c r="E1830" s="1"/>
    </row>
    <row r="1831" spans="4:5" x14ac:dyDescent="0.2">
      <c r="D1831" s="1"/>
      <c r="E1831" s="1"/>
    </row>
    <row r="1832" spans="4:5" x14ac:dyDescent="0.2">
      <c r="D1832" s="1"/>
      <c r="E1832" s="1"/>
    </row>
    <row r="1833" spans="4:5" x14ac:dyDescent="0.2">
      <c r="D1833" s="1"/>
      <c r="E1833" s="1"/>
    </row>
    <row r="1834" spans="4:5" x14ac:dyDescent="0.2">
      <c r="D1834" s="1"/>
      <c r="E1834" s="1"/>
    </row>
    <row r="1835" spans="4:5" x14ac:dyDescent="0.2">
      <c r="D1835" s="1"/>
      <c r="E1835" s="1"/>
    </row>
    <row r="1836" spans="4:5" x14ac:dyDescent="0.2">
      <c r="D1836" s="1"/>
      <c r="E1836" s="1"/>
    </row>
    <row r="1837" spans="4:5" x14ac:dyDescent="0.2">
      <c r="D1837" s="1"/>
      <c r="E1837" s="1"/>
    </row>
    <row r="1838" spans="4:5" x14ac:dyDescent="0.2">
      <c r="D1838" s="1"/>
      <c r="E1838" s="1"/>
    </row>
    <row r="1839" spans="4:5" x14ac:dyDescent="0.2">
      <c r="D1839" s="1"/>
      <c r="E1839" s="1"/>
    </row>
    <row r="1840" spans="4:5" x14ac:dyDescent="0.2">
      <c r="D1840" s="1"/>
      <c r="E1840" s="1"/>
    </row>
    <row r="1841" spans="4:5" x14ac:dyDescent="0.2">
      <c r="D1841" s="1"/>
      <c r="E1841" s="1"/>
    </row>
    <row r="1842" spans="4:5" x14ac:dyDescent="0.2">
      <c r="D1842" s="1"/>
      <c r="E1842" s="1"/>
    </row>
    <row r="1843" spans="4:5" x14ac:dyDescent="0.2">
      <c r="D1843" s="1"/>
      <c r="E1843" s="1"/>
    </row>
    <row r="1844" spans="4:5" x14ac:dyDescent="0.2">
      <c r="D1844" s="1"/>
      <c r="E1844" s="1"/>
    </row>
    <row r="1845" spans="4:5" x14ac:dyDescent="0.2">
      <c r="D1845" s="1"/>
      <c r="E1845" s="1"/>
    </row>
    <row r="1846" spans="4:5" x14ac:dyDescent="0.2">
      <c r="D1846" s="1"/>
      <c r="E1846" s="1"/>
    </row>
    <row r="1847" spans="4:5" x14ac:dyDescent="0.2">
      <c r="D1847" s="1"/>
      <c r="E1847" s="1"/>
    </row>
    <row r="1848" spans="4:5" x14ac:dyDescent="0.2">
      <c r="D1848" s="1"/>
      <c r="E1848" s="1"/>
    </row>
    <row r="1849" spans="4:5" x14ac:dyDescent="0.2">
      <c r="D1849" s="1"/>
      <c r="E1849" s="1"/>
    </row>
    <row r="1850" spans="4:5" x14ac:dyDescent="0.2">
      <c r="D1850" s="1"/>
      <c r="E1850" s="1"/>
    </row>
    <row r="1851" spans="4:5" x14ac:dyDescent="0.2">
      <c r="D1851" s="1"/>
      <c r="E1851" s="1"/>
    </row>
    <row r="1852" spans="4:5" x14ac:dyDescent="0.2">
      <c r="D1852" s="1"/>
      <c r="E1852" s="1"/>
    </row>
    <row r="1853" spans="4:5" x14ac:dyDescent="0.2">
      <c r="D1853" s="1"/>
      <c r="E1853" s="1"/>
    </row>
    <row r="1854" spans="4:5" x14ac:dyDescent="0.2">
      <c r="D1854" s="1"/>
      <c r="E1854" s="1"/>
    </row>
    <row r="1855" spans="4:5" x14ac:dyDescent="0.2">
      <c r="D1855" s="1"/>
      <c r="E1855" s="1"/>
    </row>
    <row r="1856" spans="4:5" x14ac:dyDescent="0.2">
      <c r="D1856" s="1"/>
      <c r="E1856" s="1"/>
    </row>
    <row r="1857" spans="4:5" x14ac:dyDescent="0.2">
      <c r="D1857" s="1"/>
      <c r="E1857" s="1"/>
    </row>
    <row r="1858" spans="4:5" x14ac:dyDescent="0.2">
      <c r="D1858" s="1"/>
      <c r="E1858" s="1"/>
    </row>
    <row r="1859" spans="4:5" x14ac:dyDescent="0.2">
      <c r="D1859" s="1"/>
      <c r="E1859" s="1"/>
    </row>
    <row r="1860" spans="4:5" x14ac:dyDescent="0.2">
      <c r="D1860" s="1"/>
      <c r="E1860" s="1"/>
    </row>
    <row r="1861" spans="4:5" x14ac:dyDescent="0.2">
      <c r="D1861" s="1"/>
      <c r="E1861" s="1"/>
    </row>
    <row r="1862" spans="4:5" x14ac:dyDescent="0.2">
      <c r="D1862" s="1"/>
      <c r="E1862" s="1"/>
    </row>
    <row r="1863" spans="4:5" x14ac:dyDescent="0.2">
      <c r="D1863" s="1"/>
      <c r="E1863" s="1"/>
    </row>
    <row r="1864" spans="4:5" x14ac:dyDescent="0.2">
      <c r="D1864" s="1"/>
      <c r="E1864" s="1"/>
    </row>
    <row r="1865" spans="4:5" x14ac:dyDescent="0.2">
      <c r="D1865" s="1"/>
      <c r="E1865" s="1"/>
    </row>
    <row r="1866" spans="4:5" x14ac:dyDescent="0.2">
      <c r="D1866" s="1"/>
      <c r="E1866" s="1"/>
    </row>
    <row r="1867" spans="4:5" x14ac:dyDescent="0.2">
      <c r="D1867" s="1"/>
      <c r="E1867" s="1"/>
    </row>
    <row r="1868" spans="4:5" x14ac:dyDescent="0.2">
      <c r="D1868" s="1"/>
      <c r="E1868" s="1"/>
    </row>
    <row r="1869" spans="4:5" x14ac:dyDescent="0.2">
      <c r="D1869" s="1"/>
      <c r="E1869" s="1"/>
    </row>
    <row r="1870" spans="4:5" x14ac:dyDescent="0.2">
      <c r="D1870" s="1"/>
      <c r="E1870" s="1"/>
    </row>
    <row r="1871" spans="4:5" x14ac:dyDescent="0.2">
      <c r="D1871" s="1"/>
      <c r="E1871" s="1"/>
    </row>
    <row r="1872" spans="4:5" x14ac:dyDescent="0.2">
      <c r="D1872" s="1"/>
      <c r="E1872" s="1"/>
    </row>
    <row r="1873" spans="4:5" x14ac:dyDescent="0.2">
      <c r="D1873" s="1"/>
      <c r="E1873" s="1"/>
    </row>
    <row r="1874" spans="4:5" x14ac:dyDescent="0.2">
      <c r="D1874" s="1"/>
      <c r="E1874" s="1"/>
    </row>
    <row r="1875" spans="4:5" x14ac:dyDescent="0.2">
      <c r="D1875" s="1"/>
      <c r="E1875" s="1"/>
    </row>
    <row r="1876" spans="4:5" x14ac:dyDescent="0.2">
      <c r="D1876" s="1"/>
      <c r="E1876" s="1"/>
    </row>
    <row r="1877" spans="4:5" x14ac:dyDescent="0.2">
      <c r="D1877" s="1"/>
      <c r="E1877" s="1"/>
    </row>
    <row r="1878" spans="4:5" x14ac:dyDescent="0.2">
      <c r="D1878" s="1"/>
      <c r="E1878" s="1"/>
    </row>
    <row r="1879" spans="4:5" x14ac:dyDescent="0.2">
      <c r="D1879" s="1"/>
      <c r="E1879" s="1"/>
    </row>
    <row r="1880" spans="4:5" x14ac:dyDescent="0.2">
      <c r="D1880" s="1"/>
      <c r="E1880" s="1"/>
    </row>
    <row r="1881" spans="4:5" x14ac:dyDescent="0.2">
      <c r="D1881" s="1"/>
      <c r="E1881" s="1"/>
    </row>
    <row r="1882" spans="4:5" x14ac:dyDescent="0.2">
      <c r="D1882" s="1"/>
      <c r="E1882" s="1"/>
    </row>
    <row r="1883" spans="4:5" x14ac:dyDescent="0.2">
      <c r="D1883" s="1"/>
      <c r="E1883" s="1"/>
    </row>
    <row r="1884" spans="4:5" x14ac:dyDescent="0.2">
      <c r="D1884" s="1"/>
      <c r="E1884" s="1"/>
    </row>
    <row r="1885" spans="4:5" x14ac:dyDescent="0.2">
      <c r="D1885" s="1"/>
      <c r="E1885" s="1"/>
    </row>
    <row r="1886" spans="4:5" x14ac:dyDescent="0.2">
      <c r="D1886" s="1"/>
      <c r="E1886" s="1"/>
    </row>
    <row r="1887" spans="4:5" x14ac:dyDescent="0.2">
      <c r="D1887" s="1"/>
      <c r="E1887" s="1"/>
    </row>
    <row r="1888" spans="4:5" x14ac:dyDescent="0.2">
      <c r="D1888" s="1"/>
      <c r="E1888" s="1"/>
    </row>
    <row r="1889" spans="4:5" x14ac:dyDescent="0.2">
      <c r="D1889" s="1"/>
      <c r="E1889" s="1"/>
    </row>
    <row r="1890" spans="4:5" x14ac:dyDescent="0.2">
      <c r="D1890" s="1"/>
      <c r="E1890" s="1"/>
    </row>
    <row r="1891" spans="4:5" x14ac:dyDescent="0.2">
      <c r="D1891" s="1"/>
      <c r="E1891" s="1"/>
    </row>
    <row r="1892" spans="4:5" x14ac:dyDescent="0.2">
      <c r="D1892" s="1"/>
      <c r="E1892" s="1"/>
    </row>
    <row r="1893" spans="4:5" x14ac:dyDescent="0.2">
      <c r="D1893" s="1"/>
      <c r="E1893" s="1"/>
    </row>
    <row r="1894" spans="4:5" x14ac:dyDescent="0.2">
      <c r="D1894" s="1"/>
      <c r="E1894" s="1"/>
    </row>
    <row r="1895" spans="4:5" x14ac:dyDescent="0.2">
      <c r="D1895" s="1"/>
      <c r="E1895" s="1"/>
    </row>
    <row r="1896" spans="4:5" x14ac:dyDescent="0.2">
      <c r="D1896" s="1"/>
      <c r="E1896" s="1"/>
    </row>
    <row r="1897" spans="4:5" x14ac:dyDescent="0.2">
      <c r="D1897" s="1"/>
      <c r="E1897" s="1"/>
    </row>
    <row r="1898" spans="4:5" x14ac:dyDescent="0.2">
      <c r="D1898" s="1"/>
      <c r="E1898" s="1"/>
    </row>
    <row r="1899" spans="4:5" x14ac:dyDescent="0.2">
      <c r="D1899" s="1"/>
      <c r="E1899" s="1"/>
    </row>
    <row r="1900" spans="4:5" x14ac:dyDescent="0.2">
      <c r="D1900" s="1"/>
      <c r="E1900" s="1"/>
    </row>
    <row r="1901" spans="4:5" x14ac:dyDescent="0.2">
      <c r="D1901" s="1"/>
      <c r="E1901" s="1"/>
    </row>
    <row r="1902" spans="4:5" x14ac:dyDescent="0.2">
      <c r="D1902" s="1"/>
      <c r="E1902" s="1"/>
    </row>
    <row r="1903" spans="4:5" x14ac:dyDescent="0.2">
      <c r="D1903" s="1"/>
      <c r="E1903" s="1"/>
    </row>
    <row r="1904" spans="4:5" x14ac:dyDescent="0.2">
      <c r="D1904" s="1"/>
      <c r="E1904" s="1"/>
    </row>
    <row r="1905" spans="4:5" x14ac:dyDescent="0.2">
      <c r="D1905" s="1"/>
      <c r="E1905" s="1"/>
    </row>
    <row r="1906" spans="4:5" x14ac:dyDescent="0.2">
      <c r="D1906" s="1"/>
      <c r="E1906" s="1"/>
    </row>
    <row r="1907" spans="4:5" x14ac:dyDescent="0.2">
      <c r="D1907" s="1"/>
      <c r="E1907" s="1"/>
    </row>
    <row r="1908" spans="4:5" x14ac:dyDescent="0.2">
      <c r="D1908" s="1"/>
      <c r="E1908" s="1"/>
    </row>
    <row r="1909" spans="4:5" x14ac:dyDescent="0.2">
      <c r="D1909" s="1"/>
      <c r="E1909" s="1"/>
    </row>
    <row r="1910" spans="4:5" x14ac:dyDescent="0.2">
      <c r="D1910" s="1"/>
      <c r="E1910" s="1"/>
    </row>
    <row r="1911" spans="4:5" x14ac:dyDescent="0.2">
      <c r="D1911" s="1"/>
      <c r="E1911" s="1"/>
    </row>
    <row r="1912" spans="4:5" x14ac:dyDescent="0.2">
      <c r="D1912" s="1"/>
      <c r="E1912" s="1"/>
    </row>
    <row r="1913" spans="4:5" x14ac:dyDescent="0.2">
      <c r="D1913" s="1"/>
      <c r="E1913" s="1"/>
    </row>
    <row r="1914" spans="4:5" x14ac:dyDescent="0.2">
      <c r="D1914" s="1"/>
      <c r="E1914" s="1"/>
    </row>
    <row r="1915" spans="4:5" x14ac:dyDescent="0.2">
      <c r="D1915" s="1"/>
      <c r="E1915" s="1"/>
    </row>
    <row r="1916" spans="4:5" x14ac:dyDescent="0.2">
      <c r="D1916" s="1"/>
      <c r="E1916" s="1"/>
    </row>
    <row r="1917" spans="4:5" x14ac:dyDescent="0.2">
      <c r="D1917" s="1"/>
      <c r="E1917" s="1"/>
    </row>
    <row r="1918" spans="4:5" x14ac:dyDescent="0.2">
      <c r="D1918" s="1"/>
      <c r="E1918" s="1"/>
    </row>
    <row r="1919" spans="4:5" x14ac:dyDescent="0.2">
      <c r="D1919" s="1"/>
      <c r="E1919" s="1"/>
    </row>
    <row r="1920" spans="4:5" x14ac:dyDescent="0.2">
      <c r="D1920" s="1"/>
      <c r="E1920" s="1"/>
    </row>
    <row r="1921" spans="4:5" x14ac:dyDescent="0.2">
      <c r="D1921" s="1"/>
      <c r="E1921" s="1"/>
    </row>
    <row r="1922" spans="4:5" x14ac:dyDescent="0.2">
      <c r="D1922" s="1"/>
      <c r="E1922" s="1"/>
    </row>
    <row r="1923" spans="4:5" x14ac:dyDescent="0.2">
      <c r="D1923" s="1"/>
      <c r="E1923" s="1"/>
    </row>
    <row r="1924" spans="4:5" x14ac:dyDescent="0.2">
      <c r="D1924" s="1"/>
      <c r="E1924" s="1"/>
    </row>
    <row r="1925" spans="4:5" x14ac:dyDescent="0.2">
      <c r="D1925" s="1"/>
      <c r="E1925" s="1"/>
    </row>
    <row r="1926" spans="4:5" x14ac:dyDescent="0.2">
      <c r="D1926" s="1"/>
      <c r="E1926" s="1"/>
    </row>
    <row r="1927" spans="4:5" x14ac:dyDescent="0.2">
      <c r="D1927" s="1"/>
      <c r="E1927" s="1"/>
    </row>
    <row r="1928" spans="4:5" x14ac:dyDescent="0.2">
      <c r="D1928" s="1"/>
      <c r="E1928" s="1"/>
    </row>
    <row r="1929" spans="4:5" x14ac:dyDescent="0.2">
      <c r="D1929" s="1"/>
      <c r="E1929" s="1"/>
    </row>
    <row r="1930" spans="4:5" x14ac:dyDescent="0.2">
      <c r="D1930" s="1"/>
      <c r="E1930" s="1"/>
    </row>
    <row r="1931" spans="4:5" x14ac:dyDescent="0.2">
      <c r="D1931" s="1"/>
      <c r="E1931" s="1"/>
    </row>
    <row r="1932" spans="4:5" x14ac:dyDescent="0.2">
      <c r="D1932" s="1"/>
      <c r="E1932" s="1"/>
    </row>
    <row r="1933" spans="4:5" x14ac:dyDescent="0.2">
      <c r="D1933" s="1"/>
      <c r="E1933" s="1"/>
    </row>
    <row r="1934" spans="4:5" x14ac:dyDescent="0.2">
      <c r="D1934" s="1"/>
      <c r="E1934" s="1"/>
    </row>
    <row r="1935" spans="4:5" x14ac:dyDescent="0.2">
      <c r="D1935" s="1"/>
      <c r="E1935" s="1"/>
    </row>
    <row r="1936" spans="4:5" x14ac:dyDescent="0.2">
      <c r="D1936" s="1"/>
      <c r="E1936" s="1"/>
    </row>
    <row r="1937" spans="4:5" x14ac:dyDescent="0.2">
      <c r="D1937" s="1"/>
      <c r="E1937" s="1"/>
    </row>
    <row r="1938" spans="4:5" x14ac:dyDescent="0.2">
      <c r="D1938" s="1"/>
      <c r="E1938" s="1"/>
    </row>
    <row r="1939" spans="4:5" x14ac:dyDescent="0.2">
      <c r="D1939" s="1"/>
      <c r="E1939" s="1"/>
    </row>
    <row r="1940" spans="4:5" x14ac:dyDescent="0.2">
      <c r="D1940" s="1"/>
      <c r="E1940" s="1"/>
    </row>
    <row r="1941" spans="4:5" x14ac:dyDescent="0.2">
      <c r="D1941" s="1"/>
      <c r="E1941" s="1"/>
    </row>
    <row r="1942" spans="4:5" x14ac:dyDescent="0.2">
      <c r="D1942" s="1"/>
      <c r="E1942" s="1"/>
    </row>
    <row r="1943" spans="4:5" x14ac:dyDescent="0.2">
      <c r="D1943" s="1"/>
      <c r="E1943" s="1"/>
    </row>
    <row r="1944" spans="4:5" x14ac:dyDescent="0.2">
      <c r="D1944" s="1"/>
      <c r="E1944" s="1"/>
    </row>
    <row r="1945" spans="4:5" x14ac:dyDescent="0.2">
      <c r="D1945" s="1"/>
      <c r="E1945" s="1"/>
    </row>
    <row r="1946" spans="4:5" x14ac:dyDescent="0.2">
      <c r="D1946" s="1"/>
      <c r="E1946" s="1"/>
    </row>
    <row r="1947" spans="4:5" x14ac:dyDescent="0.2">
      <c r="D1947" s="1"/>
      <c r="E1947" s="1"/>
    </row>
    <row r="1948" spans="4:5" x14ac:dyDescent="0.2">
      <c r="D1948" s="1"/>
      <c r="E1948" s="1"/>
    </row>
    <row r="1949" spans="4:5" x14ac:dyDescent="0.2">
      <c r="D1949" s="1"/>
      <c r="E1949" s="1"/>
    </row>
    <row r="1950" spans="4:5" x14ac:dyDescent="0.2">
      <c r="D1950" s="1"/>
      <c r="E1950" s="1"/>
    </row>
    <row r="1951" spans="4:5" x14ac:dyDescent="0.2">
      <c r="D1951" s="1"/>
      <c r="E1951" s="1"/>
    </row>
    <row r="1952" spans="4:5" x14ac:dyDescent="0.2">
      <c r="D1952" s="1"/>
      <c r="E1952" s="1"/>
    </row>
    <row r="1953" spans="4:5" x14ac:dyDescent="0.2">
      <c r="D1953" s="1"/>
      <c r="E1953" s="1"/>
    </row>
    <row r="1954" spans="4:5" x14ac:dyDescent="0.2">
      <c r="D1954" s="1"/>
      <c r="E1954" s="1"/>
    </row>
    <row r="1955" spans="4:5" x14ac:dyDescent="0.2">
      <c r="D1955" s="1"/>
      <c r="E1955" s="1"/>
    </row>
    <row r="1956" spans="4:5" x14ac:dyDescent="0.2">
      <c r="D1956" s="1"/>
      <c r="E1956" s="1"/>
    </row>
    <row r="1957" spans="4:5" x14ac:dyDescent="0.2">
      <c r="D1957" s="1"/>
      <c r="E1957" s="1"/>
    </row>
    <row r="1958" spans="4:5" x14ac:dyDescent="0.2">
      <c r="D1958" s="1"/>
      <c r="E1958" s="1"/>
    </row>
    <row r="1959" spans="4:5" x14ac:dyDescent="0.2">
      <c r="D1959" s="1"/>
      <c r="E1959" s="1"/>
    </row>
    <row r="1960" spans="4:5" x14ac:dyDescent="0.2">
      <c r="D1960" s="1"/>
      <c r="E1960" s="1"/>
    </row>
    <row r="1961" spans="4:5" x14ac:dyDescent="0.2">
      <c r="D1961" s="1"/>
      <c r="E1961" s="1"/>
    </row>
    <row r="1962" spans="4:5" x14ac:dyDescent="0.2">
      <c r="D1962" s="1"/>
      <c r="E1962" s="1"/>
    </row>
    <row r="1963" spans="4:5" x14ac:dyDescent="0.2">
      <c r="D1963" s="1"/>
      <c r="E1963" s="1"/>
    </row>
    <row r="1964" spans="4:5" x14ac:dyDescent="0.2">
      <c r="D1964" s="1"/>
      <c r="E1964" s="1"/>
    </row>
    <row r="1965" spans="4:5" x14ac:dyDescent="0.2">
      <c r="D1965" s="1"/>
      <c r="E1965" s="1"/>
    </row>
    <row r="1966" spans="4:5" x14ac:dyDescent="0.2">
      <c r="D1966" s="1"/>
      <c r="E1966" s="1"/>
    </row>
    <row r="1967" spans="4:5" x14ac:dyDescent="0.2">
      <c r="D1967" s="1"/>
      <c r="E1967" s="1"/>
    </row>
    <row r="1968" spans="4:5" x14ac:dyDescent="0.2">
      <c r="D1968" s="1"/>
      <c r="E1968" s="1"/>
    </row>
    <row r="1969" spans="4:5" x14ac:dyDescent="0.2">
      <c r="D1969" s="1"/>
      <c r="E1969" s="1"/>
    </row>
    <row r="1970" spans="4:5" x14ac:dyDescent="0.2">
      <c r="D1970" s="1"/>
      <c r="E1970" s="1"/>
    </row>
    <row r="1971" spans="4:5" x14ac:dyDescent="0.2">
      <c r="D1971" s="1"/>
      <c r="E1971" s="1"/>
    </row>
    <row r="1972" spans="4:5" x14ac:dyDescent="0.2">
      <c r="D1972" s="1"/>
      <c r="E1972" s="1"/>
    </row>
    <row r="1973" spans="4:5" x14ac:dyDescent="0.2">
      <c r="D1973" s="1"/>
      <c r="E1973" s="1"/>
    </row>
    <row r="1974" spans="4:5" x14ac:dyDescent="0.2">
      <c r="D1974" s="1"/>
      <c r="E1974" s="1"/>
    </row>
    <row r="1975" spans="4:5" x14ac:dyDescent="0.2">
      <c r="D1975" s="1"/>
      <c r="E1975" s="1"/>
    </row>
    <row r="1976" spans="4:5" x14ac:dyDescent="0.2">
      <c r="D1976" s="1"/>
      <c r="E1976" s="1"/>
    </row>
    <row r="1977" spans="4:5" x14ac:dyDescent="0.2">
      <c r="D1977" s="1"/>
      <c r="E1977" s="1"/>
    </row>
    <row r="1978" spans="4:5" x14ac:dyDescent="0.2">
      <c r="D1978" s="1"/>
      <c r="E1978" s="1"/>
    </row>
    <row r="1979" spans="4:5" x14ac:dyDescent="0.2">
      <c r="D1979" s="1"/>
      <c r="E1979" s="1"/>
    </row>
    <row r="1980" spans="4:5" x14ac:dyDescent="0.2">
      <c r="D1980" s="1"/>
      <c r="E1980" s="1"/>
    </row>
    <row r="1981" spans="4:5" x14ac:dyDescent="0.2">
      <c r="D1981" s="1"/>
      <c r="E1981" s="1"/>
    </row>
    <row r="1982" spans="4:5" x14ac:dyDescent="0.2">
      <c r="D1982" s="1"/>
      <c r="E1982" s="1"/>
    </row>
    <row r="1983" spans="4:5" x14ac:dyDescent="0.2">
      <c r="D1983" s="1"/>
      <c r="E1983" s="1"/>
    </row>
    <row r="1984" spans="4:5" x14ac:dyDescent="0.2">
      <c r="D1984" s="1"/>
      <c r="E1984" s="1"/>
    </row>
    <row r="1985" spans="4:5" x14ac:dyDescent="0.2">
      <c r="D1985" s="1"/>
      <c r="E1985" s="1"/>
    </row>
    <row r="1986" spans="4:5" x14ac:dyDescent="0.2">
      <c r="D1986" s="1"/>
      <c r="E1986" s="1"/>
    </row>
    <row r="1987" spans="4:5" x14ac:dyDescent="0.2">
      <c r="D1987" s="1"/>
      <c r="E1987" s="1"/>
    </row>
    <row r="1988" spans="4:5" x14ac:dyDescent="0.2">
      <c r="D1988" s="1"/>
      <c r="E1988" s="1"/>
    </row>
    <row r="1989" spans="4:5" x14ac:dyDescent="0.2">
      <c r="D1989" s="1"/>
      <c r="E1989" s="1"/>
    </row>
    <row r="1990" spans="4:5" x14ac:dyDescent="0.2">
      <c r="D1990" s="1"/>
      <c r="E1990" s="1"/>
    </row>
    <row r="1991" spans="4:5" x14ac:dyDescent="0.2">
      <c r="D1991" s="1"/>
      <c r="E1991" s="1"/>
    </row>
    <row r="1992" spans="4:5" x14ac:dyDescent="0.2">
      <c r="D1992" s="1"/>
      <c r="E1992" s="1"/>
    </row>
    <row r="1993" spans="4:5" x14ac:dyDescent="0.2">
      <c r="D1993" s="1"/>
      <c r="E1993" s="1"/>
    </row>
    <row r="1994" spans="4:5" x14ac:dyDescent="0.2">
      <c r="D1994" s="1"/>
      <c r="E1994" s="1"/>
    </row>
    <row r="1995" spans="4:5" x14ac:dyDescent="0.2">
      <c r="D1995" s="1"/>
      <c r="E1995" s="1"/>
    </row>
    <row r="1996" spans="4:5" x14ac:dyDescent="0.2">
      <c r="D1996" s="1"/>
      <c r="E1996" s="1"/>
    </row>
    <row r="1997" spans="4:5" x14ac:dyDescent="0.2">
      <c r="D1997" s="1"/>
      <c r="E1997" s="1"/>
    </row>
    <row r="1998" spans="4:5" x14ac:dyDescent="0.2">
      <c r="D1998" s="1"/>
      <c r="E1998" s="1"/>
    </row>
    <row r="1999" spans="4:5" x14ac:dyDescent="0.2">
      <c r="D1999" s="1"/>
      <c r="E1999" s="1"/>
    </row>
    <row r="2000" spans="4:5" x14ac:dyDescent="0.2">
      <c r="D2000" s="1"/>
      <c r="E2000" s="1"/>
    </row>
    <row r="2001" spans="4:5" x14ac:dyDescent="0.2">
      <c r="D2001" s="1"/>
      <c r="E2001" s="1"/>
    </row>
    <row r="2002" spans="4:5" x14ac:dyDescent="0.2">
      <c r="D2002" s="1"/>
      <c r="E2002" s="1"/>
    </row>
    <row r="2003" spans="4:5" x14ac:dyDescent="0.2">
      <c r="D2003" s="1"/>
      <c r="E2003" s="1"/>
    </row>
    <row r="2004" spans="4:5" x14ac:dyDescent="0.2">
      <c r="D2004" s="1"/>
      <c r="E2004" s="1"/>
    </row>
    <row r="2005" spans="4:5" x14ac:dyDescent="0.2">
      <c r="D2005" s="1"/>
      <c r="E2005" s="1"/>
    </row>
    <row r="2006" spans="4:5" x14ac:dyDescent="0.2">
      <c r="D2006" s="1"/>
      <c r="E2006" s="1"/>
    </row>
    <row r="2007" spans="4:5" x14ac:dyDescent="0.2">
      <c r="D2007" s="1"/>
      <c r="E2007" s="1"/>
    </row>
    <row r="2008" spans="4:5" x14ac:dyDescent="0.2">
      <c r="D2008" s="1"/>
      <c r="E2008" s="1"/>
    </row>
    <row r="2009" spans="4:5" x14ac:dyDescent="0.2">
      <c r="D2009" s="1"/>
      <c r="E2009" s="1"/>
    </row>
    <row r="2010" spans="4:5" x14ac:dyDescent="0.2">
      <c r="D2010" s="1"/>
      <c r="E2010" s="1"/>
    </row>
    <row r="2011" spans="4:5" x14ac:dyDescent="0.2">
      <c r="D2011" s="1"/>
      <c r="E2011" s="1"/>
    </row>
    <row r="2012" spans="4:5" x14ac:dyDescent="0.2">
      <c r="D2012" s="1"/>
      <c r="E2012" s="1"/>
    </row>
    <row r="2013" spans="4:5" x14ac:dyDescent="0.2">
      <c r="D2013" s="1"/>
      <c r="E2013" s="1"/>
    </row>
    <row r="2014" spans="4:5" x14ac:dyDescent="0.2">
      <c r="D2014" s="1"/>
      <c r="E2014" s="1"/>
    </row>
    <row r="2015" spans="4:5" x14ac:dyDescent="0.2">
      <c r="D2015" s="1"/>
      <c r="E2015" s="1"/>
    </row>
    <row r="2016" spans="4:5" x14ac:dyDescent="0.2">
      <c r="D2016" s="1"/>
      <c r="E2016" s="1"/>
    </row>
    <row r="2017" spans="4:5" x14ac:dyDescent="0.2">
      <c r="D2017" s="1"/>
      <c r="E2017" s="1"/>
    </row>
    <row r="2018" spans="4:5" x14ac:dyDescent="0.2">
      <c r="D2018" s="1"/>
      <c r="E2018" s="1"/>
    </row>
    <row r="2019" spans="4:5" x14ac:dyDescent="0.2">
      <c r="D2019" s="1"/>
      <c r="E2019" s="1"/>
    </row>
    <row r="2020" spans="4:5" x14ac:dyDescent="0.2">
      <c r="D2020" s="1"/>
      <c r="E2020" s="1"/>
    </row>
    <row r="2021" spans="4:5" x14ac:dyDescent="0.2">
      <c r="D2021" s="1"/>
      <c r="E2021" s="1"/>
    </row>
    <row r="2022" spans="4:5" x14ac:dyDescent="0.2">
      <c r="D2022" s="1"/>
      <c r="E2022" s="1"/>
    </row>
    <row r="2023" spans="4:5" x14ac:dyDescent="0.2">
      <c r="D2023" s="1"/>
      <c r="E2023" s="1"/>
    </row>
    <row r="2024" spans="4:5" x14ac:dyDescent="0.2">
      <c r="D2024" s="1"/>
      <c r="E2024" s="1"/>
    </row>
    <row r="2025" spans="4:5" x14ac:dyDescent="0.2">
      <c r="D2025" s="1"/>
      <c r="E2025" s="1"/>
    </row>
    <row r="2026" spans="4:5" x14ac:dyDescent="0.2">
      <c r="D2026" s="1"/>
      <c r="E2026" s="1"/>
    </row>
    <row r="2027" spans="4:5" x14ac:dyDescent="0.2">
      <c r="D2027" s="1"/>
      <c r="E2027" s="1"/>
    </row>
    <row r="2028" spans="4:5" x14ac:dyDescent="0.2">
      <c r="D2028" s="1"/>
      <c r="E2028" s="1"/>
    </row>
    <row r="2029" spans="4:5" x14ac:dyDescent="0.2">
      <c r="D2029" s="1"/>
      <c r="E2029" s="1"/>
    </row>
    <row r="2030" spans="4:5" x14ac:dyDescent="0.2">
      <c r="D2030" s="1"/>
      <c r="E2030" s="1"/>
    </row>
    <row r="2031" spans="4:5" x14ac:dyDescent="0.2">
      <c r="D2031" s="1"/>
      <c r="E2031" s="1"/>
    </row>
    <row r="2032" spans="4:5" x14ac:dyDescent="0.2">
      <c r="D2032" s="1"/>
      <c r="E2032" s="1"/>
    </row>
    <row r="2033" spans="4:5" x14ac:dyDescent="0.2">
      <c r="D2033" s="1"/>
      <c r="E2033" s="1"/>
    </row>
    <row r="2034" spans="4:5" x14ac:dyDescent="0.2">
      <c r="D2034" s="1"/>
      <c r="E2034" s="1"/>
    </row>
    <row r="2035" spans="4:5" x14ac:dyDescent="0.2">
      <c r="D2035" s="1"/>
      <c r="E2035" s="1"/>
    </row>
    <row r="2036" spans="4:5" x14ac:dyDescent="0.2">
      <c r="D2036" s="1"/>
      <c r="E2036" s="1"/>
    </row>
    <row r="2037" spans="4:5" x14ac:dyDescent="0.2">
      <c r="D2037" s="1"/>
      <c r="E2037" s="1"/>
    </row>
    <row r="2038" spans="4:5" x14ac:dyDescent="0.2">
      <c r="D2038" s="1"/>
      <c r="E2038" s="1"/>
    </row>
    <row r="2039" spans="4:5" x14ac:dyDescent="0.2">
      <c r="D2039" s="1"/>
      <c r="E2039" s="1"/>
    </row>
    <row r="2040" spans="4:5" x14ac:dyDescent="0.2">
      <c r="D2040" s="1"/>
      <c r="E2040" s="1"/>
    </row>
    <row r="2041" spans="4:5" x14ac:dyDescent="0.2">
      <c r="D2041" s="1"/>
      <c r="E2041" s="1"/>
    </row>
    <row r="2042" spans="4:5" x14ac:dyDescent="0.2">
      <c r="D2042" s="1"/>
      <c r="E2042" s="1"/>
    </row>
    <row r="2043" spans="4:5" x14ac:dyDescent="0.2">
      <c r="D2043" s="1"/>
      <c r="E2043" s="1"/>
    </row>
    <row r="2044" spans="4:5" x14ac:dyDescent="0.2">
      <c r="D2044" s="1"/>
      <c r="E2044" s="1"/>
    </row>
    <row r="2045" spans="4:5" x14ac:dyDescent="0.2">
      <c r="D2045" s="1"/>
      <c r="E2045" s="1"/>
    </row>
    <row r="2046" spans="4:5" x14ac:dyDescent="0.2">
      <c r="D2046" s="1"/>
      <c r="E2046" s="1"/>
    </row>
    <row r="2047" spans="4:5" x14ac:dyDescent="0.2">
      <c r="D2047" s="1"/>
      <c r="E2047" s="1"/>
    </row>
    <row r="2048" spans="4:5" x14ac:dyDescent="0.2">
      <c r="D2048" s="1"/>
      <c r="E2048" s="1"/>
    </row>
    <row r="2049" spans="4:5" x14ac:dyDescent="0.2">
      <c r="D2049" s="1"/>
      <c r="E2049" s="1"/>
    </row>
    <row r="2050" spans="4:5" x14ac:dyDescent="0.2">
      <c r="D2050" s="1"/>
      <c r="E2050" s="1"/>
    </row>
    <row r="2051" spans="4:5" x14ac:dyDescent="0.2">
      <c r="D2051" s="1"/>
      <c r="E2051" s="1"/>
    </row>
    <row r="2052" spans="4:5" x14ac:dyDescent="0.2">
      <c r="D2052" s="1"/>
      <c r="E2052" s="1"/>
    </row>
    <row r="2053" spans="4:5" x14ac:dyDescent="0.2">
      <c r="D2053" s="1"/>
      <c r="E2053" s="1"/>
    </row>
    <row r="2054" spans="4:5" x14ac:dyDescent="0.2">
      <c r="D2054" s="1"/>
      <c r="E2054" s="1"/>
    </row>
    <row r="2055" spans="4:5" x14ac:dyDescent="0.2">
      <c r="D2055" s="1"/>
      <c r="E2055" s="1"/>
    </row>
    <row r="2056" spans="4:5" x14ac:dyDescent="0.2">
      <c r="D2056" s="1"/>
      <c r="E2056" s="1"/>
    </row>
    <row r="2057" spans="4:5" x14ac:dyDescent="0.2">
      <c r="D2057" s="1"/>
      <c r="E2057" s="1"/>
    </row>
    <row r="2058" spans="4:5" x14ac:dyDescent="0.2">
      <c r="D2058" s="1"/>
      <c r="E2058" s="1"/>
    </row>
    <row r="2059" spans="4:5" x14ac:dyDescent="0.2">
      <c r="D2059" s="1"/>
      <c r="E2059" s="1"/>
    </row>
    <row r="2060" spans="4:5" x14ac:dyDescent="0.2">
      <c r="D2060" s="1"/>
      <c r="E2060" s="1"/>
    </row>
    <row r="2061" spans="4:5" x14ac:dyDescent="0.2">
      <c r="D2061" s="1"/>
      <c r="E2061" s="1"/>
    </row>
    <row r="2062" spans="4:5" x14ac:dyDescent="0.2">
      <c r="D2062" s="1"/>
      <c r="E2062" s="1"/>
    </row>
    <row r="2063" spans="4:5" x14ac:dyDescent="0.2">
      <c r="D2063" s="1"/>
      <c r="E2063" s="1"/>
    </row>
    <row r="2064" spans="4:5" x14ac:dyDescent="0.2">
      <c r="D2064" s="1"/>
      <c r="E2064" s="1"/>
    </row>
    <row r="2065" spans="4:5" x14ac:dyDescent="0.2">
      <c r="D2065" s="1"/>
      <c r="E2065" s="1"/>
    </row>
    <row r="2066" spans="4:5" x14ac:dyDescent="0.2">
      <c r="D2066" s="1"/>
      <c r="E2066" s="1"/>
    </row>
    <row r="2067" spans="4:5" x14ac:dyDescent="0.2">
      <c r="D2067" s="1"/>
      <c r="E2067" s="1"/>
    </row>
    <row r="2068" spans="4:5" x14ac:dyDescent="0.2">
      <c r="D2068" s="1"/>
      <c r="E2068" s="1"/>
    </row>
    <row r="2069" spans="4:5" x14ac:dyDescent="0.2">
      <c r="D2069" s="1"/>
      <c r="E2069" s="1"/>
    </row>
    <row r="2070" spans="4:5" x14ac:dyDescent="0.2">
      <c r="D2070" s="1"/>
      <c r="E2070" s="1"/>
    </row>
    <row r="2071" spans="4:5" x14ac:dyDescent="0.2">
      <c r="D2071" s="1"/>
      <c r="E2071" s="1"/>
    </row>
    <row r="2072" spans="4:5" x14ac:dyDescent="0.2">
      <c r="D2072" s="1"/>
      <c r="E2072" s="1"/>
    </row>
    <row r="2073" spans="4:5" x14ac:dyDescent="0.2">
      <c r="D2073" s="1"/>
      <c r="E2073" s="1"/>
    </row>
    <row r="2074" spans="4:5" x14ac:dyDescent="0.2">
      <c r="D2074" s="1"/>
      <c r="E2074" s="1"/>
    </row>
    <row r="2075" spans="4:5" x14ac:dyDescent="0.2">
      <c r="D2075" s="1"/>
      <c r="E2075" s="1"/>
    </row>
    <row r="2076" spans="4:5" x14ac:dyDescent="0.2">
      <c r="D2076" s="1"/>
      <c r="E2076" s="1"/>
    </row>
    <row r="2077" spans="4:5" x14ac:dyDescent="0.2">
      <c r="D2077" s="1"/>
      <c r="E2077" s="1"/>
    </row>
    <row r="2078" spans="4:5" x14ac:dyDescent="0.2">
      <c r="D2078" s="1"/>
      <c r="E2078" s="1"/>
    </row>
    <row r="2079" spans="4:5" x14ac:dyDescent="0.2">
      <c r="D2079" s="1"/>
      <c r="E2079" s="1"/>
    </row>
    <row r="2080" spans="4:5" x14ac:dyDescent="0.2">
      <c r="D2080" s="1"/>
      <c r="E2080" s="1"/>
    </row>
    <row r="2081" spans="4:5" x14ac:dyDescent="0.2">
      <c r="D2081" s="1"/>
      <c r="E2081" s="1"/>
    </row>
    <row r="2082" spans="4:5" x14ac:dyDescent="0.2">
      <c r="D2082" s="1"/>
      <c r="E2082" s="1"/>
    </row>
    <row r="2083" spans="4:5" x14ac:dyDescent="0.2">
      <c r="D2083" s="1"/>
      <c r="E2083" s="1"/>
    </row>
    <row r="2084" spans="4:5" x14ac:dyDescent="0.2">
      <c r="D2084" s="1"/>
      <c r="E2084" s="1"/>
    </row>
    <row r="2085" spans="4:5" x14ac:dyDescent="0.2">
      <c r="D2085" s="1"/>
      <c r="E2085" s="1"/>
    </row>
    <row r="2086" spans="4:5" x14ac:dyDescent="0.2">
      <c r="D2086" s="1"/>
      <c r="E2086" s="1"/>
    </row>
    <row r="2087" spans="4:5" x14ac:dyDescent="0.2">
      <c r="D2087" s="1"/>
      <c r="E2087" s="1"/>
    </row>
    <row r="2088" spans="4:5" x14ac:dyDescent="0.2">
      <c r="D2088" s="1"/>
      <c r="E2088" s="1"/>
    </row>
    <row r="2089" spans="4:5" x14ac:dyDescent="0.2">
      <c r="D2089" s="1"/>
      <c r="E2089" s="1"/>
    </row>
    <row r="2090" spans="4:5" x14ac:dyDescent="0.2">
      <c r="D2090" s="1"/>
      <c r="E2090" s="1"/>
    </row>
    <row r="2091" spans="4:5" x14ac:dyDescent="0.2">
      <c r="D2091" s="1"/>
      <c r="E2091" s="1"/>
    </row>
    <row r="2092" spans="4:5" x14ac:dyDescent="0.2">
      <c r="D2092" s="1"/>
      <c r="E2092" s="1"/>
    </row>
    <row r="2093" spans="4:5" x14ac:dyDescent="0.2">
      <c r="D2093" s="1"/>
      <c r="E2093" s="1"/>
    </row>
    <row r="2094" spans="4:5" x14ac:dyDescent="0.2">
      <c r="D2094" s="1"/>
      <c r="E2094" s="1"/>
    </row>
    <row r="2095" spans="4:5" x14ac:dyDescent="0.2">
      <c r="D2095" s="1"/>
      <c r="E2095" s="1"/>
    </row>
    <row r="2096" spans="4:5" x14ac:dyDescent="0.2">
      <c r="D2096" s="1"/>
      <c r="E2096" s="1"/>
    </row>
    <row r="2097" spans="4:5" x14ac:dyDescent="0.2">
      <c r="D2097" s="1"/>
      <c r="E2097" s="1"/>
    </row>
    <row r="2098" spans="4:5" x14ac:dyDescent="0.2">
      <c r="D2098" s="1"/>
      <c r="E2098" s="1"/>
    </row>
    <row r="2099" spans="4:5" x14ac:dyDescent="0.2">
      <c r="D2099" s="1"/>
      <c r="E2099" s="1"/>
    </row>
    <row r="2100" spans="4:5" x14ac:dyDescent="0.2">
      <c r="D2100" s="1"/>
      <c r="E2100" s="1"/>
    </row>
    <row r="2101" spans="4:5" x14ac:dyDescent="0.2">
      <c r="D2101" s="1"/>
      <c r="E2101" s="1"/>
    </row>
    <row r="2102" spans="4:5" x14ac:dyDescent="0.2">
      <c r="D2102" s="1"/>
      <c r="E2102" s="1"/>
    </row>
    <row r="2103" spans="4:5" x14ac:dyDescent="0.2">
      <c r="D2103" s="1"/>
      <c r="E2103" s="1"/>
    </row>
    <row r="2104" spans="4:5" x14ac:dyDescent="0.2">
      <c r="D2104" s="1"/>
      <c r="E2104" s="1"/>
    </row>
    <row r="2105" spans="4:5" x14ac:dyDescent="0.2">
      <c r="D2105" s="1"/>
      <c r="E2105" s="1"/>
    </row>
    <row r="2106" spans="4:5" x14ac:dyDescent="0.2">
      <c r="D2106" s="1"/>
      <c r="E2106" s="1"/>
    </row>
    <row r="2107" spans="4:5" x14ac:dyDescent="0.2">
      <c r="D2107" s="1"/>
      <c r="E2107" s="1"/>
    </row>
    <row r="2108" spans="4:5" x14ac:dyDescent="0.2">
      <c r="D2108" s="1"/>
      <c r="E2108" s="1"/>
    </row>
    <row r="2109" spans="4:5" x14ac:dyDescent="0.2">
      <c r="D2109" s="1"/>
      <c r="E2109" s="1"/>
    </row>
    <row r="2110" spans="4:5" x14ac:dyDescent="0.2">
      <c r="D2110" s="1"/>
      <c r="E2110" s="1"/>
    </row>
    <row r="2111" spans="4:5" x14ac:dyDescent="0.2">
      <c r="D2111" s="1"/>
      <c r="E2111" s="1"/>
    </row>
    <row r="2112" spans="4:5" x14ac:dyDescent="0.2">
      <c r="D2112" s="1"/>
      <c r="E2112" s="1"/>
    </row>
    <row r="2113" spans="4:5" x14ac:dyDescent="0.2">
      <c r="D2113" s="1"/>
      <c r="E2113" s="1"/>
    </row>
    <row r="2114" spans="4:5" x14ac:dyDescent="0.2">
      <c r="D2114" s="1"/>
      <c r="E2114" s="1"/>
    </row>
    <row r="2115" spans="4:5" x14ac:dyDescent="0.2">
      <c r="D2115" s="1"/>
      <c r="E2115" s="1"/>
    </row>
    <row r="2116" spans="4:5" x14ac:dyDescent="0.2">
      <c r="D2116" s="1"/>
      <c r="E2116" s="1"/>
    </row>
    <row r="2117" spans="4:5" x14ac:dyDescent="0.2">
      <c r="D2117" s="1"/>
      <c r="E2117" s="1"/>
    </row>
    <row r="2118" spans="4:5" x14ac:dyDescent="0.2">
      <c r="D2118" s="1"/>
      <c r="E2118" s="1"/>
    </row>
    <row r="2119" spans="4:5" x14ac:dyDescent="0.2">
      <c r="D2119" s="1"/>
      <c r="E2119" s="1"/>
    </row>
    <row r="2120" spans="4:5" x14ac:dyDescent="0.2">
      <c r="D2120" s="1"/>
      <c r="E2120" s="1"/>
    </row>
    <row r="2121" spans="4:5" x14ac:dyDescent="0.2">
      <c r="D2121" s="1"/>
      <c r="E2121" s="1"/>
    </row>
    <row r="2122" spans="4:5" x14ac:dyDescent="0.2">
      <c r="D2122" s="1"/>
      <c r="E2122" s="1"/>
    </row>
    <row r="2123" spans="4:5" x14ac:dyDescent="0.2">
      <c r="D2123" s="1"/>
      <c r="E2123" s="1"/>
    </row>
    <row r="2124" spans="4:5" x14ac:dyDescent="0.2">
      <c r="D2124" s="1"/>
      <c r="E2124" s="1"/>
    </row>
    <row r="2125" spans="4:5" x14ac:dyDescent="0.2">
      <c r="D2125" s="1"/>
      <c r="E2125" s="1"/>
    </row>
    <row r="2126" spans="4:5" x14ac:dyDescent="0.2">
      <c r="D2126" s="1"/>
      <c r="E2126" s="1"/>
    </row>
    <row r="2127" spans="4:5" x14ac:dyDescent="0.2">
      <c r="D2127" s="1"/>
      <c r="E2127" s="1"/>
    </row>
    <row r="2128" spans="4:5" x14ac:dyDescent="0.2">
      <c r="D2128" s="1"/>
      <c r="E2128" s="1"/>
    </row>
    <row r="2129" spans="4:5" x14ac:dyDescent="0.2">
      <c r="D2129" s="1"/>
      <c r="E2129" s="1"/>
    </row>
    <row r="2130" spans="4:5" x14ac:dyDescent="0.2">
      <c r="D2130" s="1"/>
      <c r="E2130" s="1"/>
    </row>
    <row r="2131" spans="4:5" x14ac:dyDescent="0.2">
      <c r="D2131" s="1"/>
      <c r="E2131" s="1"/>
    </row>
    <row r="2132" spans="4:5" x14ac:dyDescent="0.2">
      <c r="D2132" s="1"/>
      <c r="E2132" s="1"/>
    </row>
    <row r="2133" spans="4:5" x14ac:dyDescent="0.2">
      <c r="D2133" s="1"/>
      <c r="E2133" s="1"/>
    </row>
    <row r="2134" spans="4:5" x14ac:dyDescent="0.2">
      <c r="D2134" s="1"/>
      <c r="E2134" s="1"/>
    </row>
    <row r="2135" spans="4:5" x14ac:dyDescent="0.2">
      <c r="D2135" s="1"/>
      <c r="E2135" s="1"/>
    </row>
    <row r="2136" spans="4:5" x14ac:dyDescent="0.2">
      <c r="D2136" s="1"/>
      <c r="E2136" s="1"/>
    </row>
    <row r="2137" spans="4:5" x14ac:dyDescent="0.2">
      <c r="D2137" s="1"/>
      <c r="E2137" s="1"/>
    </row>
    <row r="2138" spans="4:5" x14ac:dyDescent="0.2">
      <c r="D2138" s="1"/>
      <c r="E2138" s="1"/>
    </row>
    <row r="2139" spans="4:5" x14ac:dyDescent="0.2">
      <c r="D2139" s="1"/>
      <c r="E2139" s="1"/>
    </row>
    <row r="2140" spans="4:5" x14ac:dyDescent="0.2">
      <c r="D2140" s="1"/>
      <c r="E2140" s="1"/>
    </row>
    <row r="2141" spans="4:5" x14ac:dyDescent="0.2">
      <c r="D2141" s="1"/>
      <c r="E2141" s="1"/>
    </row>
    <row r="2142" spans="4:5" x14ac:dyDescent="0.2">
      <c r="D2142" s="1"/>
      <c r="E2142" s="1"/>
    </row>
    <row r="2143" spans="4:5" x14ac:dyDescent="0.2">
      <c r="D2143" s="1"/>
      <c r="E2143" s="1"/>
    </row>
    <row r="2144" spans="4:5" x14ac:dyDescent="0.2">
      <c r="D2144" s="1"/>
      <c r="E2144" s="1"/>
    </row>
    <row r="2145" spans="4:5" x14ac:dyDescent="0.2">
      <c r="D2145" s="1"/>
      <c r="E2145" s="1"/>
    </row>
    <row r="2146" spans="4:5" x14ac:dyDescent="0.2">
      <c r="D2146" s="1"/>
      <c r="E2146" s="1"/>
    </row>
    <row r="2147" spans="4:5" x14ac:dyDescent="0.2">
      <c r="D2147" s="1"/>
      <c r="E2147" s="1"/>
    </row>
    <row r="2148" spans="4:5" x14ac:dyDescent="0.2">
      <c r="D2148" s="1"/>
      <c r="E2148" s="1"/>
    </row>
    <row r="2149" spans="4:5" x14ac:dyDescent="0.2">
      <c r="D2149" s="1"/>
      <c r="E2149" s="1"/>
    </row>
    <row r="2150" spans="4:5" x14ac:dyDescent="0.2">
      <c r="D2150" s="1"/>
      <c r="E2150" s="1"/>
    </row>
    <row r="2151" spans="4:5" x14ac:dyDescent="0.2">
      <c r="D2151" s="1"/>
      <c r="E2151" s="1"/>
    </row>
    <row r="2152" spans="4:5" x14ac:dyDescent="0.2">
      <c r="D2152" s="1"/>
      <c r="E2152" s="1"/>
    </row>
    <row r="2153" spans="4:5" x14ac:dyDescent="0.2">
      <c r="D2153" s="1"/>
      <c r="E2153" s="1"/>
    </row>
    <row r="2154" spans="4:5" x14ac:dyDescent="0.2">
      <c r="D2154" s="1"/>
      <c r="E2154" s="1"/>
    </row>
    <row r="2155" spans="4:5" x14ac:dyDescent="0.2">
      <c r="D2155" s="1"/>
      <c r="E2155" s="1"/>
    </row>
    <row r="2156" spans="4:5" x14ac:dyDescent="0.2">
      <c r="D2156" s="1"/>
      <c r="E2156" s="1"/>
    </row>
    <row r="2157" spans="4:5" x14ac:dyDescent="0.2">
      <c r="D2157" s="1"/>
      <c r="E2157" s="1"/>
    </row>
    <row r="2158" spans="4:5" x14ac:dyDescent="0.2">
      <c r="D2158" s="1"/>
      <c r="E2158" s="1"/>
    </row>
    <row r="2159" spans="4:5" x14ac:dyDescent="0.2">
      <c r="D2159" s="1"/>
      <c r="E2159" s="1"/>
    </row>
    <row r="2160" spans="4:5" x14ac:dyDescent="0.2">
      <c r="D2160" s="1"/>
      <c r="E2160" s="1"/>
    </row>
    <row r="2161" spans="4:5" x14ac:dyDescent="0.2">
      <c r="D2161" s="1"/>
      <c r="E2161" s="1"/>
    </row>
    <row r="2162" spans="4:5" x14ac:dyDescent="0.2">
      <c r="D2162" s="1"/>
      <c r="E2162" s="1"/>
    </row>
    <row r="2163" spans="4:5" x14ac:dyDescent="0.2">
      <c r="D2163" s="1"/>
      <c r="E2163" s="1"/>
    </row>
    <row r="2164" spans="4:5" x14ac:dyDescent="0.2">
      <c r="D2164" s="1"/>
      <c r="E2164" s="1"/>
    </row>
    <row r="2165" spans="4:5" x14ac:dyDescent="0.2">
      <c r="D2165" s="1"/>
      <c r="E2165" s="1"/>
    </row>
    <row r="2166" spans="4:5" x14ac:dyDescent="0.2">
      <c r="D2166" s="1"/>
      <c r="E2166" s="1"/>
    </row>
    <row r="2167" spans="4:5" x14ac:dyDescent="0.2">
      <c r="D2167" s="1"/>
      <c r="E2167" s="1"/>
    </row>
    <row r="2168" spans="4:5" x14ac:dyDescent="0.2">
      <c r="D2168" s="1"/>
      <c r="E2168" s="1"/>
    </row>
    <row r="2169" spans="4:5" x14ac:dyDescent="0.2">
      <c r="D2169" s="1"/>
      <c r="E2169" s="1"/>
    </row>
    <row r="2170" spans="4:5" x14ac:dyDescent="0.2">
      <c r="D2170" s="1"/>
      <c r="E2170" s="1"/>
    </row>
    <row r="2171" spans="4:5" x14ac:dyDescent="0.2">
      <c r="D2171" s="1"/>
      <c r="E2171" s="1"/>
    </row>
    <row r="2172" spans="4:5" x14ac:dyDescent="0.2">
      <c r="D2172" s="1"/>
      <c r="E2172" s="1"/>
    </row>
    <row r="2173" spans="4:5" x14ac:dyDescent="0.2">
      <c r="D2173" s="1"/>
      <c r="E2173" s="1"/>
    </row>
    <row r="2174" spans="4:5" x14ac:dyDescent="0.2">
      <c r="D2174" s="1"/>
      <c r="E2174" s="1"/>
    </row>
    <row r="2175" spans="4:5" x14ac:dyDescent="0.2">
      <c r="D2175" s="1"/>
      <c r="E2175" s="1"/>
    </row>
    <row r="2176" spans="4:5" x14ac:dyDescent="0.2">
      <c r="D2176" s="1"/>
      <c r="E2176" s="1"/>
    </row>
    <row r="2177" spans="4:5" x14ac:dyDescent="0.2">
      <c r="D2177" s="1"/>
      <c r="E2177" s="1"/>
    </row>
    <row r="2178" spans="4:5" x14ac:dyDescent="0.2">
      <c r="D2178" s="1"/>
      <c r="E2178" s="1"/>
    </row>
    <row r="2179" spans="4:5" x14ac:dyDescent="0.2">
      <c r="D2179" s="1"/>
      <c r="E2179" s="1"/>
    </row>
    <row r="2180" spans="4:5" x14ac:dyDescent="0.2">
      <c r="D2180" s="1"/>
      <c r="E2180" s="1"/>
    </row>
    <row r="2181" spans="4:5" x14ac:dyDescent="0.2">
      <c r="D2181" s="1"/>
      <c r="E2181" s="1"/>
    </row>
    <row r="2182" spans="4:5" x14ac:dyDescent="0.2">
      <c r="D2182" s="1"/>
      <c r="E2182" s="1"/>
    </row>
    <row r="2183" spans="4:5" x14ac:dyDescent="0.2">
      <c r="D2183" s="1"/>
      <c r="E2183" s="1"/>
    </row>
    <row r="2184" spans="4:5" x14ac:dyDescent="0.2">
      <c r="D2184" s="1"/>
      <c r="E2184" s="1"/>
    </row>
    <row r="2185" spans="4:5" x14ac:dyDescent="0.2">
      <c r="D2185" s="1"/>
      <c r="E2185" s="1"/>
    </row>
    <row r="2186" spans="4:5" x14ac:dyDescent="0.2">
      <c r="D2186" s="1"/>
      <c r="E2186" s="1"/>
    </row>
    <row r="2187" spans="4:5" x14ac:dyDescent="0.2">
      <c r="D2187" s="1"/>
      <c r="E2187" s="1"/>
    </row>
    <row r="2188" spans="4:5" x14ac:dyDescent="0.2">
      <c r="D2188" s="1"/>
      <c r="E2188" s="1"/>
    </row>
    <row r="2189" spans="4:5" x14ac:dyDescent="0.2">
      <c r="D2189" s="1"/>
      <c r="E2189" s="1"/>
    </row>
    <row r="2190" spans="4:5" x14ac:dyDescent="0.2">
      <c r="D2190" s="1"/>
      <c r="E2190" s="1"/>
    </row>
    <row r="2191" spans="4:5" x14ac:dyDescent="0.2">
      <c r="D2191" s="1"/>
      <c r="E2191" s="1"/>
    </row>
    <row r="2192" spans="4:5" x14ac:dyDescent="0.2">
      <c r="D2192" s="1"/>
      <c r="E2192" s="1"/>
    </row>
    <row r="2193" spans="4:5" x14ac:dyDescent="0.2">
      <c r="D2193" s="1"/>
      <c r="E2193" s="1"/>
    </row>
    <row r="2194" spans="4:5" x14ac:dyDescent="0.2">
      <c r="D2194" s="1"/>
      <c r="E2194" s="1"/>
    </row>
    <row r="2195" spans="4:5" x14ac:dyDescent="0.2">
      <c r="D2195" s="1"/>
      <c r="E2195" s="1"/>
    </row>
    <row r="2196" spans="4:5" x14ac:dyDescent="0.2">
      <c r="D2196" s="1"/>
      <c r="E2196" s="1"/>
    </row>
    <row r="2197" spans="4:5" x14ac:dyDescent="0.2">
      <c r="D2197" s="1"/>
      <c r="E2197" s="1"/>
    </row>
    <row r="2198" spans="4:5" x14ac:dyDescent="0.2">
      <c r="D2198" s="1"/>
      <c r="E2198" s="1"/>
    </row>
    <row r="2199" spans="4:5" x14ac:dyDescent="0.2">
      <c r="D2199" s="1"/>
      <c r="E2199" s="1"/>
    </row>
    <row r="2200" spans="4:5" x14ac:dyDescent="0.2">
      <c r="D2200" s="1"/>
      <c r="E2200" s="1"/>
    </row>
    <row r="2201" spans="4:5" x14ac:dyDescent="0.2">
      <c r="D2201" s="1"/>
      <c r="E2201" s="1"/>
    </row>
    <row r="2202" spans="4:5" x14ac:dyDescent="0.2">
      <c r="D2202" s="1"/>
      <c r="E2202" s="1"/>
    </row>
    <row r="2203" spans="4:5" x14ac:dyDescent="0.2">
      <c r="D2203" s="1"/>
      <c r="E2203" s="1"/>
    </row>
    <row r="2204" spans="4:5" x14ac:dyDescent="0.2">
      <c r="D2204" s="1"/>
      <c r="E2204" s="1"/>
    </row>
    <row r="2205" spans="4:5" x14ac:dyDescent="0.2">
      <c r="D2205" s="1"/>
      <c r="E2205" s="1"/>
    </row>
    <row r="2206" spans="4:5" x14ac:dyDescent="0.2">
      <c r="D2206" s="1"/>
      <c r="E2206" s="1"/>
    </row>
    <row r="2207" spans="4:5" x14ac:dyDescent="0.2">
      <c r="D2207" s="1"/>
      <c r="E2207" s="1"/>
    </row>
    <row r="2208" spans="4:5" x14ac:dyDescent="0.2">
      <c r="D2208" s="1"/>
      <c r="E2208" s="1"/>
    </row>
    <row r="2209" spans="4:5" x14ac:dyDescent="0.2">
      <c r="D2209" s="1"/>
      <c r="E2209" s="1"/>
    </row>
    <row r="2210" spans="4:5" x14ac:dyDescent="0.2">
      <c r="D2210" s="1"/>
      <c r="E2210" s="1"/>
    </row>
    <row r="2211" spans="4:5" x14ac:dyDescent="0.2">
      <c r="D2211" s="1"/>
      <c r="E2211" s="1"/>
    </row>
    <row r="2212" spans="4:5" x14ac:dyDescent="0.2">
      <c r="D2212" s="1"/>
      <c r="E2212" s="1"/>
    </row>
    <row r="2213" spans="4:5" x14ac:dyDescent="0.2">
      <c r="D2213" s="1"/>
      <c r="E2213" s="1"/>
    </row>
    <row r="2214" spans="4:5" x14ac:dyDescent="0.2">
      <c r="D2214" s="1"/>
      <c r="E2214" s="1"/>
    </row>
    <row r="2215" spans="4:5" x14ac:dyDescent="0.2">
      <c r="D2215" s="1"/>
      <c r="E2215" s="1"/>
    </row>
    <row r="2216" spans="4:5" x14ac:dyDescent="0.2">
      <c r="D2216" s="1"/>
      <c r="E2216" s="1"/>
    </row>
    <row r="2217" spans="4:5" x14ac:dyDescent="0.2">
      <c r="D2217" s="1"/>
      <c r="E2217" s="1"/>
    </row>
    <row r="2218" spans="4:5" x14ac:dyDescent="0.2">
      <c r="D2218" s="1"/>
      <c r="E2218" s="1"/>
    </row>
    <row r="2219" spans="4:5" x14ac:dyDescent="0.2">
      <c r="D2219" s="1"/>
      <c r="E2219" s="1"/>
    </row>
    <row r="2220" spans="4:5" x14ac:dyDescent="0.2">
      <c r="D2220" s="1"/>
      <c r="E2220" s="1"/>
    </row>
    <row r="2221" spans="4:5" x14ac:dyDescent="0.2">
      <c r="D2221" s="1"/>
      <c r="E2221" s="1"/>
    </row>
    <row r="2222" spans="4:5" x14ac:dyDescent="0.2">
      <c r="D2222" s="1"/>
      <c r="E2222" s="1"/>
    </row>
    <row r="2223" spans="4:5" x14ac:dyDescent="0.2">
      <c r="D2223" s="1"/>
      <c r="E2223" s="1"/>
    </row>
    <row r="2224" spans="4:5" x14ac:dyDescent="0.2">
      <c r="D2224" s="1"/>
      <c r="E2224" s="1"/>
    </row>
    <row r="2225" spans="4:5" x14ac:dyDescent="0.2">
      <c r="D2225" s="1"/>
      <c r="E2225" s="1"/>
    </row>
    <row r="2226" spans="4:5" x14ac:dyDescent="0.2">
      <c r="D2226" s="1"/>
      <c r="E2226" s="1"/>
    </row>
    <row r="2227" spans="4:5" x14ac:dyDescent="0.2">
      <c r="D2227" s="1"/>
      <c r="E2227" s="1"/>
    </row>
    <row r="2228" spans="4:5" x14ac:dyDescent="0.2">
      <c r="D2228" s="1"/>
      <c r="E2228" s="1"/>
    </row>
    <row r="2229" spans="4:5" x14ac:dyDescent="0.2">
      <c r="D2229" s="1"/>
      <c r="E2229" s="1"/>
    </row>
    <row r="2230" spans="4:5" x14ac:dyDescent="0.2">
      <c r="D2230" s="1"/>
      <c r="E2230" s="1"/>
    </row>
    <row r="2231" spans="4:5" x14ac:dyDescent="0.2">
      <c r="D2231" s="1"/>
      <c r="E2231" s="1"/>
    </row>
    <row r="2232" spans="4:5" x14ac:dyDescent="0.2">
      <c r="D2232" s="1"/>
      <c r="E2232" s="1"/>
    </row>
    <row r="2233" spans="4:5" x14ac:dyDescent="0.2">
      <c r="D2233" s="1"/>
      <c r="E2233" s="1"/>
    </row>
    <row r="2234" spans="4:5" x14ac:dyDescent="0.2">
      <c r="D2234" s="1"/>
      <c r="E2234" s="1"/>
    </row>
    <row r="2235" spans="4:5" x14ac:dyDescent="0.2">
      <c r="D2235" s="1"/>
      <c r="E2235" s="1"/>
    </row>
    <row r="2236" spans="4:5" x14ac:dyDescent="0.2">
      <c r="D2236" s="1"/>
      <c r="E2236" s="1"/>
    </row>
    <row r="2237" spans="4:5" x14ac:dyDescent="0.2">
      <c r="D2237" s="1"/>
      <c r="E2237" s="1"/>
    </row>
    <row r="2238" spans="4:5" x14ac:dyDescent="0.2">
      <c r="D2238" s="1"/>
      <c r="E2238" s="1"/>
    </row>
    <row r="2239" spans="4:5" x14ac:dyDescent="0.2">
      <c r="D2239" s="1"/>
      <c r="E2239" s="1"/>
    </row>
    <row r="2240" spans="4:5" x14ac:dyDescent="0.2">
      <c r="D2240" s="1"/>
      <c r="E2240" s="1"/>
    </row>
    <row r="2241" spans="4:5" x14ac:dyDescent="0.2">
      <c r="D2241" s="1"/>
      <c r="E2241" s="1"/>
    </row>
    <row r="2242" spans="4:5" x14ac:dyDescent="0.2">
      <c r="D2242" s="1"/>
      <c r="E2242" s="1"/>
    </row>
    <row r="2243" spans="4:5" x14ac:dyDescent="0.2">
      <c r="D2243" s="1"/>
      <c r="E2243" s="1"/>
    </row>
    <row r="2244" spans="4:5" x14ac:dyDescent="0.2">
      <c r="D2244" s="1"/>
      <c r="E2244" s="1"/>
    </row>
    <row r="2245" spans="4:5" x14ac:dyDescent="0.2">
      <c r="D2245" s="1"/>
      <c r="E2245" s="1"/>
    </row>
    <row r="2246" spans="4:5" x14ac:dyDescent="0.2">
      <c r="D2246" s="1"/>
      <c r="E2246" s="1"/>
    </row>
    <row r="2247" spans="4:5" x14ac:dyDescent="0.2">
      <c r="D2247" s="1"/>
      <c r="E2247" s="1"/>
    </row>
    <row r="2248" spans="4:5" x14ac:dyDescent="0.2">
      <c r="D2248" s="1"/>
      <c r="E2248" s="1"/>
    </row>
    <row r="2249" spans="4:5" x14ac:dyDescent="0.2">
      <c r="D2249" s="1"/>
      <c r="E2249" s="1"/>
    </row>
    <row r="2250" spans="4:5" x14ac:dyDescent="0.2">
      <c r="D2250" s="1"/>
      <c r="E2250" s="1"/>
    </row>
    <row r="2251" spans="4:5" x14ac:dyDescent="0.2">
      <c r="D2251" s="1"/>
      <c r="E2251" s="1"/>
    </row>
    <row r="2252" spans="4:5" x14ac:dyDescent="0.2">
      <c r="D2252" s="1"/>
      <c r="E2252" s="1"/>
    </row>
    <row r="2253" spans="4:5" x14ac:dyDescent="0.2">
      <c r="D2253" s="1"/>
      <c r="E2253" s="1"/>
    </row>
    <row r="2254" spans="4:5" x14ac:dyDescent="0.2">
      <c r="D2254" s="1"/>
      <c r="E2254" s="1"/>
    </row>
    <row r="2255" spans="4:5" x14ac:dyDescent="0.2">
      <c r="D2255" s="1"/>
      <c r="E2255" s="1"/>
    </row>
    <row r="2256" spans="4:5" x14ac:dyDescent="0.2">
      <c r="D2256" s="1"/>
      <c r="E2256" s="1"/>
    </row>
    <row r="2257" spans="4:5" x14ac:dyDescent="0.2">
      <c r="D2257" s="1"/>
      <c r="E2257" s="1"/>
    </row>
    <row r="2258" spans="4:5" x14ac:dyDescent="0.2">
      <c r="D2258" s="1"/>
      <c r="E2258" s="1"/>
    </row>
    <row r="2259" spans="4:5" x14ac:dyDescent="0.2">
      <c r="D2259" s="1"/>
      <c r="E2259" s="1"/>
    </row>
    <row r="2260" spans="4:5" x14ac:dyDescent="0.2">
      <c r="D2260" s="1"/>
      <c r="E2260" s="1"/>
    </row>
    <row r="2261" spans="4:5" x14ac:dyDescent="0.2">
      <c r="D2261" s="1"/>
      <c r="E2261" s="1"/>
    </row>
    <row r="2262" spans="4:5" x14ac:dyDescent="0.2">
      <c r="D2262" s="1"/>
      <c r="E2262" s="1"/>
    </row>
    <row r="2263" spans="4:5" x14ac:dyDescent="0.2">
      <c r="D2263" s="1"/>
      <c r="E2263" s="1"/>
    </row>
    <row r="2264" spans="4:5" x14ac:dyDescent="0.2">
      <c r="D2264" s="1"/>
      <c r="E2264" s="1"/>
    </row>
    <row r="2265" spans="4:5" x14ac:dyDescent="0.2">
      <c r="D2265" s="1"/>
      <c r="E2265" s="1"/>
    </row>
    <row r="2266" spans="4:5" x14ac:dyDescent="0.2">
      <c r="D2266" s="1"/>
      <c r="E2266" s="1"/>
    </row>
    <row r="2267" spans="4:5" x14ac:dyDescent="0.2">
      <c r="D2267" s="1"/>
      <c r="E2267" s="1"/>
    </row>
    <row r="2268" spans="4:5" x14ac:dyDescent="0.2">
      <c r="D2268" s="1"/>
      <c r="E2268" s="1"/>
    </row>
    <row r="2269" spans="4:5" x14ac:dyDescent="0.2">
      <c r="D2269" s="1"/>
      <c r="E2269" s="1"/>
    </row>
    <row r="2270" spans="4:5" x14ac:dyDescent="0.2">
      <c r="D2270" s="1"/>
      <c r="E2270" s="1"/>
    </row>
    <row r="2271" spans="4:5" x14ac:dyDescent="0.2">
      <c r="D2271" s="1"/>
      <c r="E2271" s="1"/>
    </row>
    <row r="2272" spans="4:5" x14ac:dyDescent="0.2">
      <c r="D2272" s="1"/>
      <c r="E2272" s="1"/>
    </row>
    <row r="2273" spans="4:5" x14ac:dyDescent="0.2">
      <c r="D2273" s="1"/>
      <c r="E2273" s="1"/>
    </row>
    <row r="2274" spans="4:5" x14ac:dyDescent="0.2">
      <c r="D2274" s="1"/>
      <c r="E2274" s="1"/>
    </row>
    <row r="2275" spans="4:5" x14ac:dyDescent="0.2">
      <c r="D2275" s="1"/>
      <c r="E2275" s="1"/>
    </row>
    <row r="2276" spans="4:5" x14ac:dyDescent="0.2">
      <c r="D2276" s="1"/>
      <c r="E2276" s="1"/>
    </row>
    <row r="2277" spans="4:5" x14ac:dyDescent="0.2">
      <c r="D2277" s="1"/>
      <c r="E2277" s="1"/>
    </row>
    <row r="2278" spans="4:5" x14ac:dyDescent="0.2">
      <c r="D2278" s="1"/>
      <c r="E2278" s="1"/>
    </row>
    <row r="2279" spans="4:5" x14ac:dyDescent="0.2">
      <c r="D2279" s="1"/>
      <c r="E2279" s="1"/>
    </row>
    <row r="2280" spans="4:5" x14ac:dyDescent="0.2">
      <c r="D2280" s="1"/>
      <c r="E2280" s="1"/>
    </row>
    <row r="2281" spans="4:5" x14ac:dyDescent="0.2">
      <c r="D2281" s="1"/>
      <c r="E2281" s="1"/>
    </row>
    <row r="2282" spans="4:5" x14ac:dyDescent="0.2">
      <c r="D2282" s="1"/>
      <c r="E2282" s="1"/>
    </row>
    <row r="2283" spans="4:5" x14ac:dyDescent="0.2">
      <c r="D2283" s="1"/>
      <c r="E2283" s="1"/>
    </row>
    <row r="2284" spans="4:5" x14ac:dyDescent="0.2">
      <c r="D2284" s="1"/>
      <c r="E2284" s="1"/>
    </row>
    <row r="2285" spans="4:5" x14ac:dyDescent="0.2">
      <c r="D2285" s="1"/>
      <c r="E2285" s="1"/>
    </row>
    <row r="2286" spans="4:5" x14ac:dyDescent="0.2">
      <c r="D2286" s="1"/>
      <c r="E2286" s="1"/>
    </row>
    <row r="2287" spans="4:5" x14ac:dyDescent="0.2">
      <c r="D2287" s="1"/>
      <c r="E2287" s="1"/>
    </row>
    <row r="2288" spans="4:5" x14ac:dyDescent="0.2">
      <c r="D2288" s="1"/>
      <c r="E2288" s="1"/>
    </row>
    <row r="2289" spans="4:5" x14ac:dyDescent="0.2">
      <c r="D2289" s="1"/>
      <c r="E2289" s="1"/>
    </row>
    <row r="2290" spans="4:5" x14ac:dyDescent="0.2">
      <c r="D2290" s="1"/>
      <c r="E2290" s="1"/>
    </row>
    <row r="2291" spans="4:5" x14ac:dyDescent="0.2">
      <c r="D2291" s="1"/>
      <c r="E2291" s="1"/>
    </row>
    <row r="2292" spans="4:5" x14ac:dyDescent="0.2">
      <c r="D2292" s="1"/>
      <c r="E2292" s="1"/>
    </row>
    <row r="2293" spans="4:5" x14ac:dyDescent="0.2">
      <c r="D2293" s="1"/>
      <c r="E2293" s="1"/>
    </row>
    <row r="2294" spans="4:5" x14ac:dyDescent="0.2">
      <c r="D2294" s="1"/>
      <c r="E2294" s="1"/>
    </row>
    <row r="2295" spans="4:5" x14ac:dyDescent="0.2">
      <c r="D2295" s="1"/>
      <c r="E2295" s="1"/>
    </row>
    <row r="2296" spans="4:5" x14ac:dyDescent="0.2">
      <c r="D2296" s="1"/>
      <c r="E2296" s="1"/>
    </row>
    <row r="2297" spans="4:5" x14ac:dyDescent="0.2">
      <c r="D2297" s="1"/>
      <c r="E2297" s="1"/>
    </row>
    <row r="2298" spans="4:5" x14ac:dyDescent="0.2">
      <c r="D2298" s="1"/>
      <c r="E2298" s="1"/>
    </row>
    <row r="2299" spans="4:5" x14ac:dyDescent="0.2">
      <c r="D2299" s="1"/>
      <c r="E2299" s="1"/>
    </row>
    <row r="2300" spans="4:5" x14ac:dyDescent="0.2">
      <c r="D2300" s="1"/>
      <c r="E2300" s="1"/>
    </row>
    <row r="2301" spans="4:5" x14ac:dyDescent="0.2">
      <c r="D2301" s="1"/>
      <c r="E2301" s="1"/>
    </row>
    <row r="2302" spans="4:5" x14ac:dyDescent="0.2">
      <c r="D2302" s="1"/>
      <c r="E2302" s="1"/>
    </row>
    <row r="2303" spans="4:5" x14ac:dyDescent="0.2">
      <c r="D2303" s="1"/>
      <c r="E2303" s="1"/>
    </row>
    <row r="2304" spans="4:5" x14ac:dyDescent="0.2">
      <c r="D2304" s="1"/>
      <c r="E2304" s="1"/>
    </row>
    <row r="2305" spans="4:5" x14ac:dyDescent="0.2">
      <c r="D2305" s="1"/>
      <c r="E2305" s="1"/>
    </row>
    <row r="2306" spans="4:5" x14ac:dyDescent="0.2">
      <c r="D2306" s="1"/>
      <c r="E2306" s="1"/>
    </row>
    <row r="2307" spans="4:5" x14ac:dyDescent="0.2">
      <c r="D2307" s="1"/>
      <c r="E2307" s="1"/>
    </row>
    <row r="2308" spans="4:5" x14ac:dyDescent="0.2">
      <c r="D2308" s="1"/>
      <c r="E2308" s="1"/>
    </row>
    <row r="2309" spans="4:5" x14ac:dyDescent="0.2">
      <c r="D2309" s="1"/>
      <c r="E2309" s="1"/>
    </row>
    <row r="2310" spans="4:5" x14ac:dyDescent="0.2">
      <c r="D2310" s="1"/>
      <c r="E2310" s="1"/>
    </row>
    <row r="2311" spans="4:5" x14ac:dyDescent="0.2">
      <c r="D2311" s="1"/>
      <c r="E2311" s="1"/>
    </row>
    <row r="2312" spans="4:5" x14ac:dyDescent="0.2">
      <c r="D2312" s="1"/>
      <c r="E2312" s="1"/>
    </row>
    <row r="2313" spans="4:5" x14ac:dyDescent="0.2">
      <c r="D2313" s="1"/>
      <c r="E2313" s="1"/>
    </row>
    <row r="2314" spans="4:5" x14ac:dyDescent="0.2">
      <c r="D2314" s="1"/>
      <c r="E2314" s="1"/>
    </row>
    <row r="2315" spans="4:5" x14ac:dyDescent="0.2">
      <c r="D2315" s="1"/>
      <c r="E2315" s="1"/>
    </row>
    <row r="2316" spans="4:5" x14ac:dyDescent="0.2">
      <c r="D2316" s="1"/>
      <c r="E2316" s="1"/>
    </row>
    <row r="2317" spans="4:5" x14ac:dyDescent="0.2">
      <c r="D2317" s="1"/>
      <c r="E2317" s="1"/>
    </row>
    <row r="2318" spans="4:5" x14ac:dyDescent="0.2">
      <c r="D2318" s="1"/>
      <c r="E2318" s="1"/>
    </row>
    <row r="2319" spans="4:5" x14ac:dyDescent="0.2">
      <c r="D2319" s="1"/>
      <c r="E2319" s="1"/>
    </row>
    <row r="2320" spans="4:5" x14ac:dyDescent="0.2">
      <c r="D2320" s="1"/>
      <c r="E2320" s="1"/>
    </row>
    <row r="2321" spans="4:5" x14ac:dyDescent="0.2">
      <c r="D2321" s="1"/>
      <c r="E2321" s="1"/>
    </row>
    <row r="2322" spans="4:5" x14ac:dyDescent="0.2">
      <c r="D2322" s="1"/>
      <c r="E2322" s="1"/>
    </row>
    <row r="2323" spans="4:5" x14ac:dyDescent="0.2">
      <c r="D2323" s="1"/>
      <c r="E2323" s="1"/>
    </row>
    <row r="2324" spans="4:5" x14ac:dyDescent="0.2">
      <c r="D2324" s="1"/>
      <c r="E2324" s="1"/>
    </row>
    <row r="2325" spans="4:5" x14ac:dyDescent="0.2">
      <c r="D2325" s="1"/>
      <c r="E2325" s="1"/>
    </row>
    <row r="2326" spans="4:5" x14ac:dyDescent="0.2">
      <c r="D2326" s="1"/>
      <c r="E2326" s="1"/>
    </row>
    <row r="2327" spans="4:5" x14ac:dyDescent="0.2">
      <c r="D2327" s="1"/>
      <c r="E2327" s="1"/>
    </row>
    <row r="2328" spans="4:5" x14ac:dyDescent="0.2">
      <c r="D2328" s="1"/>
      <c r="E2328" s="1"/>
    </row>
    <row r="2329" spans="4:5" x14ac:dyDescent="0.2">
      <c r="D2329" s="1"/>
      <c r="E2329" s="1"/>
    </row>
    <row r="2330" spans="4:5" x14ac:dyDescent="0.2">
      <c r="D2330" s="1"/>
      <c r="E2330" s="1"/>
    </row>
    <row r="2331" spans="4:5" x14ac:dyDescent="0.2">
      <c r="D2331" s="1"/>
      <c r="E2331" s="1"/>
    </row>
    <row r="2332" spans="4:5" x14ac:dyDescent="0.2">
      <c r="D2332" s="1"/>
      <c r="E2332" s="1"/>
    </row>
    <row r="2333" spans="4:5" x14ac:dyDescent="0.2">
      <c r="D2333" s="1"/>
      <c r="E2333" s="1"/>
    </row>
    <row r="2334" spans="4:5" x14ac:dyDescent="0.2">
      <c r="D2334" s="1"/>
      <c r="E2334" s="1"/>
    </row>
    <row r="2335" spans="4:5" x14ac:dyDescent="0.2">
      <c r="D2335" s="1"/>
      <c r="E2335" s="1"/>
    </row>
    <row r="2336" spans="4:5" x14ac:dyDescent="0.2">
      <c r="D2336" s="1"/>
      <c r="E2336" s="1"/>
    </row>
    <row r="2337" spans="4:5" x14ac:dyDescent="0.2">
      <c r="D2337" s="1"/>
      <c r="E2337" s="1"/>
    </row>
    <row r="2338" spans="4:5" x14ac:dyDescent="0.2">
      <c r="D2338" s="1"/>
      <c r="E2338" s="1"/>
    </row>
    <row r="2339" spans="4:5" x14ac:dyDescent="0.2">
      <c r="D2339" s="1"/>
      <c r="E2339" s="1"/>
    </row>
    <row r="2340" spans="4:5" x14ac:dyDescent="0.2">
      <c r="D2340" s="1"/>
      <c r="E2340" s="1"/>
    </row>
    <row r="2341" spans="4:5" x14ac:dyDescent="0.2">
      <c r="D2341" s="1"/>
      <c r="E2341" s="1"/>
    </row>
    <row r="2342" spans="4:5" x14ac:dyDescent="0.2">
      <c r="D2342" s="1"/>
      <c r="E2342" s="1"/>
    </row>
    <row r="2343" spans="4:5" x14ac:dyDescent="0.2">
      <c r="D2343" s="1"/>
      <c r="E2343" s="1"/>
    </row>
    <row r="2344" spans="4:5" x14ac:dyDescent="0.2">
      <c r="D2344" s="1"/>
      <c r="E2344" s="1"/>
    </row>
    <row r="2345" spans="4:5" x14ac:dyDescent="0.2">
      <c r="D2345" s="1"/>
      <c r="E2345" s="1"/>
    </row>
    <row r="2346" spans="4:5" x14ac:dyDescent="0.2">
      <c r="D2346" s="1"/>
      <c r="E2346" s="1"/>
    </row>
    <row r="2347" spans="4:5" x14ac:dyDescent="0.2">
      <c r="D2347" s="1"/>
      <c r="E2347" s="1"/>
    </row>
    <row r="2348" spans="4:5" x14ac:dyDescent="0.2">
      <c r="D2348" s="1"/>
      <c r="E2348" s="1"/>
    </row>
    <row r="2349" spans="4:5" x14ac:dyDescent="0.2">
      <c r="D2349" s="1"/>
      <c r="E2349" s="1"/>
    </row>
    <row r="2350" spans="4:5" x14ac:dyDescent="0.2">
      <c r="D2350" s="1"/>
      <c r="E2350" s="1"/>
    </row>
    <row r="2351" spans="4:5" x14ac:dyDescent="0.2">
      <c r="D2351" s="1"/>
      <c r="E2351" s="1"/>
    </row>
    <row r="2352" spans="4:5" x14ac:dyDescent="0.2">
      <c r="D2352" s="1"/>
      <c r="E2352" s="1"/>
    </row>
    <row r="2353" spans="4:5" x14ac:dyDescent="0.2">
      <c r="D2353" s="1"/>
      <c r="E2353" s="1"/>
    </row>
    <row r="2354" spans="4:5" x14ac:dyDescent="0.2">
      <c r="D2354" s="1"/>
      <c r="E2354" s="1"/>
    </row>
    <row r="2355" spans="4:5" x14ac:dyDescent="0.2">
      <c r="D2355" s="1"/>
      <c r="E2355" s="1"/>
    </row>
    <row r="2356" spans="4:5" x14ac:dyDescent="0.2">
      <c r="D2356" s="1"/>
      <c r="E2356" s="1"/>
    </row>
    <row r="2357" spans="4:5" x14ac:dyDescent="0.2">
      <c r="D2357" s="1"/>
      <c r="E2357" s="1"/>
    </row>
    <row r="2358" spans="4:5" x14ac:dyDescent="0.2">
      <c r="D2358" s="1"/>
      <c r="E2358" s="1"/>
    </row>
    <row r="2359" spans="4:5" x14ac:dyDescent="0.2">
      <c r="D2359" s="1"/>
      <c r="E2359" s="1"/>
    </row>
    <row r="2360" spans="4:5" x14ac:dyDescent="0.2">
      <c r="D2360" s="1"/>
      <c r="E2360" s="1"/>
    </row>
    <row r="2361" spans="4:5" x14ac:dyDescent="0.2">
      <c r="D2361" s="1"/>
      <c r="E2361" s="1"/>
    </row>
    <row r="2362" spans="4:5" x14ac:dyDescent="0.2">
      <c r="D2362" s="1"/>
      <c r="E2362" s="1"/>
    </row>
    <row r="2363" spans="4:5" x14ac:dyDescent="0.2">
      <c r="D2363" s="1"/>
      <c r="E2363" s="1"/>
    </row>
    <row r="2364" spans="4:5" x14ac:dyDescent="0.2">
      <c r="D2364" s="1"/>
      <c r="E2364" s="1"/>
    </row>
    <row r="2365" spans="4:5" x14ac:dyDescent="0.2">
      <c r="D2365" s="1"/>
      <c r="E2365" s="1"/>
    </row>
    <row r="2366" spans="4:5" x14ac:dyDescent="0.2">
      <c r="D2366" s="1"/>
      <c r="E2366" s="1"/>
    </row>
    <row r="2367" spans="4:5" x14ac:dyDescent="0.2">
      <c r="D2367" s="1"/>
      <c r="E2367" s="1"/>
    </row>
    <row r="2368" spans="4:5" x14ac:dyDescent="0.2">
      <c r="D2368" s="1"/>
      <c r="E2368" s="1"/>
    </row>
    <row r="2369" spans="4:5" x14ac:dyDescent="0.2">
      <c r="D2369" s="1"/>
      <c r="E2369" s="1"/>
    </row>
    <row r="2370" spans="4:5" x14ac:dyDescent="0.2">
      <c r="D2370" s="1"/>
      <c r="E2370" s="1"/>
    </row>
    <row r="2371" spans="4:5" x14ac:dyDescent="0.2">
      <c r="D2371" s="1"/>
      <c r="E2371" s="1"/>
    </row>
    <row r="2372" spans="4:5" x14ac:dyDescent="0.2">
      <c r="D2372" s="1"/>
      <c r="E2372" s="1"/>
    </row>
    <row r="2373" spans="4:5" x14ac:dyDescent="0.2">
      <c r="D2373" s="1"/>
      <c r="E2373" s="1"/>
    </row>
    <row r="2374" spans="4:5" x14ac:dyDescent="0.2">
      <c r="D2374" s="1"/>
      <c r="E2374" s="1"/>
    </row>
    <row r="2375" spans="4:5" x14ac:dyDescent="0.2">
      <c r="D2375" s="1"/>
      <c r="E2375" s="1"/>
    </row>
    <row r="2376" spans="4:5" x14ac:dyDescent="0.2">
      <c r="D2376" s="1"/>
      <c r="E2376" s="1"/>
    </row>
    <row r="2377" spans="4:5" x14ac:dyDescent="0.2">
      <c r="D2377" s="1"/>
      <c r="E2377" s="1"/>
    </row>
    <row r="2378" spans="4:5" x14ac:dyDescent="0.2">
      <c r="D2378" s="1"/>
      <c r="E2378" s="1"/>
    </row>
    <row r="2379" spans="4:5" x14ac:dyDescent="0.2">
      <c r="D2379" s="1"/>
      <c r="E2379" s="1"/>
    </row>
    <row r="2380" spans="4:5" x14ac:dyDescent="0.2">
      <c r="D2380" s="1"/>
      <c r="E2380" s="1"/>
    </row>
    <row r="2381" spans="4:5" x14ac:dyDescent="0.2">
      <c r="D2381" s="1"/>
      <c r="E2381" s="1"/>
    </row>
    <row r="2382" spans="4:5" x14ac:dyDescent="0.2">
      <c r="D2382" s="1"/>
      <c r="E2382" s="1"/>
    </row>
    <row r="2383" spans="4:5" x14ac:dyDescent="0.2">
      <c r="D2383" s="1"/>
      <c r="E2383" s="1"/>
    </row>
    <row r="2384" spans="4:5" x14ac:dyDescent="0.2">
      <c r="D2384" s="1"/>
      <c r="E2384" s="1"/>
    </row>
    <row r="2385" spans="4:5" x14ac:dyDescent="0.2">
      <c r="D2385" s="1"/>
      <c r="E2385" s="1"/>
    </row>
    <row r="2386" spans="4:5" x14ac:dyDescent="0.2">
      <c r="D2386" s="1"/>
      <c r="E2386" s="1"/>
    </row>
    <row r="2387" spans="4:5" x14ac:dyDescent="0.2">
      <c r="D2387" s="1"/>
      <c r="E2387" s="1"/>
    </row>
    <row r="2388" spans="4:5" x14ac:dyDescent="0.2">
      <c r="D2388" s="1"/>
      <c r="E2388" s="1"/>
    </row>
    <row r="2389" spans="4:5" x14ac:dyDescent="0.2">
      <c r="D2389" s="1"/>
      <c r="E2389" s="1"/>
    </row>
    <row r="2390" spans="4:5" x14ac:dyDescent="0.2">
      <c r="D2390" s="1"/>
      <c r="E2390" s="1"/>
    </row>
    <row r="2391" spans="4:5" x14ac:dyDescent="0.2">
      <c r="D2391" s="1"/>
      <c r="E2391" s="1"/>
    </row>
    <row r="2392" spans="4:5" x14ac:dyDescent="0.2">
      <c r="D2392" s="1"/>
      <c r="E2392" s="1"/>
    </row>
    <row r="2393" spans="4:5" x14ac:dyDescent="0.2">
      <c r="D2393" s="1"/>
      <c r="E2393" s="1"/>
    </row>
    <row r="2394" spans="4:5" x14ac:dyDescent="0.2">
      <c r="D2394" s="1"/>
      <c r="E2394" s="1"/>
    </row>
    <row r="2395" spans="4:5" x14ac:dyDescent="0.2">
      <c r="D2395" s="1"/>
      <c r="E2395" s="1"/>
    </row>
    <row r="2396" spans="4:5" x14ac:dyDescent="0.2">
      <c r="D2396" s="1"/>
      <c r="E2396" s="1"/>
    </row>
    <row r="2397" spans="4:5" x14ac:dyDescent="0.2">
      <c r="D2397" s="1"/>
      <c r="E2397" s="1"/>
    </row>
    <row r="2398" spans="4:5" x14ac:dyDescent="0.2">
      <c r="D2398" s="1"/>
      <c r="E2398" s="1"/>
    </row>
    <row r="2399" spans="4:5" x14ac:dyDescent="0.2">
      <c r="D2399" s="1"/>
      <c r="E2399" s="1"/>
    </row>
    <row r="2400" spans="4:5" x14ac:dyDescent="0.2">
      <c r="D2400" s="1"/>
      <c r="E2400" s="1"/>
    </row>
    <row r="2401" spans="4:5" x14ac:dyDescent="0.2">
      <c r="D2401" s="1"/>
      <c r="E2401" s="1"/>
    </row>
    <row r="2402" spans="4:5" x14ac:dyDescent="0.2">
      <c r="D2402" s="1"/>
      <c r="E2402" s="1"/>
    </row>
    <row r="2403" spans="4:5" x14ac:dyDescent="0.2">
      <c r="D2403" s="1"/>
      <c r="E2403" s="1"/>
    </row>
    <row r="2404" spans="4:5" x14ac:dyDescent="0.2">
      <c r="D2404" s="1"/>
      <c r="E2404" s="1"/>
    </row>
    <row r="2405" spans="4:5" x14ac:dyDescent="0.2">
      <c r="D2405" s="1"/>
      <c r="E2405" s="1"/>
    </row>
    <row r="2406" spans="4:5" x14ac:dyDescent="0.2">
      <c r="D2406" s="1"/>
      <c r="E2406" s="1"/>
    </row>
    <row r="2407" spans="4:5" x14ac:dyDescent="0.2">
      <c r="D2407" s="1"/>
      <c r="E2407" s="1"/>
    </row>
    <row r="2408" spans="4:5" x14ac:dyDescent="0.2">
      <c r="D2408" s="1"/>
      <c r="E2408" s="1"/>
    </row>
    <row r="2409" spans="4:5" x14ac:dyDescent="0.2">
      <c r="D2409" s="1"/>
      <c r="E2409" s="1"/>
    </row>
    <row r="2410" spans="4:5" x14ac:dyDescent="0.2">
      <c r="D2410" s="1"/>
      <c r="E2410" s="1"/>
    </row>
    <row r="2411" spans="4:5" x14ac:dyDescent="0.2">
      <c r="D2411" s="1"/>
      <c r="E2411" s="1"/>
    </row>
    <row r="2412" spans="4:5" x14ac:dyDescent="0.2">
      <c r="D2412" s="1"/>
      <c r="E2412" s="1"/>
    </row>
    <row r="2413" spans="4:5" x14ac:dyDescent="0.2">
      <c r="D2413" s="1"/>
      <c r="E2413" s="1"/>
    </row>
    <row r="2414" spans="4:5" x14ac:dyDescent="0.2">
      <c r="D2414" s="1"/>
      <c r="E2414" s="1"/>
    </row>
    <row r="2415" spans="4:5" x14ac:dyDescent="0.2">
      <c r="D2415" s="1"/>
      <c r="E2415" s="1"/>
    </row>
    <row r="2416" spans="4:5" x14ac:dyDescent="0.2">
      <c r="D2416" s="1"/>
      <c r="E2416" s="1"/>
    </row>
    <row r="2417" spans="4:5" x14ac:dyDescent="0.2">
      <c r="D2417" s="1"/>
      <c r="E2417" s="1"/>
    </row>
    <row r="2418" spans="4:5" x14ac:dyDescent="0.2">
      <c r="D2418" s="1"/>
      <c r="E2418" s="1"/>
    </row>
    <row r="2419" spans="4:5" x14ac:dyDescent="0.2">
      <c r="D2419" s="1"/>
      <c r="E2419" s="1"/>
    </row>
    <row r="2420" spans="4:5" x14ac:dyDescent="0.2">
      <c r="D2420" s="1"/>
      <c r="E2420" s="1"/>
    </row>
    <row r="2421" spans="4:5" x14ac:dyDescent="0.2">
      <c r="D2421" s="1"/>
      <c r="E2421" s="1"/>
    </row>
    <row r="2422" spans="4:5" x14ac:dyDescent="0.2">
      <c r="D2422" s="1"/>
      <c r="E2422" s="1"/>
    </row>
    <row r="2423" spans="4:5" x14ac:dyDescent="0.2">
      <c r="D2423" s="1"/>
      <c r="E2423" s="1"/>
    </row>
    <row r="2424" spans="4:5" x14ac:dyDescent="0.2">
      <c r="D2424" s="1"/>
      <c r="E2424" s="1"/>
    </row>
    <row r="2425" spans="4:5" x14ac:dyDescent="0.2">
      <c r="D2425" s="1"/>
      <c r="E2425" s="1"/>
    </row>
    <row r="2426" spans="4:5" x14ac:dyDescent="0.2">
      <c r="D2426" s="1"/>
      <c r="E2426" s="1"/>
    </row>
    <row r="2427" spans="4:5" x14ac:dyDescent="0.2">
      <c r="D2427" s="1"/>
      <c r="E2427" s="1"/>
    </row>
    <row r="2428" spans="4:5" x14ac:dyDescent="0.2">
      <c r="D2428" s="1"/>
      <c r="E2428" s="1"/>
    </row>
    <row r="2429" spans="4:5" x14ac:dyDescent="0.2">
      <c r="D2429" s="1"/>
      <c r="E2429" s="1"/>
    </row>
    <row r="2430" spans="4:5" x14ac:dyDescent="0.2">
      <c r="D2430" s="1"/>
      <c r="E2430" s="1"/>
    </row>
    <row r="2431" spans="4:5" x14ac:dyDescent="0.2">
      <c r="D2431" s="1"/>
      <c r="E2431" s="1"/>
    </row>
    <row r="2432" spans="4:5" x14ac:dyDescent="0.2">
      <c r="D2432" s="1"/>
      <c r="E2432" s="1"/>
    </row>
    <row r="2433" spans="4:5" x14ac:dyDescent="0.2">
      <c r="D2433" s="1"/>
      <c r="E2433" s="1"/>
    </row>
    <row r="2434" spans="4:5" x14ac:dyDescent="0.2">
      <c r="D2434" s="1"/>
      <c r="E2434" s="1"/>
    </row>
    <row r="2435" spans="4:5" x14ac:dyDescent="0.2">
      <c r="D2435" s="1"/>
      <c r="E2435" s="1"/>
    </row>
    <row r="2436" spans="4:5" x14ac:dyDescent="0.2">
      <c r="D2436" s="1"/>
      <c r="E2436" s="1"/>
    </row>
    <row r="2437" spans="4:5" x14ac:dyDescent="0.2">
      <c r="D2437" s="1"/>
      <c r="E2437" s="1"/>
    </row>
    <row r="2438" spans="4:5" x14ac:dyDescent="0.2">
      <c r="D2438" s="1"/>
      <c r="E2438" s="1"/>
    </row>
    <row r="2439" spans="4:5" x14ac:dyDescent="0.2">
      <c r="D2439" s="1"/>
      <c r="E2439" s="1"/>
    </row>
    <row r="2440" spans="4:5" x14ac:dyDescent="0.2">
      <c r="D2440" s="1"/>
      <c r="E2440" s="1"/>
    </row>
    <row r="2441" spans="4:5" x14ac:dyDescent="0.2">
      <c r="D2441" s="1"/>
      <c r="E2441" s="1"/>
    </row>
    <row r="2442" spans="4:5" x14ac:dyDescent="0.2">
      <c r="D2442" s="1"/>
      <c r="E2442" s="1"/>
    </row>
    <row r="2443" spans="4:5" x14ac:dyDescent="0.2">
      <c r="D2443" s="1"/>
      <c r="E2443" s="1"/>
    </row>
    <row r="2444" spans="4:5" x14ac:dyDescent="0.2">
      <c r="D2444" s="1"/>
      <c r="E2444" s="1"/>
    </row>
    <row r="2445" spans="4:5" x14ac:dyDescent="0.2">
      <c r="D2445" s="1"/>
      <c r="E2445" s="1"/>
    </row>
    <row r="2446" spans="4:5" x14ac:dyDescent="0.2">
      <c r="D2446" s="1"/>
      <c r="E2446" s="1"/>
    </row>
    <row r="2447" spans="4:5" x14ac:dyDescent="0.2">
      <c r="D2447" s="1"/>
      <c r="E2447" s="1"/>
    </row>
    <row r="2448" spans="4:5" x14ac:dyDescent="0.2">
      <c r="D2448" s="1"/>
      <c r="E2448" s="1"/>
    </row>
    <row r="2449" spans="4:5" x14ac:dyDescent="0.2">
      <c r="D2449" s="1"/>
      <c r="E2449" s="1"/>
    </row>
    <row r="2450" spans="4:5" x14ac:dyDescent="0.2">
      <c r="D2450" s="1"/>
      <c r="E2450" s="1"/>
    </row>
    <row r="2451" spans="4:5" x14ac:dyDescent="0.2">
      <c r="D2451" s="1"/>
      <c r="E2451" s="1"/>
    </row>
    <row r="2452" spans="4:5" x14ac:dyDescent="0.2">
      <c r="D2452" s="1"/>
      <c r="E2452" s="1"/>
    </row>
    <row r="2453" spans="4:5" x14ac:dyDescent="0.2">
      <c r="D2453" s="1"/>
      <c r="E2453" s="1"/>
    </row>
    <row r="2454" spans="4:5" x14ac:dyDescent="0.2">
      <c r="D2454" s="1"/>
      <c r="E2454" s="1"/>
    </row>
    <row r="2455" spans="4:5" x14ac:dyDescent="0.2">
      <c r="D2455" s="1"/>
      <c r="E2455" s="1"/>
    </row>
    <row r="2456" spans="4:5" x14ac:dyDescent="0.2">
      <c r="D2456" s="1"/>
      <c r="E2456" s="1"/>
    </row>
    <row r="2457" spans="4:5" x14ac:dyDescent="0.2">
      <c r="D2457" s="1"/>
      <c r="E2457" s="1"/>
    </row>
    <row r="2458" spans="4:5" x14ac:dyDescent="0.2">
      <c r="D2458" s="1"/>
      <c r="E2458" s="1"/>
    </row>
    <row r="2459" spans="4:5" x14ac:dyDescent="0.2">
      <c r="D2459" s="1"/>
      <c r="E2459" s="1"/>
    </row>
    <row r="2460" spans="4:5" x14ac:dyDescent="0.2">
      <c r="D2460" s="1"/>
      <c r="E2460" s="1"/>
    </row>
    <row r="2461" spans="4:5" x14ac:dyDescent="0.2">
      <c r="D2461" s="1"/>
      <c r="E2461" s="1"/>
    </row>
    <row r="2462" spans="4:5" x14ac:dyDescent="0.2">
      <c r="D2462" s="1"/>
      <c r="E2462" s="1"/>
    </row>
    <row r="2463" spans="4:5" x14ac:dyDescent="0.2">
      <c r="D2463" s="1"/>
      <c r="E2463" s="1"/>
    </row>
    <row r="2464" spans="4:5" x14ac:dyDescent="0.2">
      <c r="D2464" s="1"/>
      <c r="E2464" s="1"/>
    </row>
    <row r="2465" spans="4:5" x14ac:dyDescent="0.2">
      <c r="D2465" s="1"/>
      <c r="E2465" s="1"/>
    </row>
    <row r="2466" spans="4:5" x14ac:dyDescent="0.2">
      <c r="D2466" s="1"/>
      <c r="E2466" s="1"/>
    </row>
    <row r="2467" spans="4:5" x14ac:dyDescent="0.2">
      <c r="D2467" s="1"/>
      <c r="E2467" s="1"/>
    </row>
    <row r="2468" spans="4:5" x14ac:dyDescent="0.2">
      <c r="D2468" s="1"/>
      <c r="E2468" s="1"/>
    </row>
    <row r="2469" spans="4:5" x14ac:dyDescent="0.2">
      <c r="D2469" s="1"/>
      <c r="E2469" s="1"/>
    </row>
    <row r="2470" spans="4:5" x14ac:dyDescent="0.2">
      <c r="D2470" s="1"/>
      <c r="E2470" s="1"/>
    </row>
    <row r="2471" spans="4:5" x14ac:dyDescent="0.2">
      <c r="D2471" s="1"/>
      <c r="E2471" s="1"/>
    </row>
    <row r="2472" spans="4:5" x14ac:dyDescent="0.2">
      <c r="D2472" s="1"/>
      <c r="E2472" s="1"/>
    </row>
    <row r="2473" spans="4:5" x14ac:dyDescent="0.2">
      <c r="D2473" s="1"/>
      <c r="E2473" s="1"/>
    </row>
    <row r="2474" spans="4:5" x14ac:dyDescent="0.2">
      <c r="D2474" s="1"/>
      <c r="E2474" s="1"/>
    </row>
    <row r="2475" spans="4:5" x14ac:dyDescent="0.2">
      <c r="D2475" s="1"/>
      <c r="E2475" s="1"/>
    </row>
    <row r="2476" spans="4:5" x14ac:dyDescent="0.2">
      <c r="D2476" s="1"/>
      <c r="E2476" s="1"/>
    </row>
    <row r="2477" spans="4:5" x14ac:dyDescent="0.2">
      <c r="D2477" s="1"/>
      <c r="E2477" s="1"/>
    </row>
    <row r="2478" spans="4:5" x14ac:dyDescent="0.2">
      <c r="D2478" s="1"/>
      <c r="E2478" s="1"/>
    </row>
    <row r="2479" spans="4:5" x14ac:dyDescent="0.2">
      <c r="D2479" s="1"/>
      <c r="E2479" s="1"/>
    </row>
    <row r="2480" spans="4:5" x14ac:dyDescent="0.2">
      <c r="D2480" s="1"/>
      <c r="E2480" s="1"/>
    </row>
    <row r="2481" spans="4:5" x14ac:dyDescent="0.2">
      <c r="D2481" s="1"/>
      <c r="E2481" s="1"/>
    </row>
    <row r="2482" spans="4:5" x14ac:dyDescent="0.2">
      <c r="D2482" s="1"/>
      <c r="E2482" s="1"/>
    </row>
    <row r="2483" spans="4:5" x14ac:dyDescent="0.2">
      <c r="D2483" s="1"/>
      <c r="E2483" s="1"/>
    </row>
    <row r="2484" spans="4:5" x14ac:dyDescent="0.2">
      <c r="D2484" s="1"/>
      <c r="E2484" s="1"/>
    </row>
    <row r="2485" spans="4:5" x14ac:dyDescent="0.2">
      <c r="D2485" s="1"/>
      <c r="E2485" s="1"/>
    </row>
    <row r="2486" spans="4:5" x14ac:dyDescent="0.2">
      <c r="D2486" s="1"/>
      <c r="E2486" s="1"/>
    </row>
    <row r="2487" spans="4:5" x14ac:dyDescent="0.2">
      <c r="D2487" s="1"/>
      <c r="E2487" s="1"/>
    </row>
    <row r="2488" spans="4:5" x14ac:dyDescent="0.2">
      <c r="D2488" s="1"/>
      <c r="E2488" s="1"/>
    </row>
    <row r="2489" spans="4:5" x14ac:dyDescent="0.2">
      <c r="D2489" s="1"/>
      <c r="E2489" s="1"/>
    </row>
    <row r="2490" spans="4:5" x14ac:dyDescent="0.2">
      <c r="D2490" s="1"/>
      <c r="E2490" s="1"/>
    </row>
    <row r="2491" spans="4:5" x14ac:dyDescent="0.2">
      <c r="D2491" s="1"/>
      <c r="E2491" s="1"/>
    </row>
    <row r="2492" spans="4:5" x14ac:dyDescent="0.2">
      <c r="D2492" s="1"/>
      <c r="E2492" s="1"/>
    </row>
    <row r="2493" spans="4:5" x14ac:dyDescent="0.2">
      <c r="D2493" s="1"/>
      <c r="E2493" s="1"/>
    </row>
    <row r="2494" spans="4:5" x14ac:dyDescent="0.2">
      <c r="D2494" s="1"/>
      <c r="E2494" s="1"/>
    </row>
    <row r="2495" spans="4:5" x14ac:dyDescent="0.2">
      <c r="D2495" s="1"/>
      <c r="E2495" s="1"/>
    </row>
    <row r="2496" spans="4:5" x14ac:dyDescent="0.2">
      <c r="D2496" s="1"/>
      <c r="E2496" s="1"/>
    </row>
    <row r="2497" spans="4:5" x14ac:dyDescent="0.2">
      <c r="D2497" s="1"/>
      <c r="E2497" s="1"/>
    </row>
    <row r="2498" spans="4:5" x14ac:dyDescent="0.2">
      <c r="D2498" s="1"/>
      <c r="E2498" s="1"/>
    </row>
    <row r="2499" spans="4:5" x14ac:dyDescent="0.2">
      <c r="D2499" s="1"/>
      <c r="E2499" s="1"/>
    </row>
    <row r="2500" spans="4:5" x14ac:dyDescent="0.2">
      <c r="D2500" s="1"/>
      <c r="E2500" s="1"/>
    </row>
    <row r="2501" spans="4:5" x14ac:dyDescent="0.2">
      <c r="D2501" s="1"/>
      <c r="E2501" s="1"/>
    </row>
    <row r="2502" spans="4:5" x14ac:dyDescent="0.2">
      <c r="D2502" s="1"/>
      <c r="E2502" s="1"/>
    </row>
    <row r="2503" spans="4:5" x14ac:dyDescent="0.2">
      <c r="D2503" s="1"/>
      <c r="E2503" s="1"/>
    </row>
    <row r="2504" spans="4:5" x14ac:dyDescent="0.2">
      <c r="D2504" s="1"/>
      <c r="E2504" s="1"/>
    </row>
    <row r="2505" spans="4:5" x14ac:dyDescent="0.2">
      <c r="D2505" s="1"/>
      <c r="E2505" s="1"/>
    </row>
    <row r="2506" spans="4:5" x14ac:dyDescent="0.2">
      <c r="D2506" s="1"/>
      <c r="E2506" s="1"/>
    </row>
    <row r="2507" spans="4:5" x14ac:dyDescent="0.2">
      <c r="D2507" s="1"/>
      <c r="E2507" s="1"/>
    </row>
    <row r="2508" spans="4:5" x14ac:dyDescent="0.2">
      <c r="D2508" s="1"/>
      <c r="E2508" s="1"/>
    </row>
    <row r="2509" spans="4:5" x14ac:dyDescent="0.2">
      <c r="D2509" s="1"/>
      <c r="E2509" s="1"/>
    </row>
    <row r="2510" spans="4:5" x14ac:dyDescent="0.2">
      <c r="D2510" s="1"/>
      <c r="E2510" s="1"/>
    </row>
    <row r="2511" spans="4:5" x14ac:dyDescent="0.2">
      <c r="D2511" s="1"/>
      <c r="E2511" s="1"/>
    </row>
    <row r="2512" spans="4:5" x14ac:dyDescent="0.2">
      <c r="D2512" s="1"/>
      <c r="E2512" s="1"/>
    </row>
    <row r="2513" spans="4:5" x14ac:dyDescent="0.2">
      <c r="D2513" s="1"/>
      <c r="E2513" s="1"/>
    </row>
    <row r="2514" spans="4:5" x14ac:dyDescent="0.2">
      <c r="D2514" s="1"/>
      <c r="E2514" s="1"/>
    </row>
    <row r="2515" spans="4:5" x14ac:dyDescent="0.2">
      <c r="D2515" s="1"/>
      <c r="E2515" s="1"/>
    </row>
    <row r="2516" spans="4:5" x14ac:dyDescent="0.2">
      <c r="D2516" s="1"/>
      <c r="E2516" s="1"/>
    </row>
    <row r="2517" spans="4:5" x14ac:dyDescent="0.2">
      <c r="D2517" s="1"/>
      <c r="E2517" s="1"/>
    </row>
    <row r="2518" spans="4:5" x14ac:dyDescent="0.2">
      <c r="D2518" s="1"/>
      <c r="E2518" s="1"/>
    </row>
    <row r="2519" spans="4:5" x14ac:dyDescent="0.2">
      <c r="D2519" s="1"/>
      <c r="E2519" s="1"/>
    </row>
    <row r="2520" spans="4:5" x14ac:dyDescent="0.2">
      <c r="D2520" s="1"/>
      <c r="E2520" s="1"/>
    </row>
    <row r="2521" spans="4:5" x14ac:dyDescent="0.2">
      <c r="D2521" s="1"/>
      <c r="E2521" s="1"/>
    </row>
    <row r="2522" spans="4:5" x14ac:dyDescent="0.2">
      <c r="D2522" s="1"/>
      <c r="E2522" s="1"/>
    </row>
    <row r="2523" spans="4:5" x14ac:dyDescent="0.2">
      <c r="D2523" s="1"/>
      <c r="E2523" s="1"/>
    </row>
    <row r="2524" spans="4:5" x14ac:dyDescent="0.2">
      <c r="D2524" s="1"/>
      <c r="E2524" s="1"/>
    </row>
    <row r="2525" spans="4:5" x14ac:dyDescent="0.2">
      <c r="D2525" s="1"/>
      <c r="E2525" s="1"/>
    </row>
    <row r="2526" spans="4:5" x14ac:dyDescent="0.2">
      <c r="D2526" s="1"/>
      <c r="E2526" s="1"/>
    </row>
    <row r="2527" spans="4:5" x14ac:dyDescent="0.2">
      <c r="D2527" s="1"/>
      <c r="E2527" s="1"/>
    </row>
    <row r="2528" spans="4:5" x14ac:dyDescent="0.2">
      <c r="D2528" s="1"/>
      <c r="E2528" s="1"/>
    </row>
    <row r="2529" spans="4:5" x14ac:dyDescent="0.2">
      <c r="D2529" s="1"/>
      <c r="E2529" s="1"/>
    </row>
    <row r="2530" spans="4:5" x14ac:dyDescent="0.2">
      <c r="D2530" s="1"/>
      <c r="E2530" s="1"/>
    </row>
    <row r="2531" spans="4:5" x14ac:dyDescent="0.2">
      <c r="D2531" s="1"/>
      <c r="E2531" s="1"/>
    </row>
    <row r="2532" spans="4:5" x14ac:dyDescent="0.2">
      <c r="D2532" s="1"/>
      <c r="E2532" s="1"/>
    </row>
    <row r="2533" spans="4:5" x14ac:dyDescent="0.2">
      <c r="D2533" s="1"/>
      <c r="E2533" s="1"/>
    </row>
    <row r="2534" spans="4:5" x14ac:dyDescent="0.2">
      <c r="D2534" s="1"/>
      <c r="E2534" s="1"/>
    </row>
    <row r="2535" spans="4:5" x14ac:dyDescent="0.2">
      <c r="D2535" s="1"/>
      <c r="E2535" s="1"/>
    </row>
    <row r="2536" spans="4:5" x14ac:dyDescent="0.2">
      <c r="D2536" s="1"/>
      <c r="E2536" s="1"/>
    </row>
    <row r="2537" spans="4:5" x14ac:dyDescent="0.2">
      <c r="D2537" s="1"/>
      <c r="E2537" s="1"/>
    </row>
    <row r="2538" spans="4:5" x14ac:dyDescent="0.2">
      <c r="D2538" s="1"/>
      <c r="E2538" s="1"/>
    </row>
    <row r="2539" spans="4:5" x14ac:dyDescent="0.2">
      <c r="D2539" s="1"/>
      <c r="E2539" s="1"/>
    </row>
    <row r="2540" spans="4:5" x14ac:dyDescent="0.2">
      <c r="D2540" s="1"/>
      <c r="E2540" s="1"/>
    </row>
    <row r="2541" spans="4:5" x14ac:dyDescent="0.2">
      <c r="D2541" s="1"/>
      <c r="E2541" s="1"/>
    </row>
    <row r="2542" spans="4:5" x14ac:dyDescent="0.2">
      <c r="D2542" s="1"/>
      <c r="E2542" s="1"/>
    </row>
    <row r="2543" spans="4:5" x14ac:dyDescent="0.2">
      <c r="D2543" s="1"/>
      <c r="E2543" s="1"/>
    </row>
    <row r="2544" spans="4:5" x14ac:dyDescent="0.2">
      <c r="D2544" s="1"/>
      <c r="E2544" s="1"/>
    </row>
    <row r="2545" spans="4:5" x14ac:dyDescent="0.2">
      <c r="D2545" s="1"/>
      <c r="E2545" s="1"/>
    </row>
    <row r="2546" spans="4:5" x14ac:dyDescent="0.2">
      <c r="D2546" s="1"/>
      <c r="E2546" s="1"/>
    </row>
    <row r="2547" spans="4:5" x14ac:dyDescent="0.2">
      <c r="D2547" s="1"/>
      <c r="E2547" s="1"/>
    </row>
    <row r="2548" spans="4:5" x14ac:dyDescent="0.2">
      <c r="D2548" s="1"/>
      <c r="E2548" s="1"/>
    </row>
    <row r="2549" spans="4:5" x14ac:dyDescent="0.2">
      <c r="D2549" s="1"/>
      <c r="E2549" s="1"/>
    </row>
    <row r="2550" spans="4:5" x14ac:dyDescent="0.2">
      <c r="D2550" s="1"/>
      <c r="E2550" s="1"/>
    </row>
    <row r="2551" spans="4:5" x14ac:dyDescent="0.2">
      <c r="D2551" s="1"/>
      <c r="E2551" s="1"/>
    </row>
    <row r="2552" spans="4:5" x14ac:dyDescent="0.2">
      <c r="D2552" s="1"/>
      <c r="E2552" s="1"/>
    </row>
    <row r="2553" spans="4:5" x14ac:dyDescent="0.2">
      <c r="D2553" s="1"/>
      <c r="E2553" s="1"/>
    </row>
    <row r="2554" spans="4:5" x14ac:dyDescent="0.2">
      <c r="D2554" s="1"/>
      <c r="E2554" s="1"/>
    </row>
    <row r="2555" spans="4:5" x14ac:dyDescent="0.2">
      <c r="D2555" s="1"/>
      <c r="E2555" s="1"/>
    </row>
    <row r="2556" spans="4:5" x14ac:dyDescent="0.2">
      <c r="D2556" s="1"/>
      <c r="E2556" s="1"/>
    </row>
    <row r="2557" spans="4:5" x14ac:dyDescent="0.2">
      <c r="D2557" s="1"/>
      <c r="E2557" s="1"/>
    </row>
    <row r="2558" spans="4:5" x14ac:dyDescent="0.2">
      <c r="D2558" s="1"/>
      <c r="E2558" s="1"/>
    </row>
    <row r="2559" spans="4:5" x14ac:dyDescent="0.2">
      <c r="D2559" s="1"/>
      <c r="E2559" s="1"/>
    </row>
    <row r="2560" spans="4:5" x14ac:dyDescent="0.2">
      <c r="D2560" s="1"/>
      <c r="E2560" s="1"/>
    </row>
    <row r="2561" spans="4:5" x14ac:dyDescent="0.2">
      <c r="D2561" s="1"/>
      <c r="E2561" s="1"/>
    </row>
    <row r="2562" spans="4:5" x14ac:dyDescent="0.2">
      <c r="D2562" s="1"/>
      <c r="E2562" s="1"/>
    </row>
    <row r="2563" spans="4:5" x14ac:dyDescent="0.2">
      <c r="D2563" s="1"/>
      <c r="E2563" s="1"/>
    </row>
    <row r="2564" spans="4:5" x14ac:dyDescent="0.2">
      <c r="D2564" s="1"/>
      <c r="E2564" s="1"/>
    </row>
    <row r="2565" spans="4:5" x14ac:dyDescent="0.2">
      <c r="D2565" s="1"/>
      <c r="E2565" s="1"/>
    </row>
    <row r="2566" spans="4:5" x14ac:dyDescent="0.2">
      <c r="D2566" s="1"/>
      <c r="E2566" s="1"/>
    </row>
    <row r="2567" spans="4:5" x14ac:dyDescent="0.2">
      <c r="D2567" s="1"/>
      <c r="E2567" s="1"/>
    </row>
    <row r="2568" spans="4:5" x14ac:dyDescent="0.2">
      <c r="D2568" s="1"/>
      <c r="E2568" s="1"/>
    </row>
    <row r="2569" spans="4:5" x14ac:dyDescent="0.2">
      <c r="D2569" s="1"/>
      <c r="E2569" s="1"/>
    </row>
    <row r="2570" spans="4:5" x14ac:dyDescent="0.2">
      <c r="D2570" s="1"/>
      <c r="E2570" s="1"/>
    </row>
    <row r="2571" spans="4:5" x14ac:dyDescent="0.2">
      <c r="D2571" s="1"/>
      <c r="E2571" s="1"/>
    </row>
    <row r="2572" spans="4:5" x14ac:dyDescent="0.2">
      <c r="D2572" s="1"/>
      <c r="E2572" s="1"/>
    </row>
    <row r="2573" spans="4:5" x14ac:dyDescent="0.2">
      <c r="D2573" s="1"/>
      <c r="E2573" s="1"/>
    </row>
    <row r="2574" spans="4:5" x14ac:dyDescent="0.2">
      <c r="D2574" s="1"/>
      <c r="E2574" s="1"/>
    </row>
    <row r="2575" spans="4:5" x14ac:dyDescent="0.2">
      <c r="D2575" s="1"/>
      <c r="E2575" s="1"/>
    </row>
    <row r="2576" spans="4:5" x14ac:dyDescent="0.2">
      <c r="D2576" s="1"/>
      <c r="E2576" s="1"/>
    </row>
    <row r="2577" spans="4:5" x14ac:dyDescent="0.2">
      <c r="D2577" s="1"/>
      <c r="E2577" s="1"/>
    </row>
    <row r="2578" spans="4:5" x14ac:dyDescent="0.2">
      <c r="D2578" s="1"/>
      <c r="E2578" s="1"/>
    </row>
    <row r="2579" spans="4:5" x14ac:dyDescent="0.2">
      <c r="D2579" s="1"/>
      <c r="E2579" s="1"/>
    </row>
    <row r="2580" spans="4:5" x14ac:dyDescent="0.2">
      <c r="D2580" s="1"/>
      <c r="E2580" s="1"/>
    </row>
    <row r="2581" spans="4:5" x14ac:dyDescent="0.2">
      <c r="D2581" s="1"/>
      <c r="E2581" s="1"/>
    </row>
    <row r="2582" spans="4:5" x14ac:dyDescent="0.2">
      <c r="D2582" s="1"/>
      <c r="E2582" s="1"/>
    </row>
    <row r="2583" spans="4:5" x14ac:dyDescent="0.2">
      <c r="D2583" s="1"/>
      <c r="E2583" s="1"/>
    </row>
    <row r="2584" spans="4:5" x14ac:dyDescent="0.2">
      <c r="D2584" s="1"/>
      <c r="E2584" s="1"/>
    </row>
    <row r="2585" spans="4:5" x14ac:dyDescent="0.2">
      <c r="D2585" s="1"/>
      <c r="E2585" s="1"/>
    </row>
    <row r="2586" spans="4:5" x14ac:dyDescent="0.2">
      <c r="D2586" s="1"/>
      <c r="E2586" s="1"/>
    </row>
    <row r="2587" spans="4:5" x14ac:dyDescent="0.2">
      <c r="D2587" s="1"/>
      <c r="E2587" s="1"/>
    </row>
    <row r="2588" spans="4:5" x14ac:dyDescent="0.2">
      <c r="D2588" s="1"/>
      <c r="E2588" s="1"/>
    </row>
    <row r="2589" spans="4:5" x14ac:dyDescent="0.2">
      <c r="D2589" s="1"/>
      <c r="E2589" s="1"/>
    </row>
    <row r="2590" spans="4:5" x14ac:dyDescent="0.2">
      <c r="D2590" s="1"/>
      <c r="E2590" s="1"/>
    </row>
    <row r="2591" spans="4:5" x14ac:dyDescent="0.2">
      <c r="D2591" s="1"/>
      <c r="E2591" s="1"/>
    </row>
    <row r="2592" spans="4:5" x14ac:dyDescent="0.2">
      <c r="D2592" s="1"/>
      <c r="E2592" s="1"/>
    </row>
    <row r="2593" spans="4:5" x14ac:dyDescent="0.2">
      <c r="D2593" s="1"/>
      <c r="E2593" s="1"/>
    </row>
    <row r="2594" spans="4:5" x14ac:dyDescent="0.2">
      <c r="D2594" s="1"/>
      <c r="E2594" s="1"/>
    </row>
    <row r="2595" spans="4:5" x14ac:dyDescent="0.2">
      <c r="D2595" s="1"/>
      <c r="E2595" s="1"/>
    </row>
    <row r="2596" spans="4:5" x14ac:dyDescent="0.2">
      <c r="D2596" s="1"/>
      <c r="E2596" s="1"/>
    </row>
    <row r="2597" spans="4:5" x14ac:dyDescent="0.2">
      <c r="D2597" s="1"/>
      <c r="E2597" s="1"/>
    </row>
    <row r="2598" spans="4:5" x14ac:dyDescent="0.2">
      <c r="D2598" s="1"/>
      <c r="E2598" s="1"/>
    </row>
    <row r="2599" spans="4:5" x14ac:dyDescent="0.2">
      <c r="D2599" s="1"/>
      <c r="E2599" s="1"/>
    </row>
    <row r="2600" spans="4:5" x14ac:dyDescent="0.2">
      <c r="D2600" s="1"/>
      <c r="E2600" s="1"/>
    </row>
    <row r="2601" spans="4:5" x14ac:dyDescent="0.2">
      <c r="D2601" s="1"/>
      <c r="E2601" s="1"/>
    </row>
    <row r="2602" spans="4:5" x14ac:dyDescent="0.2">
      <c r="D2602" s="1"/>
      <c r="E2602" s="1"/>
    </row>
    <row r="2603" spans="4:5" x14ac:dyDescent="0.2">
      <c r="D2603" s="1"/>
      <c r="E2603" s="1"/>
    </row>
    <row r="2604" spans="4:5" x14ac:dyDescent="0.2">
      <c r="D2604" s="1"/>
      <c r="E2604" s="1"/>
    </row>
    <row r="2605" spans="4:5" x14ac:dyDescent="0.2">
      <c r="D2605" s="1"/>
      <c r="E2605" s="1"/>
    </row>
    <row r="2606" spans="4:5" x14ac:dyDescent="0.2">
      <c r="D2606" s="1"/>
      <c r="E2606" s="1"/>
    </row>
    <row r="2607" spans="4:5" x14ac:dyDescent="0.2">
      <c r="D2607" s="1"/>
      <c r="E2607" s="1"/>
    </row>
    <row r="2608" spans="4:5" x14ac:dyDescent="0.2">
      <c r="D2608" s="1"/>
      <c r="E2608" s="1"/>
    </row>
    <row r="2609" spans="4:5" x14ac:dyDescent="0.2">
      <c r="D2609" s="1"/>
      <c r="E2609" s="1"/>
    </row>
    <row r="2610" spans="4:5" x14ac:dyDescent="0.2">
      <c r="D2610" s="1"/>
      <c r="E2610" s="1"/>
    </row>
    <row r="2611" spans="4:5" x14ac:dyDescent="0.2">
      <c r="D2611" s="1"/>
      <c r="E2611" s="1"/>
    </row>
    <row r="2612" spans="4:5" x14ac:dyDescent="0.2">
      <c r="D2612" s="1"/>
      <c r="E2612" s="1"/>
    </row>
    <row r="2613" spans="4:5" x14ac:dyDescent="0.2">
      <c r="D2613" s="1"/>
      <c r="E2613" s="1"/>
    </row>
    <row r="2614" spans="4:5" x14ac:dyDescent="0.2">
      <c r="D2614" s="1"/>
      <c r="E2614" s="1"/>
    </row>
    <row r="2615" spans="4:5" x14ac:dyDescent="0.2">
      <c r="D2615" s="1"/>
      <c r="E2615" s="1"/>
    </row>
    <row r="2616" spans="4:5" x14ac:dyDescent="0.2">
      <c r="D2616" s="1"/>
      <c r="E2616" s="1"/>
    </row>
    <row r="2617" spans="4:5" x14ac:dyDescent="0.2">
      <c r="D2617" s="1"/>
      <c r="E2617" s="1"/>
    </row>
    <row r="2618" spans="4:5" x14ac:dyDescent="0.2">
      <c r="D2618" s="1"/>
      <c r="E2618" s="1"/>
    </row>
    <row r="2619" spans="4:5" x14ac:dyDescent="0.2">
      <c r="D2619" s="1"/>
      <c r="E2619" s="1"/>
    </row>
    <row r="2620" spans="4:5" x14ac:dyDescent="0.2">
      <c r="D2620" s="1"/>
      <c r="E2620" s="1"/>
    </row>
    <row r="2621" spans="4:5" x14ac:dyDescent="0.2">
      <c r="D2621" s="1"/>
      <c r="E2621" s="1"/>
    </row>
    <row r="2622" spans="4:5" x14ac:dyDescent="0.2">
      <c r="D2622" s="1"/>
      <c r="E2622" s="1"/>
    </row>
    <row r="2623" spans="4:5" x14ac:dyDescent="0.2">
      <c r="D2623" s="1"/>
      <c r="E2623" s="1"/>
    </row>
    <row r="2624" spans="4:5" x14ac:dyDescent="0.2">
      <c r="D2624" s="1"/>
      <c r="E2624" s="1"/>
    </row>
    <row r="2625" spans="4:5" x14ac:dyDescent="0.2">
      <c r="D2625" s="1"/>
      <c r="E2625" s="1"/>
    </row>
    <row r="2626" spans="4:5" x14ac:dyDescent="0.2">
      <c r="D2626" s="1"/>
      <c r="E2626" s="1"/>
    </row>
    <row r="2627" spans="4:5" x14ac:dyDescent="0.2">
      <c r="D2627" s="1"/>
      <c r="E2627" s="1"/>
    </row>
    <row r="2628" spans="4:5" x14ac:dyDescent="0.2">
      <c r="D2628" s="1"/>
      <c r="E2628" s="1"/>
    </row>
    <row r="2629" spans="4:5" x14ac:dyDescent="0.2">
      <c r="D2629" s="1"/>
      <c r="E2629" s="1"/>
    </row>
    <row r="2630" spans="4:5" x14ac:dyDescent="0.2">
      <c r="D2630" s="1"/>
      <c r="E2630" s="1"/>
    </row>
    <row r="2631" spans="4:5" x14ac:dyDescent="0.2">
      <c r="D2631" s="1"/>
      <c r="E2631" s="1"/>
    </row>
    <row r="2632" spans="4:5" x14ac:dyDescent="0.2">
      <c r="D2632" s="1"/>
      <c r="E2632" s="1"/>
    </row>
    <row r="2633" spans="4:5" x14ac:dyDescent="0.2">
      <c r="D2633" s="1"/>
      <c r="E2633" s="1"/>
    </row>
    <row r="2634" spans="4:5" x14ac:dyDescent="0.2">
      <c r="D2634" s="1"/>
      <c r="E2634" s="1"/>
    </row>
    <row r="2635" spans="4:5" x14ac:dyDescent="0.2">
      <c r="D2635" s="1"/>
      <c r="E2635" s="1"/>
    </row>
    <row r="2636" spans="4:5" x14ac:dyDescent="0.2">
      <c r="D2636" s="1"/>
      <c r="E2636" s="1"/>
    </row>
    <row r="2637" spans="4:5" x14ac:dyDescent="0.2">
      <c r="D2637" s="1"/>
      <c r="E2637" s="1"/>
    </row>
    <row r="2638" spans="4:5" x14ac:dyDescent="0.2">
      <c r="D2638" s="1"/>
      <c r="E2638" s="1"/>
    </row>
    <row r="2639" spans="4:5" x14ac:dyDescent="0.2">
      <c r="D2639" s="1"/>
      <c r="E2639" s="1"/>
    </row>
    <row r="2640" spans="4:5" x14ac:dyDescent="0.2">
      <c r="D2640" s="1"/>
      <c r="E2640" s="1"/>
    </row>
    <row r="2641" spans="4:5" x14ac:dyDescent="0.2">
      <c r="D2641" s="1"/>
      <c r="E2641" s="1"/>
    </row>
    <row r="2642" spans="4:5" x14ac:dyDescent="0.2">
      <c r="D2642" s="1"/>
      <c r="E2642" s="1"/>
    </row>
    <row r="2643" spans="4:5" x14ac:dyDescent="0.2">
      <c r="D2643" s="1"/>
      <c r="E2643" s="1"/>
    </row>
    <row r="2644" spans="4:5" x14ac:dyDescent="0.2">
      <c r="D2644" s="1"/>
      <c r="E2644" s="1"/>
    </row>
    <row r="2645" spans="4:5" x14ac:dyDescent="0.2">
      <c r="D2645" s="1"/>
      <c r="E2645" s="1"/>
    </row>
    <row r="2646" spans="4:5" x14ac:dyDescent="0.2">
      <c r="D2646" s="1"/>
      <c r="E2646" s="1"/>
    </row>
    <row r="2647" spans="4:5" x14ac:dyDescent="0.2">
      <c r="D2647" s="1"/>
      <c r="E2647" s="1"/>
    </row>
    <row r="2648" spans="4:5" x14ac:dyDescent="0.2">
      <c r="D2648" s="1"/>
      <c r="E2648" s="1"/>
    </row>
    <row r="2649" spans="4:5" x14ac:dyDescent="0.2">
      <c r="D2649" s="1"/>
      <c r="E2649" s="1"/>
    </row>
    <row r="2650" spans="4:5" x14ac:dyDescent="0.2">
      <c r="D2650" s="1"/>
      <c r="E2650" s="1"/>
    </row>
    <row r="2651" spans="4:5" x14ac:dyDescent="0.2">
      <c r="D2651" s="1"/>
      <c r="E2651" s="1"/>
    </row>
    <row r="2652" spans="4:5" x14ac:dyDescent="0.2">
      <c r="D2652" s="1"/>
      <c r="E2652" s="1"/>
    </row>
    <row r="2653" spans="4:5" x14ac:dyDescent="0.2">
      <c r="D2653" s="1"/>
      <c r="E2653" s="1"/>
    </row>
    <row r="2654" spans="4:5" x14ac:dyDescent="0.2">
      <c r="D2654" s="1"/>
      <c r="E2654" s="1"/>
    </row>
    <row r="2655" spans="4:5" x14ac:dyDescent="0.2">
      <c r="D2655" s="1"/>
      <c r="E2655" s="1"/>
    </row>
    <row r="2656" spans="4:5" x14ac:dyDescent="0.2">
      <c r="D2656" s="1"/>
      <c r="E2656" s="1"/>
    </row>
    <row r="2657" spans="4:5" x14ac:dyDescent="0.2">
      <c r="D2657" s="1"/>
      <c r="E2657" s="1"/>
    </row>
    <row r="2658" spans="4:5" x14ac:dyDescent="0.2">
      <c r="D2658" s="1"/>
      <c r="E2658" s="1"/>
    </row>
    <row r="2659" spans="4:5" x14ac:dyDescent="0.2">
      <c r="D2659" s="1"/>
      <c r="E2659" s="1"/>
    </row>
    <row r="2660" spans="4:5" x14ac:dyDescent="0.2">
      <c r="D2660" s="1"/>
      <c r="E2660" s="1"/>
    </row>
    <row r="2661" spans="4:5" x14ac:dyDescent="0.2">
      <c r="D2661" s="1"/>
      <c r="E2661" s="1"/>
    </row>
    <row r="2662" spans="4:5" x14ac:dyDescent="0.2">
      <c r="D2662" s="1"/>
      <c r="E2662" s="1"/>
    </row>
    <row r="2663" spans="4:5" x14ac:dyDescent="0.2">
      <c r="D2663" s="1"/>
      <c r="E2663" s="1"/>
    </row>
    <row r="2664" spans="4:5" x14ac:dyDescent="0.2">
      <c r="D2664" s="1"/>
      <c r="E2664" s="1"/>
    </row>
    <row r="2665" spans="4:5" x14ac:dyDescent="0.2">
      <c r="D2665" s="1"/>
      <c r="E2665" s="1"/>
    </row>
    <row r="2666" spans="4:5" x14ac:dyDescent="0.2">
      <c r="D2666" s="1"/>
      <c r="E2666" s="1"/>
    </row>
    <row r="2667" spans="4:5" x14ac:dyDescent="0.2">
      <c r="D2667" s="1"/>
      <c r="E2667" s="1"/>
    </row>
    <row r="2668" spans="4:5" x14ac:dyDescent="0.2">
      <c r="D2668" s="1"/>
      <c r="E2668" s="1"/>
    </row>
    <row r="2669" spans="4:5" x14ac:dyDescent="0.2">
      <c r="D2669" s="1"/>
      <c r="E2669" s="1"/>
    </row>
    <row r="2670" spans="4:5" x14ac:dyDescent="0.2">
      <c r="D2670" s="1"/>
      <c r="E2670" s="1"/>
    </row>
    <row r="2671" spans="4:5" x14ac:dyDescent="0.2">
      <c r="D2671" s="1"/>
      <c r="E2671" s="1"/>
    </row>
    <row r="2672" spans="4:5" x14ac:dyDescent="0.2">
      <c r="D2672" s="1"/>
      <c r="E2672" s="1"/>
    </row>
    <row r="2673" spans="4:5" x14ac:dyDescent="0.2">
      <c r="D2673" s="1"/>
      <c r="E2673" s="1"/>
    </row>
    <row r="2674" spans="4:5" x14ac:dyDescent="0.2">
      <c r="D2674" s="1"/>
      <c r="E2674" s="1"/>
    </row>
    <row r="2675" spans="4:5" x14ac:dyDescent="0.2">
      <c r="D2675" s="1"/>
      <c r="E2675" s="1"/>
    </row>
    <row r="2676" spans="4:5" x14ac:dyDescent="0.2">
      <c r="D2676" s="1"/>
      <c r="E2676" s="1"/>
    </row>
    <row r="2677" spans="4:5" x14ac:dyDescent="0.2">
      <c r="D2677" s="1"/>
      <c r="E2677" s="1"/>
    </row>
    <row r="2678" spans="4:5" x14ac:dyDescent="0.2">
      <c r="D2678" s="1"/>
      <c r="E2678" s="1"/>
    </row>
    <row r="2679" spans="4:5" x14ac:dyDescent="0.2">
      <c r="D2679" s="1"/>
      <c r="E2679" s="1"/>
    </row>
    <row r="2680" spans="4:5" x14ac:dyDescent="0.2">
      <c r="D2680" s="1"/>
      <c r="E2680" s="1"/>
    </row>
    <row r="2681" spans="4:5" x14ac:dyDescent="0.2">
      <c r="D2681" s="1"/>
      <c r="E2681" s="1"/>
    </row>
    <row r="2682" spans="4:5" x14ac:dyDescent="0.2">
      <c r="D2682" s="1"/>
      <c r="E2682" s="1"/>
    </row>
    <row r="2683" spans="4:5" x14ac:dyDescent="0.2">
      <c r="D2683" s="1"/>
      <c r="E2683" s="1"/>
    </row>
    <row r="2684" spans="4:5" x14ac:dyDescent="0.2">
      <c r="D2684" s="1"/>
      <c r="E2684" s="1"/>
    </row>
    <row r="2685" spans="4:5" x14ac:dyDescent="0.2">
      <c r="D2685" s="1"/>
      <c r="E2685" s="1"/>
    </row>
    <row r="2686" spans="4:5" x14ac:dyDescent="0.2">
      <c r="D2686" s="1"/>
      <c r="E2686" s="1"/>
    </row>
    <row r="2687" spans="4:5" x14ac:dyDescent="0.2">
      <c r="D2687" s="1"/>
      <c r="E2687" s="1"/>
    </row>
    <row r="2688" spans="4:5" x14ac:dyDescent="0.2">
      <c r="D2688" s="1"/>
      <c r="E2688" s="1"/>
    </row>
    <row r="2689" spans="4:5" x14ac:dyDescent="0.2">
      <c r="D2689" s="1"/>
      <c r="E2689" s="1"/>
    </row>
    <row r="2690" spans="4:5" x14ac:dyDescent="0.2">
      <c r="D2690" s="1"/>
      <c r="E2690" s="1"/>
    </row>
    <row r="2691" spans="4:5" x14ac:dyDescent="0.2">
      <c r="D2691" s="1"/>
      <c r="E2691" s="1"/>
    </row>
    <row r="2692" spans="4:5" x14ac:dyDescent="0.2">
      <c r="D2692" s="1"/>
      <c r="E2692" s="1"/>
    </row>
    <row r="2693" spans="4:5" x14ac:dyDescent="0.2">
      <c r="D2693" s="1"/>
      <c r="E2693" s="1"/>
    </row>
    <row r="2694" spans="4:5" x14ac:dyDescent="0.2">
      <c r="D2694" s="1"/>
      <c r="E2694" s="1"/>
    </row>
    <row r="2695" spans="4:5" x14ac:dyDescent="0.2">
      <c r="D2695" s="1"/>
      <c r="E2695" s="1"/>
    </row>
    <row r="2696" spans="4:5" x14ac:dyDescent="0.2">
      <c r="D2696" s="1"/>
      <c r="E2696" s="1"/>
    </row>
    <row r="2697" spans="4:5" x14ac:dyDescent="0.2">
      <c r="D2697" s="1"/>
      <c r="E2697" s="1"/>
    </row>
    <row r="2698" spans="4:5" x14ac:dyDescent="0.2">
      <c r="D2698" s="1"/>
      <c r="E2698" s="1"/>
    </row>
    <row r="2699" spans="4:5" x14ac:dyDescent="0.2">
      <c r="D2699" s="1"/>
      <c r="E2699" s="1"/>
    </row>
    <row r="2700" spans="4:5" x14ac:dyDescent="0.2">
      <c r="D2700" s="1"/>
      <c r="E2700" s="1"/>
    </row>
    <row r="2701" spans="4:5" x14ac:dyDescent="0.2">
      <c r="D2701" s="1"/>
      <c r="E2701" s="1"/>
    </row>
    <row r="2702" spans="4:5" x14ac:dyDescent="0.2">
      <c r="D2702" s="1"/>
      <c r="E2702" s="1"/>
    </row>
    <row r="2703" spans="4:5" x14ac:dyDescent="0.2">
      <c r="D2703" s="1"/>
      <c r="E2703" s="1"/>
    </row>
    <row r="2704" spans="4:5" x14ac:dyDescent="0.2">
      <c r="D2704" s="1"/>
      <c r="E2704" s="1"/>
    </row>
    <row r="2705" spans="4:5" x14ac:dyDescent="0.2">
      <c r="D2705" s="1"/>
      <c r="E2705" s="1"/>
    </row>
    <row r="2706" spans="4:5" x14ac:dyDescent="0.2">
      <c r="D2706" s="1"/>
      <c r="E2706" s="1"/>
    </row>
    <row r="2707" spans="4:5" x14ac:dyDescent="0.2">
      <c r="D2707" s="1"/>
      <c r="E2707" s="1"/>
    </row>
    <row r="2708" spans="4:5" x14ac:dyDescent="0.2">
      <c r="D2708" s="1"/>
      <c r="E2708" s="1"/>
    </row>
    <row r="2709" spans="4:5" x14ac:dyDescent="0.2">
      <c r="D2709" s="1"/>
      <c r="E2709" s="1"/>
    </row>
    <row r="2710" spans="4:5" x14ac:dyDescent="0.2">
      <c r="D2710" s="1"/>
      <c r="E2710" s="1"/>
    </row>
    <row r="2711" spans="4:5" x14ac:dyDescent="0.2">
      <c r="D2711" s="1"/>
      <c r="E2711" s="1"/>
    </row>
    <row r="2712" spans="4:5" x14ac:dyDescent="0.2">
      <c r="D2712" s="1"/>
      <c r="E2712" s="1"/>
    </row>
    <row r="2713" spans="4:5" x14ac:dyDescent="0.2">
      <c r="D2713" s="1"/>
      <c r="E2713" s="1"/>
    </row>
    <row r="2714" spans="4:5" x14ac:dyDescent="0.2">
      <c r="D2714" s="1"/>
      <c r="E2714" s="1"/>
    </row>
    <row r="2715" spans="4:5" x14ac:dyDescent="0.2">
      <c r="D2715" s="1"/>
      <c r="E2715" s="1"/>
    </row>
    <row r="2716" spans="4:5" x14ac:dyDescent="0.2">
      <c r="D2716" s="1"/>
      <c r="E2716" s="1"/>
    </row>
    <row r="2717" spans="4:5" x14ac:dyDescent="0.2">
      <c r="D2717" s="1"/>
      <c r="E2717" s="1"/>
    </row>
    <row r="2718" spans="4:5" x14ac:dyDescent="0.2">
      <c r="D2718" s="1"/>
      <c r="E2718" s="1"/>
    </row>
    <row r="2719" spans="4:5" x14ac:dyDescent="0.2">
      <c r="D2719" s="1"/>
      <c r="E2719" s="1"/>
    </row>
    <row r="2720" spans="4:5" x14ac:dyDescent="0.2">
      <c r="D2720" s="1"/>
      <c r="E2720" s="1"/>
    </row>
    <row r="2721" spans="4:5" x14ac:dyDescent="0.2">
      <c r="D2721" s="1"/>
      <c r="E2721" s="1"/>
    </row>
    <row r="2722" spans="4:5" x14ac:dyDescent="0.2">
      <c r="D2722" s="1"/>
      <c r="E2722" s="1"/>
    </row>
    <row r="2723" spans="4:5" x14ac:dyDescent="0.2">
      <c r="D2723" s="1"/>
      <c r="E2723" s="1"/>
    </row>
    <row r="2724" spans="4:5" x14ac:dyDescent="0.2">
      <c r="D2724" s="1"/>
      <c r="E2724" s="1"/>
    </row>
    <row r="2725" spans="4:5" x14ac:dyDescent="0.2">
      <c r="D2725" s="1"/>
      <c r="E2725" s="1"/>
    </row>
    <row r="2726" spans="4:5" x14ac:dyDescent="0.2">
      <c r="D2726" s="1"/>
      <c r="E2726" s="1"/>
    </row>
    <row r="2727" spans="4:5" x14ac:dyDescent="0.2">
      <c r="D2727" s="1"/>
      <c r="E2727" s="1"/>
    </row>
    <row r="2728" spans="4:5" x14ac:dyDescent="0.2">
      <c r="D2728" s="1"/>
      <c r="E2728" s="1"/>
    </row>
    <row r="2729" spans="4:5" x14ac:dyDescent="0.2">
      <c r="D2729" s="1"/>
      <c r="E2729" s="1"/>
    </row>
    <row r="2730" spans="4:5" x14ac:dyDescent="0.2">
      <c r="D2730" s="1"/>
      <c r="E2730" s="1"/>
    </row>
    <row r="2731" spans="4:5" x14ac:dyDescent="0.2">
      <c r="D2731" s="1"/>
      <c r="E2731" s="1"/>
    </row>
    <row r="2732" spans="4:5" x14ac:dyDescent="0.2">
      <c r="D2732" s="1"/>
      <c r="E2732" s="1"/>
    </row>
    <row r="2733" spans="4:5" x14ac:dyDescent="0.2">
      <c r="D2733" s="1"/>
      <c r="E2733" s="1"/>
    </row>
    <row r="2734" spans="4:5" x14ac:dyDescent="0.2">
      <c r="D2734" s="1"/>
      <c r="E2734" s="1"/>
    </row>
    <row r="2735" spans="4:5" x14ac:dyDescent="0.2">
      <c r="D2735" s="1"/>
      <c r="E2735" s="1"/>
    </row>
    <row r="2736" spans="4:5" x14ac:dyDescent="0.2">
      <c r="D2736" s="1"/>
      <c r="E2736" s="1"/>
    </row>
    <row r="2737" spans="4:5" x14ac:dyDescent="0.2">
      <c r="D2737" s="1"/>
      <c r="E2737" s="1"/>
    </row>
    <row r="2738" spans="4:5" x14ac:dyDescent="0.2">
      <c r="D2738" s="1"/>
      <c r="E2738" s="1"/>
    </row>
    <row r="2739" spans="4:5" x14ac:dyDescent="0.2">
      <c r="D2739" s="1"/>
      <c r="E2739" s="1"/>
    </row>
    <row r="2740" spans="4:5" x14ac:dyDescent="0.2">
      <c r="D2740" s="1"/>
      <c r="E2740" s="1"/>
    </row>
    <row r="2741" spans="4:5" x14ac:dyDescent="0.2">
      <c r="D2741" s="1"/>
      <c r="E2741" s="1"/>
    </row>
    <row r="2742" spans="4:5" x14ac:dyDescent="0.2">
      <c r="D2742" s="1"/>
      <c r="E2742" s="1"/>
    </row>
    <row r="2743" spans="4:5" x14ac:dyDescent="0.2">
      <c r="D2743" s="1"/>
      <c r="E2743" s="1"/>
    </row>
    <row r="2744" spans="4:5" x14ac:dyDescent="0.2">
      <c r="D2744" s="1"/>
      <c r="E2744" s="1"/>
    </row>
    <row r="2745" spans="4:5" x14ac:dyDescent="0.2">
      <c r="D2745" s="1"/>
      <c r="E2745" s="1"/>
    </row>
    <row r="2746" spans="4:5" x14ac:dyDescent="0.2">
      <c r="D2746" s="1"/>
      <c r="E2746" s="1"/>
    </row>
    <row r="2747" spans="4:5" x14ac:dyDescent="0.2">
      <c r="D2747" s="1"/>
      <c r="E2747" s="1"/>
    </row>
    <row r="2748" spans="4:5" x14ac:dyDescent="0.2">
      <c r="D2748" s="1"/>
      <c r="E2748" s="1"/>
    </row>
    <row r="2749" spans="4:5" x14ac:dyDescent="0.2">
      <c r="D2749" s="1"/>
      <c r="E2749" s="1"/>
    </row>
    <row r="2750" spans="4:5" x14ac:dyDescent="0.2">
      <c r="D2750" s="1"/>
      <c r="E2750" s="1"/>
    </row>
    <row r="2751" spans="4:5" x14ac:dyDescent="0.2">
      <c r="D2751" s="1"/>
      <c r="E2751" s="1"/>
    </row>
    <row r="2752" spans="4:5" x14ac:dyDescent="0.2">
      <c r="D2752" s="1"/>
      <c r="E2752" s="1"/>
    </row>
    <row r="2753" spans="4:5" x14ac:dyDescent="0.2">
      <c r="D2753" s="1"/>
      <c r="E2753" s="1"/>
    </row>
    <row r="2754" spans="4:5" x14ac:dyDescent="0.2">
      <c r="D2754" s="1"/>
      <c r="E2754" s="1"/>
    </row>
    <row r="2755" spans="4:5" x14ac:dyDescent="0.2">
      <c r="D2755" s="1"/>
      <c r="E2755" s="1"/>
    </row>
    <row r="2756" spans="4:5" x14ac:dyDescent="0.2">
      <c r="D2756" s="1"/>
      <c r="E2756" s="1"/>
    </row>
    <row r="2757" spans="4:5" x14ac:dyDescent="0.2">
      <c r="D2757" s="1"/>
      <c r="E2757" s="1"/>
    </row>
    <row r="2758" spans="4:5" x14ac:dyDescent="0.2">
      <c r="D2758" s="1"/>
      <c r="E2758" s="1"/>
    </row>
    <row r="2759" spans="4:5" x14ac:dyDescent="0.2">
      <c r="D2759" s="1"/>
      <c r="E2759" s="1"/>
    </row>
    <row r="2760" spans="4:5" x14ac:dyDescent="0.2">
      <c r="D2760" s="1"/>
      <c r="E2760" s="1"/>
    </row>
    <row r="2761" spans="4:5" x14ac:dyDescent="0.2">
      <c r="D2761" s="1"/>
      <c r="E2761" s="1"/>
    </row>
    <row r="2762" spans="4:5" x14ac:dyDescent="0.2">
      <c r="D2762" s="1"/>
      <c r="E2762" s="1"/>
    </row>
    <row r="2763" spans="4:5" x14ac:dyDescent="0.2">
      <c r="D2763" s="1"/>
      <c r="E2763" s="1"/>
    </row>
    <row r="2764" spans="4:5" x14ac:dyDescent="0.2">
      <c r="D2764" s="1"/>
      <c r="E2764" s="1"/>
    </row>
    <row r="2765" spans="4:5" x14ac:dyDescent="0.2">
      <c r="D2765" s="1"/>
      <c r="E2765" s="1"/>
    </row>
    <row r="2766" spans="4:5" x14ac:dyDescent="0.2">
      <c r="D2766" s="1"/>
      <c r="E2766" s="1"/>
    </row>
    <row r="2767" spans="4:5" x14ac:dyDescent="0.2">
      <c r="D2767" s="1"/>
      <c r="E2767" s="1"/>
    </row>
    <row r="2768" spans="4:5" x14ac:dyDescent="0.2">
      <c r="D2768" s="1"/>
      <c r="E2768" s="1"/>
    </row>
    <row r="2769" spans="4:5" x14ac:dyDescent="0.2">
      <c r="D2769" s="1"/>
      <c r="E2769" s="1"/>
    </row>
    <row r="2770" spans="4:5" x14ac:dyDescent="0.2">
      <c r="D2770" s="1"/>
      <c r="E2770" s="1"/>
    </row>
    <row r="2771" spans="4:5" x14ac:dyDescent="0.2">
      <c r="D2771" s="1"/>
      <c r="E2771" s="1"/>
    </row>
    <row r="2772" spans="4:5" x14ac:dyDescent="0.2">
      <c r="D2772" s="1"/>
      <c r="E2772" s="1"/>
    </row>
    <row r="2773" spans="4:5" x14ac:dyDescent="0.2">
      <c r="D2773" s="1"/>
      <c r="E2773" s="1"/>
    </row>
    <row r="2774" spans="4:5" x14ac:dyDescent="0.2">
      <c r="D2774" s="1"/>
      <c r="E2774" s="1"/>
    </row>
    <row r="2775" spans="4:5" x14ac:dyDescent="0.2">
      <c r="D2775" s="1"/>
      <c r="E2775" s="1"/>
    </row>
    <row r="2776" spans="4:5" x14ac:dyDescent="0.2">
      <c r="D2776" s="1"/>
      <c r="E2776" s="1"/>
    </row>
    <row r="2777" spans="4:5" x14ac:dyDescent="0.2">
      <c r="D2777" s="1"/>
      <c r="E2777" s="1"/>
    </row>
    <row r="2778" spans="4:5" x14ac:dyDescent="0.2">
      <c r="D2778" s="1"/>
      <c r="E2778" s="1"/>
    </row>
    <row r="2779" spans="4:5" x14ac:dyDescent="0.2">
      <c r="D2779" s="1"/>
      <c r="E2779" s="1"/>
    </row>
    <row r="2780" spans="4:5" x14ac:dyDescent="0.2">
      <c r="D2780" s="1"/>
      <c r="E2780" s="1"/>
    </row>
    <row r="2781" spans="4:5" x14ac:dyDescent="0.2">
      <c r="D2781" s="1"/>
      <c r="E2781" s="1"/>
    </row>
    <row r="2782" spans="4:5" x14ac:dyDescent="0.2">
      <c r="D2782" s="1"/>
      <c r="E2782" s="1"/>
    </row>
    <row r="2783" spans="4:5" x14ac:dyDescent="0.2">
      <c r="D2783" s="1"/>
      <c r="E2783" s="1"/>
    </row>
    <row r="2784" spans="4:5" x14ac:dyDescent="0.2">
      <c r="D2784" s="1"/>
      <c r="E2784" s="1"/>
    </row>
    <row r="2785" spans="4:5" x14ac:dyDescent="0.2">
      <c r="D2785" s="1"/>
      <c r="E2785" s="1"/>
    </row>
    <row r="2786" spans="4:5" x14ac:dyDescent="0.2">
      <c r="D2786" s="1"/>
      <c r="E2786" s="1"/>
    </row>
    <row r="2787" spans="4:5" x14ac:dyDescent="0.2">
      <c r="D2787" s="1"/>
      <c r="E2787" s="1"/>
    </row>
    <row r="2788" spans="4:5" x14ac:dyDescent="0.2">
      <c r="D2788" s="1"/>
      <c r="E2788" s="1"/>
    </row>
    <row r="2789" spans="4:5" x14ac:dyDescent="0.2">
      <c r="D2789" s="1"/>
      <c r="E2789" s="1"/>
    </row>
    <row r="2790" spans="4:5" x14ac:dyDescent="0.2">
      <c r="D2790" s="1"/>
      <c r="E2790" s="1"/>
    </row>
    <row r="2791" spans="4:5" x14ac:dyDescent="0.2">
      <c r="D2791" s="1"/>
      <c r="E2791" s="1"/>
    </row>
    <row r="2792" spans="4:5" x14ac:dyDescent="0.2">
      <c r="D2792" s="1"/>
      <c r="E2792" s="1"/>
    </row>
    <row r="2793" spans="4:5" x14ac:dyDescent="0.2">
      <c r="D2793" s="1"/>
      <c r="E2793" s="1"/>
    </row>
    <row r="2794" spans="4:5" x14ac:dyDescent="0.2">
      <c r="D2794" s="1"/>
      <c r="E2794" s="1"/>
    </row>
    <row r="2795" spans="4:5" x14ac:dyDescent="0.2">
      <c r="D2795" s="1"/>
      <c r="E2795" s="1"/>
    </row>
    <row r="2796" spans="4:5" x14ac:dyDescent="0.2">
      <c r="D2796" s="1"/>
      <c r="E2796" s="1"/>
    </row>
    <row r="2797" spans="4:5" x14ac:dyDescent="0.2">
      <c r="D2797" s="1"/>
      <c r="E2797" s="1"/>
    </row>
    <row r="2798" spans="4:5" x14ac:dyDescent="0.2">
      <c r="D2798" s="1"/>
      <c r="E2798" s="1"/>
    </row>
    <row r="2799" spans="4:5" x14ac:dyDescent="0.2">
      <c r="D2799" s="1"/>
      <c r="E2799" s="1"/>
    </row>
    <row r="2800" spans="4:5" x14ac:dyDescent="0.2">
      <c r="D2800" s="1"/>
      <c r="E2800" s="1"/>
    </row>
    <row r="2801" spans="4:5" x14ac:dyDescent="0.2">
      <c r="D2801" s="1"/>
      <c r="E2801" s="1"/>
    </row>
    <row r="2802" spans="4:5" x14ac:dyDescent="0.2">
      <c r="D2802" s="1"/>
      <c r="E2802" s="1"/>
    </row>
    <row r="2803" spans="4:5" x14ac:dyDescent="0.2">
      <c r="D2803" s="1"/>
      <c r="E2803" s="1"/>
    </row>
    <row r="2804" spans="4:5" x14ac:dyDescent="0.2">
      <c r="D2804" s="1"/>
      <c r="E2804" s="1"/>
    </row>
    <row r="2805" spans="4:5" x14ac:dyDescent="0.2">
      <c r="D2805" s="1"/>
      <c r="E2805" s="1"/>
    </row>
    <row r="2806" spans="4:5" x14ac:dyDescent="0.2">
      <c r="D2806" s="1"/>
      <c r="E2806" s="1"/>
    </row>
    <row r="2807" spans="4:5" x14ac:dyDescent="0.2">
      <c r="D2807" s="1"/>
      <c r="E2807" s="1"/>
    </row>
    <row r="2808" spans="4:5" x14ac:dyDescent="0.2">
      <c r="D2808" s="1"/>
      <c r="E2808" s="1"/>
    </row>
    <row r="2809" spans="4:5" x14ac:dyDescent="0.2">
      <c r="D2809" s="1"/>
      <c r="E2809" s="1"/>
    </row>
    <row r="2810" spans="4:5" x14ac:dyDescent="0.2">
      <c r="D2810" s="1"/>
      <c r="E2810" s="1"/>
    </row>
    <row r="2811" spans="4:5" x14ac:dyDescent="0.2">
      <c r="D2811" s="1"/>
      <c r="E2811" s="1"/>
    </row>
    <row r="2812" spans="4:5" x14ac:dyDescent="0.2">
      <c r="D2812" s="1"/>
      <c r="E2812" s="1"/>
    </row>
    <row r="2813" spans="4:5" x14ac:dyDescent="0.2">
      <c r="D2813" s="1"/>
      <c r="E2813" s="1"/>
    </row>
    <row r="2814" spans="4:5" x14ac:dyDescent="0.2">
      <c r="D2814" s="1"/>
      <c r="E2814" s="1"/>
    </row>
    <row r="2815" spans="4:5" x14ac:dyDescent="0.2">
      <c r="D2815" s="1"/>
      <c r="E2815" s="1"/>
    </row>
    <row r="2816" spans="4:5" x14ac:dyDescent="0.2">
      <c r="D2816" s="1"/>
      <c r="E2816" s="1"/>
    </row>
    <row r="2817" spans="4:5" x14ac:dyDescent="0.2">
      <c r="D2817" s="1"/>
      <c r="E2817" s="1"/>
    </row>
    <row r="2818" spans="4:5" x14ac:dyDescent="0.2">
      <c r="D2818" s="1"/>
      <c r="E2818" s="1"/>
    </row>
    <row r="2819" spans="4:5" x14ac:dyDescent="0.2">
      <c r="D2819" s="1"/>
      <c r="E2819" s="1"/>
    </row>
    <row r="2820" spans="4:5" x14ac:dyDescent="0.2">
      <c r="D2820" s="1"/>
      <c r="E2820" s="1"/>
    </row>
    <row r="2821" spans="4:5" x14ac:dyDescent="0.2">
      <c r="D2821" s="1"/>
      <c r="E2821" s="1"/>
    </row>
    <row r="2822" spans="4:5" x14ac:dyDescent="0.2">
      <c r="D2822" s="1"/>
      <c r="E2822" s="1"/>
    </row>
    <row r="2823" spans="4:5" x14ac:dyDescent="0.2">
      <c r="D2823" s="1"/>
      <c r="E2823" s="1"/>
    </row>
    <row r="2824" spans="4:5" x14ac:dyDescent="0.2">
      <c r="D2824" s="1"/>
      <c r="E2824" s="1"/>
    </row>
    <row r="2825" spans="4:5" x14ac:dyDescent="0.2">
      <c r="D2825" s="1"/>
      <c r="E2825" s="1"/>
    </row>
    <row r="2826" spans="4:5" x14ac:dyDescent="0.2">
      <c r="D2826" s="1"/>
      <c r="E2826" s="1"/>
    </row>
    <row r="2827" spans="4:5" x14ac:dyDescent="0.2">
      <c r="D2827" s="1"/>
      <c r="E2827" s="1"/>
    </row>
    <row r="2828" spans="4:5" x14ac:dyDescent="0.2">
      <c r="D2828" s="1"/>
      <c r="E2828" s="1"/>
    </row>
    <row r="2829" spans="4:5" x14ac:dyDescent="0.2">
      <c r="D2829" s="1"/>
      <c r="E2829" s="1"/>
    </row>
    <row r="2830" spans="4:5" x14ac:dyDescent="0.2">
      <c r="D2830" s="1"/>
      <c r="E2830" s="1"/>
    </row>
    <row r="2831" spans="4:5" x14ac:dyDescent="0.2">
      <c r="D2831" s="1"/>
      <c r="E2831" s="1"/>
    </row>
    <row r="2832" spans="4:5" x14ac:dyDescent="0.2">
      <c r="D2832" s="1"/>
      <c r="E2832" s="1"/>
    </row>
    <row r="2833" spans="4:5" x14ac:dyDescent="0.2">
      <c r="D2833" s="1"/>
      <c r="E2833" s="1"/>
    </row>
    <row r="2834" spans="4:5" x14ac:dyDescent="0.2">
      <c r="D2834" s="1"/>
      <c r="E2834" s="1"/>
    </row>
    <row r="2835" spans="4:5" x14ac:dyDescent="0.2">
      <c r="D2835" s="1"/>
      <c r="E2835" s="1"/>
    </row>
    <row r="2836" spans="4:5" x14ac:dyDescent="0.2">
      <c r="D2836" s="1"/>
      <c r="E2836" s="1"/>
    </row>
    <row r="2837" spans="4:5" x14ac:dyDescent="0.2">
      <c r="D2837" s="1"/>
      <c r="E2837" s="1"/>
    </row>
    <row r="2838" spans="4:5" x14ac:dyDescent="0.2">
      <c r="D2838" s="1"/>
      <c r="E2838" s="1"/>
    </row>
    <row r="2839" spans="4:5" x14ac:dyDescent="0.2">
      <c r="D2839" s="1"/>
      <c r="E2839" s="1"/>
    </row>
    <row r="2840" spans="4:5" x14ac:dyDescent="0.2">
      <c r="D2840" s="1"/>
      <c r="E2840" s="1"/>
    </row>
    <row r="2841" spans="4:5" x14ac:dyDescent="0.2">
      <c r="D2841" s="1"/>
      <c r="E2841" s="1"/>
    </row>
    <row r="2842" spans="4:5" x14ac:dyDescent="0.2">
      <c r="D2842" s="1"/>
      <c r="E2842" s="1"/>
    </row>
    <row r="2843" spans="4:5" x14ac:dyDescent="0.2">
      <c r="D2843" s="1"/>
      <c r="E2843" s="1"/>
    </row>
    <row r="2844" spans="4:5" x14ac:dyDescent="0.2">
      <c r="D2844" s="1"/>
      <c r="E2844" s="1"/>
    </row>
    <row r="2845" spans="4:5" x14ac:dyDescent="0.2">
      <c r="D2845" s="1"/>
      <c r="E2845" s="1"/>
    </row>
    <row r="2846" spans="4:5" x14ac:dyDescent="0.2">
      <c r="D2846" s="1"/>
      <c r="E2846" s="1"/>
    </row>
    <row r="2847" spans="4:5" x14ac:dyDescent="0.2">
      <c r="D2847" s="1"/>
      <c r="E2847" s="1"/>
    </row>
    <row r="2848" spans="4:5" x14ac:dyDescent="0.2">
      <c r="D2848" s="1"/>
      <c r="E2848" s="1"/>
    </row>
    <row r="2849" spans="4:5" x14ac:dyDescent="0.2">
      <c r="D2849" s="1"/>
      <c r="E2849" s="1"/>
    </row>
    <row r="2850" spans="4:5" x14ac:dyDescent="0.2">
      <c r="D2850" s="1"/>
      <c r="E2850" s="1"/>
    </row>
    <row r="2851" spans="4:5" x14ac:dyDescent="0.2">
      <c r="D2851" s="1"/>
      <c r="E2851" s="1"/>
    </row>
    <row r="2852" spans="4:5" x14ac:dyDescent="0.2">
      <c r="D2852" s="1"/>
      <c r="E2852" s="1"/>
    </row>
    <row r="2853" spans="4:5" x14ac:dyDescent="0.2">
      <c r="D2853" s="1"/>
      <c r="E2853" s="1"/>
    </row>
    <row r="2854" spans="4:5" x14ac:dyDescent="0.2">
      <c r="D2854" s="1"/>
      <c r="E2854" s="1"/>
    </row>
    <row r="2855" spans="4:5" x14ac:dyDescent="0.2">
      <c r="D2855" s="1"/>
      <c r="E2855" s="1"/>
    </row>
    <row r="2856" spans="4:5" x14ac:dyDescent="0.2">
      <c r="D2856" s="1"/>
      <c r="E2856" s="1"/>
    </row>
    <row r="2857" spans="4:5" x14ac:dyDescent="0.2">
      <c r="D2857" s="1"/>
      <c r="E2857" s="1"/>
    </row>
    <row r="2858" spans="4:5" x14ac:dyDescent="0.2">
      <c r="D2858" s="1"/>
      <c r="E2858" s="1"/>
    </row>
    <row r="2859" spans="4:5" x14ac:dyDescent="0.2">
      <c r="D2859" s="1"/>
      <c r="E2859" s="1"/>
    </row>
    <row r="2860" spans="4:5" x14ac:dyDescent="0.2">
      <c r="D2860" s="1"/>
      <c r="E2860" s="1"/>
    </row>
    <row r="2861" spans="4:5" x14ac:dyDescent="0.2">
      <c r="D2861" s="1"/>
      <c r="E2861" s="1"/>
    </row>
    <row r="2862" spans="4:5" x14ac:dyDescent="0.2">
      <c r="D2862" s="1"/>
      <c r="E2862" s="1"/>
    </row>
    <row r="2863" spans="4:5" x14ac:dyDescent="0.2">
      <c r="D2863" s="1"/>
      <c r="E2863" s="1"/>
    </row>
    <row r="2864" spans="4:5" x14ac:dyDescent="0.2">
      <c r="D2864" s="1"/>
      <c r="E2864" s="1"/>
    </row>
    <row r="2865" spans="4:5" x14ac:dyDescent="0.2">
      <c r="D2865" s="1"/>
      <c r="E2865" s="1"/>
    </row>
    <row r="2866" spans="4:5" x14ac:dyDescent="0.2">
      <c r="D2866" s="1"/>
      <c r="E2866" s="1"/>
    </row>
    <row r="2867" spans="4:5" x14ac:dyDescent="0.2">
      <c r="D2867" s="1"/>
      <c r="E2867" s="1"/>
    </row>
    <row r="2868" spans="4:5" x14ac:dyDescent="0.2">
      <c r="D2868" s="1"/>
      <c r="E2868" s="1"/>
    </row>
    <row r="2869" spans="4:5" x14ac:dyDescent="0.2">
      <c r="D2869" s="1"/>
      <c r="E2869" s="1"/>
    </row>
    <row r="2870" spans="4:5" x14ac:dyDescent="0.2">
      <c r="D2870" s="1"/>
      <c r="E2870" s="1"/>
    </row>
    <row r="2871" spans="4:5" x14ac:dyDescent="0.2">
      <c r="D2871" s="1"/>
      <c r="E2871" s="1"/>
    </row>
    <row r="2872" spans="4:5" x14ac:dyDescent="0.2">
      <c r="D2872" s="1"/>
      <c r="E2872" s="1"/>
    </row>
    <row r="2873" spans="4:5" x14ac:dyDescent="0.2">
      <c r="D2873" s="1"/>
      <c r="E2873" s="1"/>
    </row>
    <row r="2874" spans="4:5" x14ac:dyDescent="0.2">
      <c r="D2874" s="1"/>
      <c r="E2874" s="1"/>
    </row>
    <row r="2875" spans="4:5" x14ac:dyDescent="0.2">
      <c r="D2875" s="1"/>
      <c r="E2875" s="1"/>
    </row>
    <row r="2876" spans="4:5" x14ac:dyDescent="0.2">
      <c r="D2876" s="1"/>
      <c r="E2876" s="1"/>
    </row>
    <row r="2877" spans="4:5" x14ac:dyDescent="0.2">
      <c r="D2877" s="1"/>
      <c r="E2877" s="1"/>
    </row>
    <row r="2878" spans="4:5" x14ac:dyDescent="0.2">
      <c r="D2878" s="1"/>
      <c r="E2878" s="1"/>
    </row>
    <row r="2879" spans="4:5" x14ac:dyDescent="0.2">
      <c r="D2879" s="1"/>
      <c r="E2879" s="1"/>
    </row>
    <row r="2880" spans="4:5" x14ac:dyDescent="0.2">
      <c r="D2880" s="1"/>
      <c r="E2880" s="1"/>
    </row>
    <row r="2881" spans="4:5" x14ac:dyDescent="0.2">
      <c r="D2881" s="1"/>
      <c r="E2881" s="1"/>
    </row>
    <row r="2882" spans="4:5" x14ac:dyDescent="0.2">
      <c r="D2882" s="1"/>
      <c r="E2882" s="1"/>
    </row>
    <row r="2883" spans="4:5" x14ac:dyDescent="0.2">
      <c r="D2883" s="1"/>
      <c r="E2883" s="1"/>
    </row>
    <row r="2884" spans="4:5" x14ac:dyDescent="0.2">
      <c r="D2884" s="1"/>
      <c r="E2884" s="1"/>
    </row>
    <row r="2885" spans="4:5" x14ac:dyDescent="0.2">
      <c r="D2885" s="1"/>
      <c r="E2885" s="1"/>
    </row>
    <row r="2886" spans="4:5" x14ac:dyDescent="0.2">
      <c r="D2886" s="1"/>
      <c r="E2886" s="1"/>
    </row>
    <row r="2887" spans="4:5" x14ac:dyDescent="0.2">
      <c r="D2887" s="1"/>
      <c r="E2887" s="1"/>
    </row>
    <row r="2888" spans="4:5" x14ac:dyDescent="0.2">
      <c r="D2888" s="1"/>
      <c r="E2888" s="1"/>
    </row>
    <row r="2889" spans="4:5" x14ac:dyDescent="0.2">
      <c r="D2889" s="1"/>
      <c r="E2889" s="1"/>
    </row>
    <row r="2890" spans="4:5" x14ac:dyDescent="0.2">
      <c r="D2890" s="1"/>
      <c r="E2890" s="1"/>
    </row>
    <row r="2891" spans="4:5" x14ac:dyDescent="0.2">
      <c r="D2891" s="1"/>
      <c r="E2891" s="1"/>
    </row>
    <row r="2892" spans="4:5" x14ac:dyDescent="0.2">
      <c r="D2892" s="1"/>
      <c r="E2892" s="1"/>
    </row>
    <row r="2893" spans="4:5" x14ac:dyDescent="0.2">
      <c r="D2893" s="1"/>
      <c r="E2893" s="1"/>
    </row>
    <row r="2894" spans="4:5" x14ac:dyDescent="0.2">
      <c r="D2894" s="1"/>
      <c r="E2894" s="1"/>
    </row>
    <row r="2895" spans="4:5" x14ac:dyDescent="0.2">
      <c r="D2895" s="1"/>
      <c r="E2895" s="1"/>
    </row>
    <row r="2896" spans="4:5" x14ac:dyDescent="0.2">
      <c r="D2896" s="1"/>
      <c r="E2896" s="1"/>
    </row>
    <row r="2897" spans="4:5" x14ac:dyDescent="0.2">
      <c r="D2897" s="1"/>
      <c r="E2897" s="1"/>
    </row>
    <row r="2898" spans="4:5" x14ac:dyDescent="0.2">
      <c r="D2898" s="1"/>
      <c r="E2898" s="1"/>
    </row>
    <row r="2899" spans="4:5" x14ac:dyDescent="0.2">
      <c r="D2899" s="1"/>
      <c r="E2899" s="1"/>
    </row>
    <row r="2900" spans="4:5" x14ac:dyDescent="0.2">
      <c r="D2900" s="1"/>
      <c r="E2900" s="1"/>
    </row>
    <row r="2901" spans="4:5" x14ac:dyDescent="0.2">
      <c r="D2901" s="1"/>
      <c r="E2901" s="1"/>
    </row>
    <row r="2902" spans="4:5" x14ac:dyDescent="0.2">
      <c r="D2902" s="1"/>
      <c r="E2902" s="1"/>
    </row>
    <row r="2903" spans="4:5" x14ac:dyDescent="0.2">
      <c r="D2903" s="1"/>
      <c r="E2903" s="1"/>
    </row>
    <row r="2904" spans="4:5" x14ac:dyDescent="0.2">
      <c r="D2904" s="1"/>
      <c r="E2904" s="1"/>
    </row>
    <row r="2905" spans="4:5" x14ac:dyDescent="0.2">
      <c r="D2905" s="1"/>
      <c r="E2905" s="1"/>
    </row>
    <row r="2906" spans="4:5" x14ac:dyDescent="0.2">
      <c r="D2906" s="1"/>
      <c r="E2906" s="1"/>
    </row>
    <row r="2907" spans="4:5" x14ac:dyDescent="0.2">
      <c r="D2907" s="1"/>
      <c r="E2907" s="1"/>
    </row>
    <row r="2908" spans="4:5" x14ac:dyDescent="0.2">
      <c r="D2908" s="1"/>
      <c r="E2908" s="1"/>
    </row>
    <row r="2909" spans="4:5" x14ac:dyDescent="0.2">
      <c r="D2909" s="1"/>
      <c r="E2909" s="1"/>
    </row>
    <row r="2910" spans="4:5" x14ac:dyDescent="0.2">
      <c r="D2910" s="1"/>
      <c r="E2910" s="1"/>
    </row>
    <row r="2911" spans="4:5" x14ac:dyDescent="0.2">
      <c r="D2911" s="1"/>
      <c r="E2911" s="1"/>
    </row>
    <row r="2912" spans="4:5" x14ac:dyDescent="0.2">
      <c r="D2912" s="1"/>
      <c r="E2912" s="1"/>
    </row>
    <row r="2913" spans="4:5" x14ac:dyDescent="0.2">
      <c r="D2913" s="1"/>
      <c r="E2913" s="1"/>
    </row>
    <row r="2914" spans="4:5" x14ac:dyDescent="0.2">
      <c r="D2914" s="1"/>
      <c r="E2914" s="1"/>
    </row>
    <row r="2915" spans="4:5" x14ac:dyDescent="0.2">
      <c r="D2915" s="1"/>
      <c r="E2915" s="1"/>
    </row>
    <row r="2916" spans="4:5" x14ac:dyDescent="0.2">
      <c r="D2916" s="1"/>
      <c r="E2916" s="1"/>
    </row>
    <row r="2917" spans="4:5" x14ac:dyDescent="0.2">
      <c r="D2917" s="1"/>
      <c r="E2917" s="1"/>
    </row>
    <row r="2918" spans="4:5" x14ac:dyDescent="0.2">
      <c r="D2918" s="1"/>
      <c r="E2918" s="1"/>
    </row>
    <row r="2919" spans="4:5" x14ac:dyDescent="0.2">
      <c r="D2919" s="1"/>
      <c r="E2919" s="1"/>
    </row>
    <row r="2920" spans="4:5" x14ac:dyDescent="0.2">
      <c r="D2920" s="1"/>
      <c r="E2920" s="1"/>
    </row>
    <row r="2921" spans="4:5" x14ac:dyDescent="0.2">
      <c r="D2921" s="1"/>
      <c r="E2921" s="1"/>
    </row>
    <row r="2922" spans="4:5" x14ac:dyDescent="0.2">
      <c r="D2922" s="1"/>
      <c r="E2922" s="1"/>
    </row>
    <row r="2923" spans="4:5" x14ac:dyDescent="0.2">
      <c r="D2923" s="1"/>
      <c r="E2923" s="1"/>
    </row>
    <row r="2924" spans="4:5" x14ac:dyDescent="0.2">
      <c r="D2924" s="1"/>
      <c r="E2924" s="1"/>
    </row>
    <row r="2925" spans="4:5" x14ac:dyDescent="0.2">
      <c r="D2925" s="1"/>
      <c r="E2925" s="1"/>
    </row>
    <row r="2926" spans="4:5" x14ac:dyDescent="0.2">
      <c r="D2926" s="1"/>
      <c r="E2926" s="1"/>
    </row>
    <row r="2927" spans="4:5" x14ac:dyDescent="0.2">
      <c r="D2927" s="1"/>
      <c r="E2927" s="1"/>
    </row>
    <row r="2928" spans="4:5" x14ac:dyDescent="0.2">
      <c r="D2928" s="1"/>
      <c r="E2928" s="1"/>
    </row>
    <row r="2929" spans="4:5" x14ac:dyDescent="0.2">
      <c r="D2929" s="1"/>
      <c r="E2929" s="1"/>
    </row>
    <row r="2930" spans="4:5" x14ac:dyDescent="0.2">
      <c r="D2930" s="1"/>
      <c r="E2930" s="1"/>
    </row>
    <row r="2931" spans="4:5" x14ac:dyDescent="0.2">
      <c r="D2931" s="1"/>
      <c r="E2931" s="1"/>
    </row>
    <row r="2932" spans="4:5" x14ac:dyDescent="0.2">
      <c r="D2932" s="1"/>
      <c r="E2932" s="1"/>
    </row>
    <row r="2933" spans="4:5" x14ac:dyDescent="0.2">
      <c r="D2933" s="1"/>
      <c r="E2933" s="1"/>
    </row>
    <row r="2934" spans="4:5" x14ac:dyDescent="0.2">
      <c r="D2934" s="1"/>
      <c r="E2934" s="1"/>
    </row>
    <row r="2935" spans="4:5" x14ac:dyDescent="0.2">
      <c r="D2935" s="1"/>
      <c r="E2935" s="1"/>
    </row>
    <row r="2936" spans="4:5" x14ac:dyDescent="0.2">
      <c r="D2936" s="1"/>
      <c r="E2936" s="1"/>
    </row>
    <row r="2937" spans="4:5" x14ac:dyDescent="0.2">
      <c r="D2937" s="1"/>
      <c r="E2937" s="1"/>
    </row>
    <row r="2938" spans="4:5" x14ac:dyDescent="0.2">
      <c r="D2938" s="1"/>
      <c r="E2938" s="1"/>
    </row>
    <row r="2939" spans="4:5" x14ac:dyDescent="0.2">
      <c r="D2939" s="1"/>
      <c r="E2939" s="1"/>
    </row>
    <row r="2940" spans="4:5" x14ac:dyDescent="0.2">
      <c r="D2940" s="1"/>
      <c r="E2940" s="1"/>
    </row>
    <row r="2941" spans="4:5" x14ac:dyDescent="0.2">
      <c r="D2941" s="1"/>
      <c r="E2941" s="1"/>
    </row>
    <row r="2942" spans="4:5" x14ac:dyDescent="0.2">
      <c r="D2942" s="1"/>
      <c r="E2942" s="1"/>
    </row>
    <row r="2943" spans="4:5" x14ac:dyDescent="0.2">
      <c r="D2943" s="1"/>
      <c r="E2943" s="1"/>
    </row>
    <row r="2944" spans="4:5" x14ac:dyDescent="0.2">
      <c r="D2944" s="1"/>
      <c r="E2944" s="1"/>
    </row>
    <row r="2945" spans="4:5" x14ac:dyDescent="0.2">
      <c r="D2945" s="1"/>
      <c r="E2945" s="1"/>
    </row>
    <row r="2946" spans="4:5" x14ac:dyDescent="0.2">
      <c r="D2946" s="1"/>
      <c r="E2946" s="1"/>
    </row>
    <row r="2947" spans="4:5" x14ac:dyDescent="0.2">
      <c r="D2947" s="1"/>
      <c r="E2947" s="1"/>
    </row>
    <row r="2948" spans="4:5" x14ac:dyDescent="0.2">
      <c r="D2948" s="1"/>
      <c r="E2948" s="1"/>
    </row>
    <row r="2949" spans="4:5" x14ac:dyDescent="0.2">
      <c r="D2949" s="1"/>
      <c r="E2949" s="1"/>
    </row>
    <row r="2950" spans="4:5" x14ac:dyDescent="0.2">
      <c r="D2950" s="1"/>
      <c r="E2950" s="1"/>
    </row>
    <row r="2951" spans="4:5" x14ac:dyDescent="0.2">
      <c r="D2951" s="1"/>
      <c r="E2951" s="1"/>
    </row>
    <row r="2952" spans="4:5" x14ac:dyDescent="0.2">
      <c r="D2952" s="1"/>
      <c r="E2952" s="1"/>
    </row>
    <row r="2953" spans="4:5" x14ac:dyDescent="0.2">
      <c r="D2953" s="1"/>
      <c r="E2953" s="1"/>
    </row>
    <row r="2954" spans="4:5" x14ac:dyDescent="0.2">
      <c r="D2954" s="1"/>
      <c r="E2954" s="1"/>
    </row>
    <row r="2955" spans="4:5" x14ac:dyDescent="0.2">
      <c r="D2955" s="1"/>
      <c r="E2955" s="1"/>
    </row>
    <row r="2956" spans="4:5" x14ac:dyDescent="0.2">
      <c r="D2956" s="1"/>
      <c r="E2956" s="1"/>
    </row>
    <row r="2957" spans="4:5" x14ac:dyDescent="0.2">
      <c r="D2957" s="1"/>
      <c r="E2957" s="1"/>
    </row>
    <row r="2958" spans="4:5" x14ac:dyDescent="0.2">
      <c r="D2958" s="1"/>
      <c r="E2958" s="1"/>
    </row>
    <row r="2959" spans="4:5" x14ac:dyDescent="0.2">
      <c r="D2959" s="1"/>
      <c r="E2959" s="1"/>
    </row>
    <row r="2960" spans="4:5" x14ac:dyDescent="0.2">
      <c r="D2960" s="1"/>
      <c r="E2960" s="1"/>
    </row>
    <row r="2961" spans="4:5" x14ac:dyDescent="0.2">
      <c r="D2961" s="1"/>
      <c r="E2961" s="1"/>
    </row>
    <row r="2962" spans="4:5" x14ac:dyDescent="0.2">
      <c r="D2962" s="1"/>
      <c r="E2962" s="1"/>
    </row>
    <row r="2963" spans="4:5" x14ac:dyDescent="0.2">
      <c r="D2963" s="1"/>
      <c r="E2963" s="1"/>
    </row>
    <row r="2964" spans="4:5" x14ac:dyDescent="0.2">
      <c r="D2964" s="1"/>
      <c r="E2964" s="1"/>
    </row>
    <row r="2965" spans="4:5" x14ac:dyDescent="0.2">
      <c r="D2965" s="1"/>
      <c r="E2965" s="1"/>
    </row>
    <row r="2966" spans="4:5" x14ac:dyDescent="0.2">
      <c r="D2966" s="1"/>
      <c r="E2966" s="1"/>
    </row>
    <row r="2967" spans="4:5" x14ac:dyDescent="0.2">
      <c r="D2967" s="1"/>
      <c r="E2967" s="1"/>
    </row>
    <row r="2968" spans="4:5" x14ac:dyDescent="0.2">
      <c r="D2968" s="1"/>
      <c r="E2968" s="1"/>
    </row>
    <row r="2969" spans="4:5" x14ac:dyDescent="0.2">
      <c r="D2969" s="1"/>
      <c r="E2969" s="1"/>
    </row>
    <row r="2970" spans="4:5" x14ac:dyDescent="0.2">
      <c r="D2970" s="1"/>
      <c r="E2970" s="1"/>
    </row>
    <row r="2971" spans="4:5" x14ac:dyDescent="0.2">
      <c r="D2971" s="1"/>
      <c r="E2971" s="1"/>
    </row>
    <row r="2972" spans="4:5" x14ac:dyDescent="0.2">
      <c r="D2972" s="1"/>
      <c r="E2972" s="1"/>
    </row>
    <row r="2973" spans="4:5" x14ac:dyDescent="0.2">
      <c r="D2973" s="1"/>
      <c r="E2973" s="1"/>
    </row>
    <row r="2974" spans="4:5" x14ac:dyDescent="0.2">
      <c r="D2974" s="1"/>
      <c r="E2974" s="1"/>
    </row>
    <row r="2975" spans="4:5" x14ac:dyDescent="0.2">
      <c r="D2975" s="1"/>
      <c r="E2975" s="1"/>
    </row>
    <row r="2976" spans="4:5" x14ac:dyDescent="0.2">
      <c r="D2976" s="1"/>
      <c r="E2976" s="1"/>
    </row>
    <row r="2977" spans="4:5" x14ac:dyDescent="0.2">
      <c r="D2977" s="1"/>
      <c r="E2977" s="1"/>
    </row>
    <row r="2978" spans="4:5" x14ac:dyDescent="0.2">
      <c r="D2978" s="1"/>
      <c r="E2978" s="1"/>
    </row>
    <row r="2979" spans="4:5" x14ac:dyDescent="0.2">
      <c r="D2979" s="1"/>
      <c r="E2979" s="1"/>
    </row>
    <row r="2980" spans="4:5" x14ac:dyDescent="0.2">
      <c r="D2980" s="1"/>
      <c r="E2980" s="1"/>
    </row>
    <row r="2981" spans="4:5" x14ac:dyDescent="0.2">
      <c r="D2981" s="1"/>
      <c r="E2981" s="1"/>
    </row>
    <row r="2982" spans="4:5" x14ac:dyDescent="0.2">
      <c r="D2982" s="1"/>
      <c r="E2982" s="1"/>
    </row>
    <row r="2983" spans="4:5" x14ac:dyDescent="0.2">
      <c r="D2983" s="1"/>
      <c r="E2983" s="1"/>
    </row>
    <row r="2984" spans="4:5" x14ac:dyDescent="0.2">
      <c r="D2984" s="1"/>
      <c r="E2984" s="1"/>
    </row>
    <row r="2985" spans="4:5" x14ac:dyDescent="0.2">
      <c r="D2985" s="1"/>
      <c r="E2985" s="1"/>
    </row>
    <row r="2986" spans="4:5" x14ac:dyDescent="0.2">
      <c r="D2986" s="1"/>
      <c r="E2986" s="1"/>
    </row>
    <row r="2987" spans="4:5" x14ac:dyDescent="0.2">
      <c r="D2987" s="1"/>
      <c r="E2987" s="1"/>
    </row>
    <row r="2988" spans="4:5" x14ac:dyDescent="0.2">
      <c r="D2988" s="1"/>
      <c r="E2988" s="1"/>
    </row>
    <row r="2989" spans="4:5" x14ac:dyDescent="0.2">
      <c r="D2989" s="1"/>
      <c r="E2989" s="1"/>
    </row>
    <row r="2990" spans="4:5" x14ac:dyDescent="0.2">
      <c r="D2990" s="1"/>
      <c r="E2990" s="1"/>
    </row>
    <row r="2991" spans="4:5" x14ac:dyDescent="0.2">
      <c r="D2991" s="1"/>
      <c r="E2991" s="1"/>
    </row>
    <row r="2992" spans="4:5" x14ac:dyDescent="0.2">
      <c r="D2992" s="1"/>
      <c r="E2992" s="1"/>
    </row>
    <row r="2993" spans="4:5" x14ac:dyDescent="0.2">
      <c r="D2993" s="1"/>
      <c r="E2993" s="1"/>
    </row>
    <row r="2994" spans="4:5" x14ac:dyDescent="0.2">
      <c r="D2994" s="1"/>
      <c r="E2994" s="1"/>
    </row>
    <row r="2995" spans="4:5" x14ac:dyDescent="0.2">
      <c r="D2995" s="1"/>
      <c r="E2995" s="1"/>
    </row>
    <row r="2996" spans="4:5" x14ac:dyDescent="0.2">
      <c r="D2996" s="1"/>
      <c r="E2996" s="1"/>
    </row>
    <row r="2997" spans="4:5" x14ac:dyDescent="0.2">
      <c r="D2997" s="1"/>
      <c r="E2997" s="1"/>
    </row>
    <row r="2998" spans="4:5" x14ac:dyDescent="0.2">
      <c r="D2998" s="1"/>
      <c r="E2998" s="1"/>
    </row>
    <row r="2999" spans="4:5" x14ac:dyDescent="0.2">
      <c r="D2999" s="1"/>
      <c r="E2999" s="1"/>
    </row>
    <row r="3000" spans="4:5" x14ac:dyDescent="0.2">
      <c r="D3000" s="1"/>
      <c r="E3000" s="1"/>
    </row>
    <row r="3001" spans="4:5" x14ac:dyDescent="0.2">
      <c r="D3001" s="1"/>
      <c r="E3001" s="1"/>
    </row>
    <row r="3002" spans="4:5" x14ac:dyDescent="0.2">
      <c r="D3002" s="1"/>
      <c r="E3002" s="1"/>
    </row>
    <row r="3003" spans="4:5" x14ac:dyDescent="0.2">
      <c r="D3003" s="1"/>
      <c r="E3003" s="1"/>
    </row>
    <row r="3004" spans="4:5" x14ac:dyDescent="0.2">
      <c r="D3004" s="1"/>
      <c r="E3004" s="1"/>
    </row>
    <row r="3005" spans="4:5" x14ac:dyDescent="0.2">
      <c r="D3005" s="1"/>
      <c r="E3005" s="1"/>
    </row>
    <row r="3006" spans="4:5" x14ac:dyDescent="0.2">
      <c r="D3006" s="1"/>
      <c r="E3006" s="1"/>
    </row>
    <row r="3007" spans="4:5" x14ac:dyDescent="0.2">
      <c r="D3007" s="1"/>
      <c r="E3007" s="1"/>
    </row>
    <row r="3008" spans="4:5" x14ac:dyDescent="0.2">
      <c r="D3008" s="1"/>
      <c r="E3008" s="1"/>
    </row>
    <row r="3009" spans="4:5" x14ac:dyDescent="0.2">
      <c r="D3009" s="1"/>
      <c r="E3009" s="1"/>
    </row>
    <row r="3010" spans="4:5" x14ac:dyDescent="0.2">
      <c r="D3010" s="1"/>
      <c r="E3010" s="1"/>
    </row>
    <row r="3011" spans="4:5" x14ac:dyDescent="0.2">
      <c r="D3011" s="1"/>
      <c r="E3011" s="1"/>
    </row>
    <row r="3012" spans="4:5" x14ac:dyDescent="0.2">
      <c r="D3012" s="1"/>
      <c r="E3012" s="1"/>
    </row>
    <row r="3013" spans="4:5" x14ac:dyDescent="0.2">
      <c r="D3013" s="1"/>
      <c r="E3013" s="1"/>
    </row>
    <row r="3014" spans="4:5" x14ac:dyDescent="0.2">
      <c r="D3014" s="1"/>
      <c r="E3014" s="1"/>
    </row>
    <row r="3015" spans="4:5" x14ac:dyDescent="0.2">
      <c r="D3015" s="1"/>
      <c r="E3015" s="1"/>
    </row>
    <row r="3016" spans="4:5" x14ac:dyDescent="0.2">
      <c r="D3016" s="1"/>
      <c r="E3016" s="1"/>
    </row>
    <row r="3017" spans="4:5" x14ac:dyDescent="0.2">
      <c r="D3017" s="1"/>
      <c r="E3017" s="1"/>
    </row>
    <row r="3018" spans="4:5" x14ac:dyDescent="0.2">
      <c r="D3018" s="1"/>
      <c r="E3018" s="1"/>
    </row>
    <row r="3019" spans="4:5" x14ac:dyDescent="0.2">
      <c r="D3019" s="1"/>
      <c r="E3019" s="1"/>
    </row>
    <row r="3020" spans="4:5" x14ac:dyDescent="0.2">
      <c r="D3020" s="1"/>
      <c r="E3020" s="1"/>
    </row>
    <row r="3021" spans="4:5" x14ac:dyDescent="0.2">
      <c r="D3021" s="1"/>
      <c r="E3021" s="1"/>
    </row>
    <row r="3022" spans="4:5" x14ac:dyDescent="0.2">
      <c r="D3022" s="1"/>
      <c r="E3022" s="1"/>
    </row>
    <row r="3023" spans="4:5" x14ac:dyDescent="0.2">
      <c r="D3023" s="1"/>
      <c r="E3023" s="1"/>
    </row>
    <row r="3024" spans="4:5" x14ac:dyDescent="0.2">
      <c r="D3024" s="1"/>
      <c r="E3024" s="1"/>
    </row>
    <row r="3025" spans="4:5" x14ac:dyDescent="0.2">
      <c r="D3025" s="1"/>
      <c r="E3025" s="1"/>
    </row>
    <row r="3026" spans="4:5" x14ac:dyDescent="0.2">
      <c r="D3026" s="1"/>
      <c r="E3026" s="1"/>
    </row>
    <row r="3027" spans="4:5" x14ac:dyDescent="0.2">
      <c r="D3027" s="1"/>
      <c r="E3027" s="1"/>
    </row>
    <row r="3028" spans="4:5" x14ac:dyDescent="0.2">
      <c r="D3028" s="1"/>
      <c r="E3028" s="1"/>
    </row>
  </sheetData>
  <mergeCells count="33">
    <mergeCell ref="A6:C6"/>
    <mergeCell ref="A76:C76"/>
    <mergeCell ref="A62:C62"/>
    <mergeCell ref="A46:C46"/>
    <mergeCell ref="A32:C32"/>
    <mergeCell ref="A55:B55"/>
    <mergeCell ref="A56:B56"/>
    <mergeCell ref="C55:C56"/>
    <mergeCell ref="A184:C184"/>
    <mergeCell ref="E108:E109"/>
    <mergeCell ref="A101:C101"/>
    <mergeCell ref="A89:C89"/>
    <mergeCell ref="A107:B107"/>
    <mergeCell ref="A130:C130"/>
    <mergeCell ref="E182:E183"/>
    <mergeCell ref="A183:B183"/>
    <mergeCell ref="A118:C118"/>
    <mergeCell ref="A181:B181"/>
    <mergeCell ref="A182:B182"/>
    <mergeCell ref="C182:C183"/>
    <mergeCell ref="D182:D183"/>
    <mergeCell ref="D55:D56"/>
    <mergeCell ref="E55:E56"/>
    <mergeCell ref="A108:B108"/>
    <mergeCell ref="D108:D109"/>
    <mergeCell ref="A109:B109"/>
    <mergeCell ref="C108:C109"/>
    <mergeCell ref="A1:E1"/>
    <mergeCell ref="A5:B5"/>
    <mergeCell ref="C4:C5"/>
    <mergeCell ref="D4:D5"/>
    <mergeCell ref="E4:E5"/>
    <mergeCell ref="A4:B4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2" manualBreakCount="2">
    <brk id="53" max="4" man="1"/>
    <brk id="106" max="4" man="1"/>
  </rowBreaks>
  <ignoredErrors>
    <ignoredError sqref="D101:E101" emptyCellReference="1"/>
    <ignoredError sqref="A8192:IN5580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rgb="FFD9EFFF"/>
  </sheetPr>
  <dimension ref="A1:K2814"/>
  <sheetViews>
    <sheetView showGridLines="0" defaultGridColor="0" colorId="8" zoomScale="150" zoomScaleNormal="150" zoomScaleSheetLayoutView="100" workbookViewId="0">
      <selection activeCell="F23" sqref="F23"/>
    </sheetView>
  </sheetViews>
  <sheetFormatPr baseColWidth="10" defaultColWidth="30.28515625" defaultRowHeight="14.1" customHeight="1" x14ac:dyDescent="0.2"/>
  <cols>
    <col min="1" max="1" width="5.28515625" style="5" customWidth="1"/>
    <col min="2" max="2" width="25.28515625" style="5" customWidth="1"/>
    <col min="3" max="4" width="9.28515625" style="5" customWidth="1"/>
    <col min="5" max="5" width="8.28515625" style="5" customWidth="1"/>
    <col min="6" max="6" width="9.28515625" style="5" customWidth="1"/>
    <col min="7" max="9" width="10.28515625" style="5" bestFit="1" customWidth="1"/>
    <col min="10" max="16384" width="30.28515625" style="5"/>
  </cols>
  <sheetData>
    <row r="1" spans="1:11" ht="14.1" customHeight="1" x14ac:dyDescent="0.25">
      <c r="A1" s="380" t="s">
        <v>523</v>
      </c>
      <c r="B1" s="380"/>
      <c r="C1" s="380"/>
      <c r="D1" s="380"/>
      <c r="E1" s="380"/>
      <c r="F1" s="380"/>
    </row>
    <row r="2" spans="1:11" ht="3.95" customHeight="1" x14ac:dyDescent="0.2">
      <c r="B2" s="16"/>
      <c r="C2" s="17"/>
      <c r="D2" s="17"/>
    </row>
    <row r="3" spans="1:11" ht="27" customHeight="1" x14ac:dyDescent="0.2">
      <c r="A3" s="137" t="s">
        <v>264</v>
      </c>
      <c r="B3" s="138" t="s">
        <v>307</v>
      </c>
      <c r="C3" s="138" t="s">
        <v>296</v>
      </c>
      <c r="D3" s="138" t="s">
        <v>267</v>
      </c>
      <c r="E3" s="138" t="s">
        <v>355</v>
      </c>
      <c r="F3" s="139" t="s">
        <v>168</v>
      </c>
    </row>
    <row r="4" spans="1:11" s="19" customFormat="1" ht="12.95" customHeight="1" thickBot="1" x14ac:dyDescent="0.25">
      <c r="A4" s="198"/>
      <c r="B4" s="132" t="s">
        <v>167</v>
      </c>
      <c r="C4" s="199"/>
      <c r="D4" s="199">
        <f>+SUM(D5:D12)</f>
        <v>7791063.7930799993</v>
      </c>
      <c r="E4" s="193">
        <v>100</v>
      </c>
      <c r="F4" s="200"/>
      <c r="G4" s="18"/>
      <c r="H4" s="18"/>
      <c r="I4" s="18"/>
      <c r="J4" s="18"/>
      <c r="K4" s="18"/>
    </row>
    <row r="5" spans="1:11" ht="17.100000000000001" customHeight="1" thickTop="1" x14ac:dyDescent="0.2">
      <c r="A5" s="335">
        <v>1</v>
      </c>
      <c r="B5" s="336" t="s">
        <v>519</v>
      </c>
      <c r="C5" s="337">
        <v>1883105.2058629999</v>
      </c>
      <c r="D5" s="337">
        <v>3418854.4229199998</v>
      </c>
      <c r="E5" s="338">
        <f t="shared" ref="E5:E12" si="0">+D5*100/$D$4</f>
        <v>43.881740847207759</v>
      </c>
      <c r="F5" s="338">
        <f>+E5</f>
        <v>43.881740847207759</v>
      </c>
    </row>
    <row r="6" spans="1:11" ht="17.100000000000001" customHeight="1" x14ac:dyDescent="0.2">
      <c r="A6" s="87">
        <v>2</v>
      </c>
      <c r="B6" s="24" t="s">
        <v>56</v>
      </c>
      <c r="C6" s="88">
        <v>1033491.419231</v>
      </c>
      <c r="D6" s="88">
        <v>1691981.01669</v>
      </c>
      <c r="E6" s="90">
        <f t="shared" si="0"/>
        <v>21.716944715467644</v>
      </c>
      <c r="F6" s="90">
        <f>+F5+E6</f>
        <v>65.598685562675399</v>
      </c>
    </row>
    <row r="7" spans="1:11" ht="17.100000000000001" customHeight="1" x14ac:dyDescent="0.2">
      <c r="A7" s="87">
        <v>3</v>
      </c>
      <c r="B7" s="24" t="s">
        <v>354</v>
      </c>
      <c r="C7" s="88">
        <v>406593.75380300003</v>
      </c>
      <c r="D7" s="88">
        <v>1070495.683</v>
      </c>
      <c r="E7" s="90">
        <f t="shared" si="0"/>
        <v>13.740045152124299</v>
      </c>
      <c r="F7" s="90">
        <f t="shared" ref="F7:F12" si="1">+F6+E7</f>
        <v>79.338730714799695</v>
      </c>
    </row>
    <row r="8" spans="1:11" ht="17.100000000000001" customHeight="1" x14ac:dyDescent="0.2">
      <c r="A8" s="87">
        <v>4</v>
      </c>
      <c r="B8" s="24" t="s">
        <v>442</v>
      </c>
      <c r="C8" s="88">
        <v>306564.39632599999</v>
      </c>
      <c r="D8" s="88">
        <v>510321.45133000001</v>
      </c>
      <c r="E8" s="90">
        <f t="shared" si="0"/>
        <v>6.5500869314311876</v>
      </c>
      <c r="F8" s="90">
        <f t="shared" si="1"/>
        <v>85.888817646230876</v>
      </c>
    </row>
    <row r="9" spans="1:11" ht="17.100000000000001" customHeight="1" x14ac:dyDescent="0.2">
      <c r="A9" s="87">
        <v>5</v>
      </c>
      <c r="B9" s="24" t="s">
        <v>520</v>
      </c>
      <c r="C9" s="88">
        <v>67726.480507999993</v>
      </c>
      <c r="D9" s="88">
        <v>317305.49534999998</v>
      </c>
      <c r="E9" s="90">
        <f t="shared" si="0"/>
        <v>4.0726851143463847</v>
      </c>
      <c r="F9" s="90">
        <f t="shared" si="1"/>
        <v>89.961502760577261</v>
      </c>
    </row>
    <row r="10" spans="1:11" ht="17.100000000000001" customHeight="1" x14ac:dyDescent="0.2">
      <c r="A10" s="87">
        <v>6</v>
      </c>
      <c r="B10" s="24" t="s">
        <v>521</v>
      </c>
      <c r="C10" s="88">
        <v>100118.45946100001</v>
      </c>
      <c r="D10" s="88">
        <v>315936.64964000002</v>
      </c>
      <c r="E10" s="90">
        <f t="shared" si="0"/>
        <v>4.0551156816430387</v>
      </c>
      <c r="F10" s="90">
        <f t="shared" si="1"/>
        <v>94.016618442220306</v>
      </c>
    </row>
    <row r="11" spans="1:11" ht="17.100000000000001" customHeight="1" x14ac:dyDescent="0.2">
      <c r="A11" s="87">
        <v>7</v>
      </c>
      <c r="B11" s="24" t="s">
        <v>522</v>
      </c>
      <c r="C11" s="88">
        <v>355816.26044099999</v>
      </c>
      <c r="D11" s="88">
        <v>258458.10832</v>
      </c>
      <c r="E11" s="90">
        <f t="shared" si="0"/>
        <v>3.3173660899755659</v>
      </c>
      <c r="F11" s="90">
        <f t="shared" si="1"/>
        <v>97.333984532195871</v>
      </c>
    </row>
    <row r="12" spans="1:11" ht="17.100000000000001" customHeight="1" x14ac:dyDescent="0.2">
      <c r="A12" s="339"/>
      <c r="B12" s="340" t="s">
        <v>220</v>
      </c>
      <c r="C12" s="341">
        <v>236266.54169000001</v>
      </c>
      <c r="D12" s="341">
        <v>207710.96583</v>
      </c>
      <c r="E12" s="342">
        <f t="shared" si="0"/>
        <v>2.6660154678041308</v>
      </c>
      <c r="F12" s="342">
        <f t="shared" si="1"/>
        <v>100</v>
      </c>
    </row>
    <row r="13" spans="1:11" ht="9" customHeight="1" x14ac:dyDescent="0.2">
      <c r="A13" s="35" t="s">
        <v>392</v>
      </c>
      <c r="B13" s="68"/>
      <c r="C13" s="84"/>
      <c r="D13" s="1"/>
    </row>
    <row r="14" spans="1:11" ht="9" customHeight="1" x14ac:dyDescent="0.2">
      <c r="A14" s="36" t="s">
        <v>260</v>
      </c>
      <c r="B14" s="68"/>
      <c r="C14" s="84"/>
      <c r="D14" s="1"/>
    </row>
    <row r="15" spans="1:11" ht="9" customHeight="1" x14ac:dyDescent="0.2">
      <c r="A15" s="68" t="s">
        <v>566</v>
      </c>
      <c r="C15" s="1"/>
      <c r="D15" s="1"/>
    </row>
    <row r="16" spans="1:11" ht="12" customHeight="1" x14ac:dyDescent="0.2">
      <c r="C16" s="1"/>
      <c r="D16" s="1"/>
    </row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spans="3:4" ht="12" customHeight="1" x14ac:dyDescent="0.2"/>
    <row r="34" spans="3:4" ht="12" customHeight="1" x14ac:dyDescent="0.2"/>
    <row r="35" spans="3:4" ht="12" customHeight="1" x14ac:dyDescent="0.2"/>
    <row r="36" spans="3:4" ht="12" customHeight="1" x14ac:dyDescent="0.2"/>
    <row r="37" spans="3:4" ht="12" customHeight="1" x14ac:dyDescent="0.2">
      <c r="C37" s="1"/>
      <c r="D37" s="1"/>
    </row>
    <row r="38" spans="3:4" ht="12" customHeight="1" x14ac:dyDescent="0.2">
      <c r="C38" s="1"/>
      <c r="D38" s="1"/>
    </row>
    <row r="39" spans="3:4" ht="12" customHeight="1" x14ac:dyDescent="0.2">
      <c r="C39" s="1"/>
      <c r="D39" s="1"/>
    </row>
    <row r="40" spans="3:4" ht="12" customHeight="1" x14ac:dyDescent="0.2">
      <c r="C40" s="1"/>
      <c r="D40" s="1"/>
    </row>
    <row r="41" spans="3:4" ht="12" customHeight="1" x14ac:dyDescent="0.2">
      <c r="C41" s="1"/>
      <c r="D41" s="1"/>
    </row>
    <row r="42" spans="3:4" ht="12" customHeight="1" x14ac:dyDescent="0.2">
      <c r="C42" s="1"/>
      <c r="D42" s="1"/>
    </row>
    <row r="43" spans="3:4" ht="12" customHeight="1" x14ac:dyDescent="0.2">
      <c r="C43" s="1"/>
      <c r="D43" s="1"/>
    </row>
    <row r="44" spans="3:4" ht="12" customHeight="1" x14ac:dyDescent="0.2">
      <c r="C44" s="1"/>
      <c r="D44" s="1"/>
    </row>
    <row r="45" spans="3:4" ht="12" customHeight="1" x14ac:dyDescent="0.2">
      <c r="C45" s="1"/>
      <c r="D45" s="1"/>
    </row>
    <row r="46" spans="3:4" ht="12" customHeight="1" x14ac:dyDescent="0.2">
      <c r="C46" s="1"/>
      <c r="D46" s="1"/>
    </row>
    <row r="47" spans="3:4" ht="12" customHeight="1" x14ac:dyDescent="0.2">
      <c r="C47" s="1"/>
      <c r="D47" s="1"/>
    </row>
    <row r="48" spans="3:4" ht="12" customHeight="1" x14ac:dyDescent="0.2">
      <c r="C48" s="1"/>
      <c r="D48" s="1"/>
    </row>
    <row r="49" spans="3:4" ht="12" customHeight="1" x14ac:dyDescent="0.2">
      <c r="C49" s="1"/>
      <c r="D49" s="1"/>
    </row>
    <row r="50" spans="3:4" ht="12" customHeight="1" x14ac:dyDescent="0.2">
      <c r="C50" s="1"/>
      <c r="D50" s="1"/>
    </row>
    <row r="51" spans="3:4" ht="12" customHeight="1" x14ac:dyDescent="0.2">
      <c r="C51" s="1"/>
      <c r="D51" s="1"/>
    </row>
    <row r="52" spans="3:4" ht="12" customHeight="1" x14ac:dyDescent="0.2">
      <c r="C52" s="1"/>
      <c r="D52" s="1"/>
    </row>
    <row r="53" spans="3:4" ht="12" customHeight="1" x14ac:dyDescent="0.2">
      <c r="C53" s="1"/>
      <c r="D53" s="1"/>
    </row>
    <row r="54" spans="3:4" ht="12" customHeight="1" x14ac:dyDescent="0.2">
      <c r="C54" s="1"/>
      <c r="D54" s="1"/>
    </row>
    <row r="55" spans="3:4" ht="12" customHeight="1" x14ac:dyDescent="0.2">
      <c r="C55" s="1"/>
      <c r="D55" s="1"/>
    </row>
    <row r="56" spans="3:4" ht="12" customHeight="1" x14ac:dyDescent="0.2">
      <c r="C56" s="1"/>
      <c r="D56" s="1"/>
    </row>
    <row r="57" spans="3:4" ht="12" customHeight="1" x14ac:dyDescent="0.2">
      <c r="C57" s="1"/>
      <c r="D57" s="1"/>
    </row>
    <row r="58" spans="3:4" ht="12" customHeight="1" x14ac:dyDescent="0.2">
      <c r="C58" s="1"/>
      <c r="D58" s="1"/>
    </row>
    <row r="59" spans="3:4" ht="12" customHeight="1" x14ac:dyDescent="0.2">
      <c r="C59" s="1"/>
      <c r="D59" s="1"/>
    </row>
    <row r="60" spans="3:4" ht="12" customHeight="1" x14ac:dyDescent="0.2">
      <c r="C60" s="1"/>
      <c r="D60" s="1"/>
    </row>
    <row r="61" spans="3:4" ht="12" customHeight="1" x14ac:dyDescent="0.2">
      <c r="C61" s="1"/>
      <c r="D61" s="1"/>
    </row>
    <row r="62" spans="3:4" ht="12" customHeight="1" x14ac:dyDescent="0.2">
      <c r="C62" s="1"/>
      <c r="D62" s="1"/>
    </row>
    <row r="63" spans="3:4" ht="12" customHeight="1" x14ac:dyDescent="0.2">
      <c r="C63" s="1"/>
      <c r="D63" s="1"/>
    </row>
    <row r="64" spans="3:4" ht="12" customHeight="1" x14ac:dyDescent="0.2">
      <c r="C64" s="1"/>
      <c r="D64" s="1"/>
    </row>
    <row r="65" spans="3:4" ht="12" customHeight="1" x14ac:dyDescent="0.2">
      <c r="C65" s="1"/>
      <c r="D65" s="1"/>
    </row>
    <row r="66" spans="3:4" ht="12" customHeight="1" x14ac:dyDescent="0.2">
      <c r="C66" s="1"/>
      <c r="D66" s="1"/>
    </row>
    <row r="67" spans="3:4" ht="12" customHeight="1" x14ac:dyDescent="0.2">
      <c r="C67" s="1"/>
      <c r="D67" s="1"/>
    </row>
    <row r="68" spans="3:4" ht="12" customHeight="1" x14ac:dyDescent="0.2">
      <c r="C68" s="1"/>
      <c r="D68" s="1"/>
    </row>
    <row r="69" spans="3:4" ht="12" customHeight="1" x14ac:dyDescent="0.2">
      <c r="C69" s="1"/>
      <c r="D69" s="1"/>
    </row>
    <row r="70" spans="3:4" ht="12" customHeight="1" x14ac:dyDescent="0.2">
      <c r="C70" s="1"/>
      <c r="D70" s="1"/>
    </row>
    <row r="71" spans="3:4" ht="12" customHeight="1" x14ac:dyDescent="0.2">
      <c r="C71" s="1"/>
      <c r="D71" s="1"/>
    </row>
    <row r="72" spans="3:4" ht="12" customHeight="1" x14ac:dyDescent="0.2">
      <c r="C72" s="1"/>
      <c r="D72" s="1"/>
    </row>
    <row r="73" spans="3:4" ht="12" customHeight="1" x14ac:dyDescent="0.2">
      <c r="C73" s="1"/>
      <c r="D73" s="1"/>
    </row>
    <row r="74" spans="3:4" ht="12" customHeight="1" x14ac:dyDescent="0.2">
      <c r="C74" s="1"/>
      <c r="D74" s="1"/>
    </row>
    <row r="75" spans="3:4" ht="12" customHeight="1" x14ac:dyDescent="0.2">
      <c r="C75" s="1"/>
      <c r="D75" s="1"/>
    </row>
    <row r="76" spans="3:4" ht="12" customHeight="1" x14ac:dyDescent="0.2">
      <c r="C76" s="1"/>
      <c r="D76" s="1"/>
    </row>
    <row r="77" spans="3:4" ht="12" customHeight="1" x14ac:dyDescent="0.2">
      <c r="C77" s="1"/>
      <c r="D77" s="1"/>
    </row>
    <row r="78" spans="3:4" ht="12" customHeight="1" x14ac:dyDescent="0.2">
      <c r="C78" s="1"/>
      <c r="D78" s="1"/>
    </row>
    <row r="79" spans="3:4" ht="12" customHeight="1" x14ac:dyDescent="0.2">
      <c r="C79" s="1"/>
      <c r="D79" s="1"/>
    </row>
    <row r="80" spans="3:4" ht="12" customHeight="1" x14ac:dyDescent="0.2">
      <c r="C80" s="1"/>
      <c r="D80" s="1"/>
    </row>
    <row r="81" spans="3:4" ht="12" customHeight="1" x14ac:dyDescent="0.2">
      <c r="C81" s="1"/>
      <c r="D81" s="1"/>
    </row>
    <row r="82" spans="3:4" ht="12" customHeight="1" x14ac:dyDescent="0.2">
      <c r="C82" s="1"/>
      <c r="D82" s="1"/>
    </row>
    <row r="83" spans="3:4" ht="12" customHeight="1" x14ac:dyDescent="0.2">
      <c r="C83" s="1"/>
      <c r="D83" s="1"/>
    </row>
    <row r="84" spans="3:4" ht="12" customHeight="1" x14ac:dyDescent="0.2">
      <c r="C84" s="1"/>
      <c r="D84" s="1"/>
    </row>
    <row r="85" spans="3:4" ht="12" customHeight="1" x14ac:dyDescent="0.2">
      <c r="C85" s="1"/>
      <c r="D85" s="1"/>
    </row>
    <row r="86" spans="3:4" ht="12" customHeight="1" x14ac:dyDescent="0.2">
      <c r="C86" s="1"/>
      <c r="D86" s="1"/>
    </row>
    <row r="87" spans="3:4" ht="12" customHeight="1" x14ac:dyDescent="0.2">
      <c r="C87" s="1"/>
      <c r="D87" s="1"/>
    </row>
    <row r="88" spans="3:4" ht="12" customHeight="1" x14ac:dyDescent="0.2">
      <c r="C88" s="1"/>
      <c r="D88" s="1"/>
    </row>
    <row r="89" spans="3:4" ht="12" customHeight="1" x14ac:dyDescent="0.2">
      <c r="C89" s="1"/>
      <c r="D89" s="1"/>
    </row>
    <row r="90" spans="3:4" ht="12" customHeight="1" x14ac:dyDescent="0.2">
      <c r="C90" s="1"/>
      <c r="D90" s="1"/>
    </row>
    <row r="91" spans="3:4" ht="12" customHeight="1" x14ac:dyDescent="0.2">
      <c r="C91" s="1"/>
      <c r="D91" s="1"/>
    </row>
    <row r="92" spans="3:4" ht="12" customHeight="1" x14ac:dyDescent="0.2">
      <c r="C92" s="1"/>
      <c r="D92" s="1"/>
    </row>
    <row r="93" spans="3:4" ht="12" customHeight="1" x14ac:dyDescent="0.2">
      <c r="C93" s="1"/>
      <c r="D93" s="1"/>
    </row>
    <row r="94" spans="3:4" ht="12" customHeight="1" x14ac:dyDescent="0.2">
      <c r="C94" s="1"/>
      <c r="D94" s="1"/>
    </row>
    <row r="95" spans="3:4" ht="12" customHeight="1" x14ac:dyDescent="0.2">
      <c r="C95" s="1"/>
      <c r="D95" s="1"/>
    </row>
    <row r="96" spans="3:4" ht="12" customHeight="1" x14ac:dyDescent="0.2">
      <c r="C96" s="1"/>
      <c r="D96" s="1"/>
    </row>
    <row r="97" spans="3:4" ht="12" customHeight="1" x14ac:dyDescent="0.2">
      <c r="C97" s="1"/>
      <c r="D97" s="1"/>
    </row>
    <row r="98" spans="3:4" ht="12" customHeight="1" x14ac:dyDescent="0.2">
      <c r="C98" s="1"/>
      <c r="D98" s="1"/>
    </row>
    <row r="99" spans="3:4" ht="12" customHeight="1" x14ac:dyDescent="0.2">
      <c r="C99" s="1"/>
      <c r="D99" s="1"/>
    </row>
    <row r="100" spans="3:4" ht="12" customHeight="1" x14ac:dyDescent="0.2">
      <c r="C100" s="1"/>
      <c r="D100" s="1"/>
    </row>
    <row r="101" spans="3:4" ht="12" customHeight="1" x14ac:dyDescent="0.2">
      <c r="C101" s="1"/>
      <c r="D101" s="1"/>
    </row>
    <row r="102" spans="3:4" ht="12" customHeight="1" x14ac:dyDescent="0.2">
      <c r="C102" s="1"/>
      <c r="D102" s="1"/>
    </row>
    <row r="103" spans="3:4" ht="12" customHeight="1" x14ac:dyDescent="0.2">
      <c r="C103" s="1"/>
      <c r="D103" s="1"/>
    </row>
    <row r="104" spans="3:4" ht="12" customHeight="1" x14ac:dyDescent="0.2">
      <c r="C104" s="1"/>
      <c r="D104" s="1"/>
    </row>
    <row r="105" spans="3:4" ht="12" customHeight="1" x14ac:dyDescent="0.2">
      <c r="C105" s="1"/>
      <c r="D105" s="1"/>
    </row>
    <row r="106" spans="3:4" ht="12" customHeight="1" x14ac:dyDescent="0.2">
      <c r="C106" s="1"/>
      <c r="D106" s="1"/>
    </row>
    <row r="107" spans="3:4" ht="12" customHeight="1" x14ac:dyDescent="0.2">
      <c r="C107" s="1"/>
      <c r="D107" s="1"/>
    </row>
    <row r="108" spans="3:4" ht="12" customHeight="1" x14ac:dyDescent="0.2">
      <c r="C108" s="1"/>
      <c r="D108" s="1"/>
    </row>
    <row r="109" spans="3:4" ht="12" customHeight="1" x14ac:dyDescent="0.2">
      <c r="C109" s="1"/>
      <c r="D109" s="1"/>
    </row>
    <row r="110" spans="3:4" ht="12" customHeight="1" x14ac:dyDescent="0.2">
      <c r="C110" s="1"/>
      <c r="D110" s="1"/>
    </row>
    <row r="111" spans="3:4" ht="12" customHeight="1" x14ac:dyDescent="0.2">
      <c r="C111" s="1"/>
      <c r="D111" s="1"/>
    </row>
    <row r="112" spans="3:4" ht="12" customHeight="1" x14ac:dyDescent="0.2">
      <c r="C112" s="1"/>
      <c r="D112" s="1"/>
    </row>
    <row r="113" spans="3:4" ht="12" customHeight="1" x14ac:dyDescent="0.2">
      <c r="C113" s="1"/>
      <c r="D113" s="1"/>
    </row>
    <row r="114" spans="3:4" ht="12" customHeight="1" x14ac:dyDescent="0.2">
      <c r="C114" s="1"/>
      <c r="D114" s="1"/>
    </row>
    <row r="115" spans="3:4" ht="12" customHeight="1" x14ac:dyDescent="0.2">
      <c r="C115" s="1"/>
      <c r="D115" s="1"/>
    </row>
    <row r="116" spans="3:4" ht="12" customHeight="1" x14ac:dyDescent="0.2">
      <c r="C116" s="1"/>
      <c r="D116" s="1"/>
    </row>
    <row r="117" spans="3:4" ht="12" customHeight="1" x14ac:dyDescent="0.2">
      <c r="C117" s="1"/>
      <c r="D117" s="1"/>
    </row>
    <row r="118" spans="3:4" ht="12" customHeight="1" x14ac:dyDescent="0.2">
      <c r="C118" s="1"/>
      <c r="D118" s="1"/>
    </row>
    <row r="119" spans="3:4" ht="12" customHeight="1" x14ac:dyDescent="0.2">
      <c r="C119" s="1"/>
      <c r="D119" s="1"/>
    </row>
    <row r="120" spans="3:4" ht="12" customHeight="1" x14ac:dyDescent="0.2">
      <c r="C120" s="1"/>
      <c r="D120" s="1"/>
    </row>
    <row r="121" spans="3:4" ht="12" customHeight="1" x14ac:dyDescent="0.2">
      <c r="C121" s="1"/>
      <c r="D121" s="1"/>
    </row>
    <row r="122" spans="3:4" ht="12" customHeight="1" x14ac:dyDescent="0.2">
      <c r="C122" s="1"/>
      <c r="D122" s="1"/>
    </row>
    <row r="123" spans="3:4" ht="12" customHeight="1" x14ac:dyDescent="0.2">
      <c r="C123" s="1"/>
      <c r="D123" s="1"/>
    </row>
    <row r="124" spans="3:4" ht="12" customHeight="1" x14ac:dyDescent="0.2">
      <c r="C124" s="1"/>
      <c r="D124" s="1"/>
    </row>
    <row r="125" spans="3:4" ht="12" customHeight="1" x14ac:dyDescent="0.2">
      <c r="C125" s="1"/>
      <c r="D125" s="1"/>
    </row>
    <row r="126" spans="3:4" ht="12" customHeight="1" x14ac:dyDescent="0.2">
      <c r="C126" s="1"/>
      <c r="D126" s="1"/>
    </row>
    <row r="127" spans="3:4" ht="12" customHeight="1" x14ac:dyDescent="0.2">
      <c r="C127" s="1"/>
      <c r="D127" s="1"/>
    </row>
    <row r="128" spans="3:4" ht="12" customHeight="1" x14ac:dyDescent="0.2">
      <c r="C128" s="1"/>
      <c r="D128" s="1"/>
    </row>
    <row r="129" spans="3:4" ht="12" customHeight="1" x14ac:dyDescent="0.2">
      <c r="C129" s="1"/>
      <c r="D129" s="1"/>
    </row>
    <row r="130" spans="3:4" ht="12" customHeight="1" x14ac:dyDescent="0.2">
      <c r="C130" s="1"/>
      <c r="D130" s="1"/>
    </row>
    <row r="131" spans="3:4" ht="12" customHeight="1" x14ac:dyDescent="0.2">
      <c r="C131" s="1"/>
      <c r="D131" s="1"/>
    </row>
    <row r="132" spans="3:4" ht="12" customHeight="1" x14ac:dyDescent="0.2">
      <c r="C132" s="1"/>
      <c r="D132" s="1"/>
    </row>
    <row r="133" spans="3:4" ht="12" customHeight="1" x14ac:dyDescent="0.2">
      <c r="C133" s="1"/>
      <c r="D133" s="1"/>
    </row>
    <row r="134" spans="3:4" ht="12" customHeight="1" x14ac:dyDescent="0.2">
      <c r="C134" s="1"/>
      <c r="D134" s="1"/>
    </row>
    <row r="135" spans="3:4" ht="12" customHeight="1" x14ac:dyDescent="0.2">
      <c r="C135" s="1"/>
      <c r="D135" s="1"/>
    </row>
    <row r="136" spans="3:4" ht="12" customHeight="1" x14ac:dyDescent="0.2">
      <c r="C136" s="1"/>
      <c r="D136" s="1"/>
    </row>
    <row r="137" spans="3:4" ht="12" customHeight="1" x14ac:dyDescent="0.2">
      <c r="C137" s="1"/>
      <c r="D137" s="1"/>
    </row>
    <row r="138" spans="3:4" ht="12" customHeight="1" x14ac:dyDescent="0.2">
      <c r="C138" s="1"/>
      <c r="D138" s="1"/>
    </row>
    <row r="139" spans="3:4" ht="12" customHeight="1" x14ac:dyDescent="0.2">
      <c r="C139" s="1"/>
      <c r="D139" s="1"/>
    </row>
    <row r="140" spans="3:4" ht="12" customHeight="1" x14ac:dyDescent="0.2">
      <c r="C140" s="1"/>
      <c r="D140" s="1"/>
    </row>
    <row r="141" spans="3:4" ht="12" customHeight="1" x14ac:dyDescent="0.2">
      <c r="C141" s="1"/>
      <c r="D141" s="1"/>
    </row>
    <row r="142" spans="3:4" ht="12" customHeight="1" x14ac:dyDescent="0.2">
      <c r="C142" s="1"/>
      <c r="D142" s="1"/>
    </row>
    <row r="143" spans="3:4" ht="12" customHeight="1" x14ac:dyDescent="0.2">
      <c r="C143" s="1"/>
      <c r="D143" s="1"/>
    </row>
    <row r="144" spans="3:4" ht="12" customHeight="1" x14ac:dyDescent="0.2">
      <c r="C144" s="1"/>
      <c r="D144" s="1"/>
    </row>
    <row r="145" spans="3:4" ht="12" customHeight="1" x14ac:dyDescent="0.2">
      <c r="C145" s="1"/>
      <c r="D145" s="1"/>
    </row>
    <row r="146" spans="3:4" ht="12" customHeight="1" x14ac:dyDescent="0.2">
      <c r="C146" s="1"/>
      <c r="D146" s="1"/>
    </row>
    <row r="147" spans="3:4" ht="12" customHeight="1" x14ac:dyDescent="0.2">
      <c r="C147" s="1"/>
      <c r="D147" s="1"/>
    </row>
    <row r="148" spans="3:4" ht="12" customHeight="1" x14ac:dyDescent="0.2">
      <c r="C148" s="1"/>
      <c r="D148" s="1"/>
    </row>
    <row r="149" spans="3:4" ht="12" customHeight="1" x14ac:dyDescent="0.2">
      <c r="C149" s="1"/>
      <c r="D149" s="1"/>
    </row>
    <row r="150" spans="3:4" ht="12" customHeight="1" x14ac:dyDescent="0.2">
      <c r="C150" s="1"/>
      <c r="D150" s="1"/>
    </row>
    <row r="151" spans="3:4" ht="12" customHeight="1" x14ac:dyDescent="0.2">
      <c r="C151" s="1"/>
      <c r="D151" s="1"/>
    </row>
    <row r="152" spans="3:4" ht="12" customHeight="1" x14ac:dyDescent="0.2">
      <c r="C152" s="1"/>
      <c r="D152" s="1"/>
    </row>
    <row r="153" spans="3:4" ht="12" customHeight="1" x14ac:dyDescent="0.2">
      <c r="C153" s="1"/>
      <c r="D153" s="1"/>
    </row>
    <row r="154" spans="3:4" ht="12" customHeight="1" x14ac:dyDescent="0.2">
      <c r="C154" s="1"/>
      <c r="D154" s="1"/>
    </row>
    <row r="155" spans="3:4" ht="12" customHeight="1" x14ac:dyDescent="0.2">
      <c r="C155" s="1"/>
      <c r="D155" s="1"/>
    </row>
    <row r="156" spans="3:4" ht="12" customHeight="1" x14ac:dyDescent="0.2">
      <c r="C156" s="1"/>
      <c r="D156" s="1"/>
    </row>
    <row r="157" spans="3:4" ht="12" customHeight="1" x14ac:dyDescent="0.2">
      <c r="C157" s="1"/>
      <c r="D157" s="1"/>
    </row>
    <row r="158" spans="3:4" ht="12" customHeight="1" x14ac:dyDescent="0.2">
      <c r="C158" s="1"/>
      <c r="D158" s="1"/>
    </row>
    <row r="159" spans="3:4" ht="12" customHeight="1" x14ac:dyDescent="0.2">
      <c r="C159" s="1"/>
      <c r="D159" s="1"/>
    </row>
    <row r="160" spans="3:4" ht="12" customHeight="1" x14ac:dyDescent="0.2">
      <c r="C160" s="1"/>
      <c r="D160" s="1"/>
    </row>
    <row r="161" spans="3:4" ht="12" customHeight="1" x14ac:dyDescent="0.2">
      <c r="C161" s="1"/>
      <c r="D161" s="1"/>
    </row>
    <row r="162" spans="3:4" ht="12" customHeight="1" x14ac:dyDescent="0.2">
      <c r="C162" s="1"/>
      <c r="D162" s="1"/>
    </row>
    <row r="163" spans="3:4" ht="12" customHeight="1" x14ac:dyDescent="0.2">
      <c r="C163" s="1"/>
      <c r="D163" s="1"/>
    </row>
    <row r="164" spans="3:4" ht="12" customHeight="1" x14ac:dyDescent="0.2">
      <c r="C164" s="1"/>
      <c r="D164" s="1"/>
    </row>
    <row r="165" spans="3:4" ht="12" customHeight="1" x14ac:dyDescent="0.2">
      <c r="C165" s="1"/>
      <c r="D165" s="1"/>
    </row>
    <row r="166" spans="3:4" ht="12" customHeight="1" x14ac:dyDescent="0.2">
      <c r="C166" s="1"/>
      <c r="D166" s="1"/>
    </row>
    <row r="167" spans="3:4" ht="12" customHeight="1" x14ac:dyDescent="0.2">
      <c r="C167" s="1"/>
      <c r="D167" s="1"/>
    </row>
    <row r="168" spans="3:4" ht="12" customHeight="1" x14ac:dyDescent="0.2">
      <c r="C168" s="1"/>
      <c r="D168" s="1"/>
    </row>
    <row r="169" spans="3:4" ht="12" customHeight="1" x14ac:dyDescent="0.2">
      <c r="C169" s="1"/>
      <c r="D169" s="1"/>
    </row>
    <row r="170" spans="3:4" ht="12" customHeight="1" x14ac:dyDescent="0.2">
      <c r="C170" s="1"/>
      <c r="D170" s="1"/>
    </row>
    <row r="171" spans="3:4" ht="12" customHeight="1" x14ac:dyDescent="0.2">
      <c r="C171" s="1"/>
      <c r="D171" s="1"/>
    </row>
    <row r="172" spans="3:4" ht="12" customHeight="1" x14ac:dyDescent="0.2">
      <c r="C172" s="1"/>
      <c r="D172" s="1"/>
    </row>
    <row r="173" spans="3:4" ht="12" customHeight="1" x14ac:dyDescent="0.2">
      <c r="C173" s="1"/>
      <c r="D173" s="1"/>
    </row>
    <row r="174" spans="3:4" ht="12" customHeight="1" x14ac:dyDescent="0.2">
      <c r="C174" s="1"/>
      <c r="D174" s="1"/>
    </row>
    <row r="175" spans="3:4" ht="12" customHeight="1" x14ac:dyDescent="0.2">
      <c r="C175" s="1"/>
      <c r="D175" s="1"/>
    </row>
    <row r="176" spans="3:4" ht="12" customHeight="1" x14ac:dyDescent="0.2">
      <c r="C176" s="1"/>
      <c r="D176" s="1"/>
    </row>
    <row r="177" spans="3:4" ht="12" customHeight="1" x14ac:dyDescent="0.2">
      <c r="C177" s="1"/>
      <c r="D177" s="1"/>
    </row>
    <row r="178" spans="3:4" ht="12" customHeight="1" x14ac:dyDescent="0.2">
      <c r="C178" s="1"/>
      <c r="D178" s="1"/>
    </row>
    <row r="179" spans="3:4" ht="12" customHeight="1" x14ac:dyDescent="0.2">
      <c r="C179" s="1"/>
      <c r="D179" s="1"/>
    </row>
    <row r="180" spans="3:4" ht="12" customHeight="1" x14ac:dyDescent="0.2">
      <c r="C180" s="1"/>
      <c r="D180" s="1"/>
    </row>
    <row r="181" spans="3:4" ht="12" customHeight="1" x14ac:dyDescent="0.2">
      <c r="C181" s="1"/>
      <c r="D181" s="1"/>
    </row>
    <row r="182" spans="3:4" ht="12" customHeight="1" x14ac:dyDescent="0.2">
      <c r="C182" s="1"/>
      <c r="D182" s="1"/>
    </row>
    <row r="183" spans="3:4" ht="12" customHeight="1" x14ac:dyDescent="0.2">
      <c r="C183" s="1"/>
      <c r="D183" s="1"/>
    </row>
    <row r="184" spans="3:4" ht="12" customHeight="1" x14ac:dyDescent="0.2">
      <c r="C184" s="1"/>
      <c r="D184" s="1"/>
    </row>
    <row r="185" spans="3:4" ht="12" customHeight="1" x14ac:dyDescent="0.2">
      <c r="C185" s="1"/>
      <c r="D185" s="1"/>
    </row>
    <row r="186" spans="3:4" ht="12" customHeight="1" x14ac:dyDescent="0.2">
      <c r="C186" s="1"/>
      <c r="D186" s="1"/>
    </row>
    <row r="187" spans="3:4" ht="12" customHeight="1" x14ac:dyDescent="0.2">
      <c r="C187" s="1"/>
      <c r="D187" s="1"/>
    </row>
    <row r="188" spans="3:4" ht="12" customHeight="1" x14ac:dyDescent="0.2">
      <c r="C188" s="1"/>
      <c r="D188" s="1"/>
    </row>
    <row r="189" spans="3:4" ht="12" customHeight="1" x14ac:dyDescent="0.2">
      <c r="C189" s="1"/>
      <c r="D189" s="1"/>
    </row>
    <row r="190" spans="3:4" ht="12" customHeight="1" x14ac:dyDescent="0.2">
      <c r="C190" s="1"/>
      <c r="D190" s="1"/>
    </row>
    <row r="191" spans="3:4" ht="12" customHeight="1" x14ac:dyDescent="0.2">
      <c r="C191" s="1"/>
      <c r="D191" s="1"/>
    </row>
    <row r="192" spans="3:4" ht="12" customHeight="1" x14ac:dyDescent="0.2">
      <c r="C192" s="1"/>
      <c r="D192" s="1"/>
    </row>
    <row r="193" spans="3:4" ht="12" customHeight="1" x14ac:dyDescent="0.2">
      <c r="C193" s="1"/>
      <c r="D193" s="1"/>
    </row>
    <row r="194" spans="3:4" ht="12" customHeight="1" x14ac:dyDescent="0.2">
      <c r="C194" s="1"/>
      <c r="D194" s="1"/>
    </row>
    <row r="195" spans="3:4" ht="12" customHeight="1" x14ac:dyDescent="0.2">
      <c r="C195" s="1"/>
      <c r="D195" s="1"/>
    </row>
    <row r="196" spans="3:4" ht="12" customHeight="1" x14ac:dyDescent="0.2">
      <c r="C196" s="1"/>
      <c r="D196" s="1"/>
    </row>
    <row r="197" spans="3:4" ht="12" customHeight="1" x14ac:dyDescent="0.2">
      <c r="C197" s="1"/>
      <c r="D197" s="1"/>
    </row>
    <row r="198" spans="3:4" ht="12" customHeight="1" x14ac:dyDescent="0.2">
      <c r="C198" s="1"/>
      <c r="D198" s="1"/>
    </row>
    <row r="199" spans="3:4" ht="12" customHeight="1" x14ac:dyDescent="0.2">
      <c r="C199" s="1"/>
      <c r="D199" s="1"/>
    </row>
    <row r="200" spans="3:4" ht="12" customHeight="1" x14ac:dyDescent="0.2">
      <c r="C200" s="1"/>
      <c r="D200" s="1"/>
    </row>
    <row r="201" spans="3:4" ht="12" customHeight="1" x14ac:dyDescent="0.2">
      <c r="C201" s="1"/>
      <c r="D201" s="1"/>
    </row>
    <row r="202" spans="3:4" ht="12" customHeight="1" x14ac:dyDescent="0.2">
      <c r="C202" s="1"/>
      <c r="D202" s="1"/>
    </row>
    <row r="203" spans="3:4" ht="12" customHeight="1" x14ac:dyDescent="0.2">
      <c r="C203" s="1"/>
      <c r="D203" s="1"/>
    </row>
    <row r="204" spans="3:4" ht="12" customHeight="1" x14ac:dyDescent="0.2">
      <c r="C204" s="1"/>
      <c r="D204" s="1"/>
    </row>
    <row r="205" spans="3:4" ht="12" customHeight="1" x14ac:dyDescent="0.2">
      <c r="C205" s="1"/>
      <c r="D205" s="1"/>
    </row>
    <row r="206" spans="3:4" ht="12" customHeight="1" x14ac:dyDescent="0.2">
      <c r="C206" s="1"/>
      <c r="D206" s="1"/>
    </row>
    <row r="207" spans="3:4" ht="12" customHeight="1" x14ac:dyDescent="0.2">
      <c r="C207" s="1"/>
      <c r="D207" s="1"/>
    </row>
    <row r="208" spans="3:4" ht="12" customHeight="1" x14ac:dyDescent="0.2">
      <c r="C208" s="1"/>
      <c r="D208" s="1"/>
    </row>
    <row r="209" spans="3:4" ht="12" customHeight="1" x14ac:dyDescent="0.2">
      <c r="C209" s="1"/>
      <c r="D209" s="1"/>
    </row>
    <row r="210" spans="3:4" ht="12" customHeight="1" x14ac:dyDescent="0.2">
      <c r="C210" s="1"/>
      <c r="D210" s="1"/>
    </row>
    <row r="211" spans="3:4" ht="12" customHeight="1" x14ac:dyDescent="0.2">
      <c r="C211" s="1"/>
      <c r="D211" s="1"/>
    </row>
    <row r="212" spans="3:4" ht="12" customHeight="1" x14ac:dyDescent="0.2">
      <c r="C212" s="1"/>
      <c r="D212" s="1"/>
    </row>
    <row r="213" spans="3:4" ht="12" customHeight="1" x14ac:dyDescent="0.2">
      <c r="C213" s="1"/>
      <c r="D213" s="1"/>
    </row>
    <row r="214" spans="3:4" ht="12" customHeight="1" x14ac:dyDescent="0.2">
      <c r="C214" s="1"/>
      <c r="D214" s="1"/>
    </row>
    <row r="215" spans="3:4" ht="12" customHeight="1" x14ac:dyDescent="0.2">
      <c r="C215" s="1"/>
      <c r="D215" s="1"/>
    </row>
    <row r="216" spans="3:4" ht="12" customHeight="1" x14ac:dyDescent="0.2">
      <c r="C216" s="1"/>
      <c r="D216" s="1"/>
    </row>
    <row r="217" spans="3:4" ht="12" customHeight="1" x14ac:dyDescent="0.2">
      <c r="C217" s="1"/>
      <c r="D217" s="1"/>
    </row>
    <row r="218" spans="3:4" ht="12" customHeight="1" x14ac:dyDescent="0.2">
      <c r="C218" s="1"/>
      <c r="D218" s="1"/>
    </row>
    <row r="219" spans="3:4" ht="12" customHeight="1" x14ac:dyDescent="0.2">
      <c r="C219" s="1"/>
      <c r="D219" s="1"/>
    </row>
    <row r="220" spans="3:4" ht="12" customHeight="1" x14ac:dyDescent="0.2">
      <c r="C220" s="1"/>
      <c r="D220" s="1"/>
    </row>
    <row r="221" spans="3:4" ht="12" customHeight="1" x14ac:dyDescent="0.2">
      <c r="C221" s="1"/>
      <c r="D221" s="1"/>
    </row>
    <row r="222" spans="3:4" ht="12" customHeight="1" x14ac:dyDescent="0.2">
      <c r="C222" s="1"/>
      <c r="D222" s="1"/>
    </row>
    <row r="223" spans="3:4" ht="12" customHeight="1" x14ac:dyDescent="0.2">
      <c r="C223" s="1"/>
      <c r="D223" s="1"/>
    </row>
    <row r="224" spans="3:4" ht="12" customHeight="1" x14ac:dyDescent="0.2">
      <c r="C224" s="1"/>
      <c r="D224" s="1"/>
    </row>
    <row r="225" spans="3:4" ht="12" customHeight="1" x14ac:dyDescent="0.2">
      <c r="C225" s="1"/>
      <c r="D225" s="1"/>
    </row>
    <row r="226" spans="3:4" ht="12" customHeight="1" x14ac:dyDescent="0.2">
      <c r="C226" s="1"/>
      <c r="D226" s="1"/>
    </row>
    <row r="227" spans="3:4" ht="12" customHeight="1" x14ac:dyDescent="0.2">
      <c r="C227" s="1"/>
      <c r="D227" s="1"/>
    </row>
    <row r="228" spans="3:4" ht="12" customHeight="1" x14ac:dyDescent="0.2">
      <c r="C228" s="1"/>
      <c r="D228" s="1"/>
    </row>
    <row r="229" spans="3:4" ht="12" customHeight="1" x14ac:dyDescent="0.2">
      <c r="C229" s="1"/>
      <c r="D229" s="1"/>
    </row>
    <row r="230" spans="3:4" ht="12" customHeight="1" x14ac:dyDescent="0.2">
      <c r="C230" s="1"/>
      <c r="D230" s="1"/>
    </row>
    <row r="231" spans="3:4" ht="12" customHeight="1" x14ac:dyDescent="0.2">
      <c r="C231" s="1"/>
      <c r="D231" s="1"/>
    </row>
    <row r="232" spans="3:4" ht="12" customHeight="1" x14ac:dyDescent="0.2">
      <c r="C232" s="1"/>
      <c r="D232" s="1"/>
    </row>
    <row r="233" spans="3:4" ht="12" customHeight="1" x14ac:dyDescent="0.2">
      <c r="C233" s="1"/>
      <c r="D233" s="1"/>
    </row>
    <row r="234" spans="3:4" ht="12" customHeight="1" x14ac:dyDescent="0.2">
      <c r="C234" s="1"/>
      <c r="D234" s="1"/>
    </row>
    <row r="235" spans="3:4" ht="12" customHeight="1" x14ac:dyDescent="0.2">
      <c r="C235" s="1"/>
      <c r="D235" s="1"/>
    </row>
    <row r="236" spans="3:4" ht="12" customHeight="1" x14ac:dyDescent="0.2">
      <c r="C236" s="1"/>
      <c r="D236" s="1"/>
    </row>
    <row r="237" spans="3:4" ht="12" customHeight="1" x14ac:dyDescent="0.2">
      <c r="C237" s="1"/>
      <c r="D237" s="1"/>
    </row>
    <row r="238" spans="3:4" ht="12" customHeight="1" x14ac:dyDescent="0.2">
      <c r="C238" s="1"/>
      <c r="D238" s="1"/>
    </row>
    <row r="239" spans="3:4" ht="12" customHeight="1" x14ac:dyDescent="0.2">
      <c r="C239" s="1"/>
      <c r="D239" s="1"/>
    </row>
    <row r="240" spans="3:4" ht="12" customHeight="1" x14ac:dyDescent="0.2">
      <c r="C240" s="1"/>
      <c r="D240" s="1"/>
    </row>
    <row r="241" spans="3:4" ht="12" customHeight="1" x14ac:dyDescent="0.2">
      <c r="C241" s="1"/>
      <c r="D241" s="1"/>
    </row>
    <row r="242" spans="3:4" ht="12" customHeight="1" x14ac:dyDescent="0.2">
      <c r="C242" s="1"/>
      <c r="D242" s="1"/>
    </row>
    <row r="243" spans="3:4" ht="12" customHeight="1" x14ac:dyDescent="0.2">
      <c r="C243" s="1"/>
      <c r="D243" s="1"/>
    </row>
    <row r="244" spans="3:4" ht="12" customHeight="1" x14ac:dyDescent="0.2">
      <c r="C244" s="1"/>
      <c r="D244" s="1"/>
    </row>
    <row r="245" spans="3:4" ht="12" customHeight="1" x14ac:dyDescent="0.2">
      <c r="C245" s="1"/>
      <c r="D245" s="1"/>
    </row>
    <row r="246" spans="3:4" ht="12" customHeight="1" x14ac:dyDescent="0.2">
      <c r="C246" s="1"/>
      <c r="D246" s="1"/>
    </row>
    <row r="247" spans="3:4" ht="12" customHeight="1" x14ac:dyDescent="0.2">
      <c r="C247" s="1"/>
      <c r="D247" s="1"/>
    </row>
    <row r="248" spans="3:4" ht="12" customHeight="1" x14ac:dyDescent="0.2">
      <c r="C248" s="1"/>
      <c r="D248" s="1"/>
    </row>
    <row r="249" spans="3:4" ht="12" customHeight="1" x14ac:dyDescent="0.2">
      <c r="C249" s="1"/>
      <c r="D249" s="1"/>
    </row>
    <row r="250" spans="3:4" ht="12" customHeight="1" x14ac:dyDescent="0.2">
      <c r="C250" s="1"/>
      <c r="D250" s="1"/>
    </row>
    <row r="251" spans="3:4" ht="12" customHeight="1" x14ac:dyDescent="0.2">
      <c r="C251" s="1"/>
      <c r="D251" s="1"/>
    </row>
    <row r="252" spans="3:4" ht="12" customHeight="1" x14ac:dyDescent="0.2">
      <c r="C252" s="1"/>
      <c r="D252" s="1"/>
    </row>
    <row r="253" spans="3:4" ht="12" customHeight="1" x14ac:dyDescent="0.2">
      <c r="C253" s="1"/>
      <c r="D253" s="1"/>
    </row>
    <row r="254" spans="3:4" ht="12" customHeight="1" x14ac:dyDescent="0.2">
      <c r="C254" s="1"/>
      <c r="D254" s="1"/>
    </row>
    <row r="255" spans="3:4" ht="12" customHeight="1" x14ac:dyDescent="0.2">
      <c r="C255" s="1"/>
      <c r="D255" s="1"/>
    </row>
    <row r="256" spans="3:4" ht="12" customHeight="1" x14ac:dyDescent="0.2">
      <c r="C256" s="1"/>
      <c r="D256" s="1"/>
    </row>
    <row r="257" spans="3:4" ht="12" customHeight="1" x14ac:dyDescent="0.2">
      <c r="C257" s="1"/>
      <c r="D257" s="1"/>
    </row>
    <row r="258" spans="3:4" ht="12" customHeight="1" x14ac:dyDescent="0.2">
      <c r="C258" s="1"/>
      <c r="D258" s="1"/>
    </row>
    <row r="259" spans="3:4" ht="12" customHeight="1" x14ac:dyDescent="0.2">
      <c r="C259" s="1"/>
      <c r="D259" s="1"/>
    </row>
    <row r="260" spans="3:4" ht="12" customHeight="1" x14ac:dyDescent="0.2">
      <c r="C260" s="1"/>
      <c r="D260" s="1"/>
    </row>
    <row r="261" spans="3:4" ht="12" customHeight="1" x14ac:dyDescent="0.2">
      <c r="C261" s="1"/>
      <c r="D261" s="1"/>
    </row>
    <row r="262" spans="3:4" ht="12" customHeight="1" x14ac:dyDescent="0.2">
      <c r="C262" s="1"/>
      <c r="D262" s="1"/>
    </row>
    <row r="263" spans="3:4" ht="12" customHeight="1" x14ac:dyDescent="0.2">
      <c r="C263" s="1"/>
      <c r="D263" s="1"/>
    </row>
    <row r="264" spans="3:4" ht="12" customHeight="1" x14ac:dyDescent="0.2">
      <c r="C264" s="1"/>
      <c r="D264" s="1"/>
    </row>
    <row r="265" spans="3:4" ht="12" customHeight="1" x14ac:dyDescent="0.2">
      <c r="C265" s="1"/>
      <c r="D265" s="1"/>
    </row>
    <row r="266" spans="3:4" ht="12" customHeight="1" x14ac:dyDescent="0.2">
      <c r="C266" s="1"/>
      <c r="D266" s="1"/>
    </row>
    <row r="267" spans="3:4" ht="12" customHeight="1" x14ac:dyDescent="0.2">
      <c r="C267" s="1"/>
      <c r="D267" s="1"/>
    </row>
    <row r="268" spans="3:4" ht="12" customHeight="1" x14ac:dyDescent="0.2">
      <c r="C268" s="1"/>
      <c r="D268" s="1"/>
    </row>
    <row r="269" spans="3:4" ht="12" customHeight="1" x14ac:dyDescent="0.2">
      <c r="C269" s="1"/>
      <c r="D269" s="1"/>
    </row>
    <row r="270" spans="3:4" ht="12" customHeight="1" x14ac:dyDescent="0.2">
      <c r="C270" s="1"/>
      <c r="D270" s="1"/>
    </row>
    <row r="271" spans="3:4" ht="12" customHeight="1" x14ac:dyDescent="0.2">
      <c r="C271" s="1"/>
      <c r="D271" s="1"/>
    </row>
    <row r="272" spans="3:4" ht="12" customHeight="1" x14ac:dyDescent="0.2">
      <c r="C272" s="1"/>
      <c r="D272" s="1"/>
    </row>
    <row r="273" spans="3:4" ht="12" customHeight="1" x14ac:dyDescent="0.2">
      <c r="C273" s="1"/>
      <c r="D273" s="1"/>
    </row>
    <row r="274" spans="3:4" ht="12" customHeight="1" x14ac:dyDescent="0.2">
      <c r="C274" s="1"/>
      <c r="D274" s="1"/>
    </row>
    <row r="275" spans="3:4" ht="12" customHeight="1" x14ac:dyDescent="0.2">
      <c r="C275" s="1"/>
      <c r="D275" s="1"/>
    </row>
    <row r="276" spans="3:4" ht="12" customHeight="1" x14ac:dyDescent="0.2">
      <c r="C276" s="1"/>
      <c r="D276" s="1"/>
    </row>
    <row r="277" spans="3:4" ht="12" customHeight="1" x14ac:dyDescent="0.2">
      <c r="C277" s="1"/>
      <c r="D277" s="1"/>
    </row>
    <row r="278" spans="3:4" ht="12" customHeight="1" x14ac:dyDescent="0.2">
      <c r="C278" s="1"/>
      <c r="D278" s="1"/>
    </row>
    <row r="279" spans="3:4" ht="12" customHeight="1" x14ac:dyDescent="0.2">
      <c r="C279" s="1"/>
      <c r="D279" s="1"/>
    </row>
    <row r="280" spans="3:4" ht="12" customHeight="1" x14ac:dyDescent="0.2">
      <c r="C280" s="1"/>
      <c r="D280" s="1"/>
    </row>
    <row r="281" spans="3:4" ht="12" customHeight="1" x14ac:dyDescent="0.2">
      <c r="C281" s="1"/>
      <c r="D281" s="1"/>
    </row>
    <row r="282" spans="3:4" ht="12" customHeight="1" x14ac:dyDescent="0.2">
      <c r="C282" s="1"/>
      <c r="D282" s="1"/>
    </row>
    <row r="283" spans="3:4" ht="12" customHeight="1" x14ac:dyDescent="0.2">
      <c r="C283" s="1"/>
      <c r="D283" s="1"/>
    </row>
    <row r="284" spans="3:4" ht="12" customHeight="1" x14ac:dyDescent="0.2">
      <c r="C284" s="1"/>
      <c r="D284" s="1"/>
    </row>
    <row r="285" spans="3:4" ht="12" customHeight="1" x14ac:dyDescent="0.2">
      <c r="C285" s="1"/>
      <c r="D285" s="1"/>
    </row>
    <row r="286" spans="3:4" ht="12" customHeight="1" x14ac:dyDescent="0.2">
      <c r="C286" s="1"/>
      <c r="D286" s="1"/>
    </row>
    <row r="287" spans="3:4" ht="12" customHeight="1" x14ac:dyDescent="0.2">
      <c r="C287" s="1"/>
      <c r="D287" s="1"/>
    </row>
    <row r="288" spans="3:4" ht="12" customHeight="1" x14ac:dyDescent="0.2">
      <c r="C288" s="1"/>
      <c r="D288" s="1"/>
    </row>
    <row r="289" spans="3:4" ht="12" customHeight="1" x14ac:dyDescent="0.2">
      <c r="C289" s="1"/>
      <c r="D289" s="1"/>
    </row>
    <row r="290" spans="3:4" ht="12" customHeight="1" x14ac:dyDescent="0.2">
      <c r="C290" s="1"/>
      <c r="D290" s="1"/>
    </row>
    <row r="291" spans="3:4" ht="12" customHeight="1" x14ac:dyDescent="0.2">
      <c r="C291" s="1"/>
      <c r="D291" s="1"/>
    </row>
    <row r="292" spans="3:4" ht="12" customHeight="1" x14ac:dyDescent="0.2">
      <c r="C292" s="1"/>
      <c r="D292" s="1"/>
    </row>
    <row r="293" spans="3:4" ht="12" customHeight="1" x14ac:dyDescent="0.2">
      <c r="C293" s="1"/>
      <c r="D293" s="1"/>
    </row>
    <row r="294" spans="3:4" ht="12" customHeight="1" x14ac:dyDescent="0.2">
      <c r="C294" s="1"/>
      <c r="D294" s="1"/>
    </row>
    <row r="295" spans="3:4" ht="12" customHeight="1" x14ac:dyDescent="0.2">
      <c r="C295" s="1"/>
      <c r="D295" s="1"/>
    </row>
    <row r="296" spans="3:4" ht="12" customHeight="1" x14ac:dyDescent="0.2">
      <c r="C296" s="1"/>
      <c r="D296" s="1"/>
    </row>
    <row r="297" spans="3:4" ht="12" customHeight="1" x14ac:dyDescent="0.2">
      <c r="C297" s="1"/>
      <c r="D297" s="1"/>
    </row>
    <row r="298" spans="3:4" ht="12" customHeight="1" x14ac:dyDescent="0.2">
      <c r="C298" s="1"/>
      <c r="D298" s="1"/>
    </row>
    <row r="299" spans="3:4" ht="12" customHeight="1" x14ac:dyDescent="0.2">
      <c r="C299" s="1"/>
      <c r="D299" s="1"/>
    </row>
    <row r="300" spans="3:4" ht="12" customHeight="1" x14ac:dyDescent="0.2">
      <c r="C300" s="1"/>
      <c r="D300" s="1"/>
    </row>
    <row r="301" spans="3:4" ht="12" customHeight="1" x14ac:dyDescent="0.2">
      <c r="C301" s="1"/>
      <c r="D301" s="1"/>
    </row>
    <row r="302" spans="3:4" ht="12" customHeight="1" x14ac:dyDescent="0.2">
      <c r="C302" s="1"/>
      <c r="D302" s="1"/>
    </row>
    <row r="303" spans="3:4" ht="12" customHeight="1" x14ac:dyDescent="0.2">
      <c r="C303" s="1"/>
      <c r="D303" s="1"/>
    </row>
    <row r="304" spans="3:4" ht="12" customHeight="1" x14ac:dyDescent="0.2">
      <c r="C304" s="1"/>
      <c r="D304" s="1"/>
    </row>
    <row r="305" spans="3:4" ht="12" customHeight="1" x14ac:dyDescent="0.2">
      <c r="C305" s="1"/>
      <c r="D305" s="1"/>
    </row>
    <row r="306" spans="3:4" ht="12" customHeight="1" x14ac:dyDescent="0.2">
      <c r="C306" s="1"/>
      <c r="D306" s="1"/>
    </row>
    <row r="307" spans="3:4" ht="12" customHeight="1" x14ac:dyDescent="0.2">
      <c r="C307" s="1"/>
      <c r="D307" s="1"/>
    </row>
    <row r="308" spans="3:4" ht="12" customHeight="1" x14ac:dyDescent="0.2">
      <c r="C308" s="1"/>
      <c r="D308" s="1"/>
    </row>
    <row r="309" spans="3:4" ht="12" customHeight="1" x14ac:dyDescent="0.2">
      <c r="C309" s="1"/>
      <c r="D309" s="1"/>
    </row>
    <row r="310" spans="3:4" ht="12" customHeight="1" x14ac:dyDescent="0.2">
      <c r="C310" s="1"/>
      <c r="D310" s="1"/>
    </row>
    <row r="311" spans="3:4" ht="12" customHeight="1" x14ac:dyDescent="0.2">
      <c r="C311" s="1"/>
      <c r="D311" s="1"/>
    </row>
    <row r="312" spans="3:4" ht="12" customHeight="1" x14ac:dyDescent="0.2">
      <c r="C312" s="1"/>
      <c r="D312" s="1"/>
    </row>
    <row r="313" spans="3:4" ht="12" customHeight="1" x14ac:dyDescent="0.2">
      <c r="C313" s="1"/>
      <c r="D313" s="1"/>
    </row>
    <row r="314" spans="3:4" ht="12" customHeight="1" x14ac:dyDescent="0.2">
      <c r="C314" s="1"/>
      <c r="D314" s="1"/>
    </row>
    <row r="315" spans="3:4" ht="12" customHeight="1" x14ac:dyDescent="0.2">
      <c r="C315" s="1"/>
      <c r="D315" s="1"/>
    </row>
    <row r="316" spans="3:4" ht="12" customHeight="1" x14ac:dyDescent="0.2">
      <c r="C316" s="1"/>
      <c r="D316" s="1"/>
    </row>
    <row r="317" spans="3:4" ht="12" customHeight="1" x14ac:dyDescent="0.2">
      <c r="C317" s="1"/>
      <c r="D317" s="1"/>
    </row>
    <row r="318" spans="3:4" ht="12" customHeight="1" x14ac:dyDescent="0.2">
      <c r="C318" s="1"/>
      <c r="D318" s="1"/>
    </row>
    <row r="319" spans="3:4" ht="12" customHeight="1" x14ac:dyDescent="0.2">
      <c r="C319" s="1"/>
      <c r="D319" s="1"/>
    </row>
    <row r="320" spans="3:4" ht="12" customHeight="1" x14ac:dyDescent="0.2">
      <c r="C320" s="1"/>
      <c r="D320" s="1"/>
    </row>
    <row r="321" spans="3:4" ht="12" customHeight="1" x14ac:dyDescent="0.2">
      <c r="C321" s="1"/>
      <c r="D321" s="1"/>
    </row>
    <row r="322" spans="3:4" ht="12" customHeight="1" x14ac:dyDescent="0.2">
      <c r="C322" s="1"/>
      <c r="D322" s="1"/>
    </row>
    <row r="323" spans="3:4" ht="12" customHeight="1" x14ac:dyDescent="0.2">
      <c r="C323" s="1"/>
      <c r="D323" s="1"/>
    </row>
    <row r="324" spans="3:4" ht="12" customHeight="1" x14ac:dyDescent="0.2">
      <c r="C324" s="1"/>
      <c r="D324" s="1"/>
    </row>
    <row r="325" spans="3:4" ht="12" customHeight="1" x14ac:dyDescent="0.2">
      <c r="C325" s="1"/>
      <c r="D325" s="1"/>
    </row>
    <row r="326" spans="3:4" ht="12" customHeight="1" x14ac:dyDescent="0.2">
      <c r="C326" s="1"/>
      <c r="D326" s="1"/>
    </row>
    <row r="327" spans="3:4" ht="12" customHeight="1" x14ac:dyDescent="0.2">
      <c r="C327" s="1"/>
      <c r="D327" s="1"/>
    </row>
    <row r="328" spans="3:4" ht="12" customHeight="1" x14ac:dyDescent="0.2">
      <c r="C328" s="1"/>
      <c r="D328" s="1"/>
    </row>
    <row r="329" spans="3:4" ht="12" customHeight="1" x14ac:dyDescent="0.2">
      <c r="C329" s="1"/>
      <c r="D329" s="1"/>
    </row>
    <row r="330" spans="3:4" ht="12" customHeight="1" x14ac:dyDescent="0.2">
      <c r="C330" s="1"/>
      <c r="D330" s="1"/>
    </row>
    <row r="331" spans="3:4" ht="12" customHeight="1" x14ac:dyDescent="0.2">
      <c r="C331" s="1"/>
      <c r="D331" s="1"/>
    </row>
    <row r="332" spans="3:4" ht="12" customHeight="1" x14ac:dyDescent="0.2">
      <c r="C332" s="1"/>
      <c r="D332" s="1"/>
    </row>
    <row r="333" spans="3:4" ht="12" customHeight="1" x14ac:dyDescent="0.2">
      <c r="C333" s="1"/>
      <c r="D333" s="1"/>
    </row>
    <row r="334" spans="3:4" ht="12" customHeight="1" x14ac:dyDescent="0.2">
      <c r="C334" s="1"/>
      <c r="D334" s="1"/>
    </row>
    <row r="335" spans="3:4" ht="12" customHeight="1" x14ac:dyDescent="0.2">
      <c r="C335" s="1"/>
      <c r="D335" s="1"/>
    </row>
    <row r="336" spans="3:4" ht="12" customHeight="1" x14ac:dyDescent="0.2">
      <c r="C336" s="1"/>
      <c r="D336" s="1"/>
    </row>
    <row r="337" spans="3:4" ht="12" customHeight="1" x14ac:dyDescent="0.2">
      <c r="C337" s="1"/>
      <c r="D337" s="1"/>
    </row>
    <row r="338" spans="3:4" ht="12" customHeight="1" x14ac:dyDescent="0.2">
      <c r="C338" s="1"/>
      <c r="D338" s="1"/>
    </row>
    <row r="339" spans="3:4" ht="12" customHeight="1" x14ac:dyDescent="0.2">
      <c r="C339" s="1"/>
      <c r="D339" s="1"/>
    </row>
    <row r="340" spans="3:4" ht="12" customHeight="1" x14ac:dyDescent="0.2">
      <c r="C340" s="1"/>
      <c r="D340" s="1"/>
    </row>
    <row r="341" spans="3:4" ht="12" customHeight="1" x14ac:dyDescent="0.2">
      <c r="C341" s="1"/>
      <c r="D341" s="1"/>
    </row>
    <row r="342" spans="3:4" ht="12" customHeight="1" x14ac:dyDescent="0.2">
      <c r="C342" s="1"/>
      <c r="D342" s="1"/>
    </row>
    <row r="343" spans="3:4" ht="12" customHeight="1" x14ac:dyDescent="0.2">
      <c r="C343" s="1"/>
      <c r="D343" s="1"/>
    </row>
    <row r="344" spans="3:4" ht="12" customHeight="1" x14ac:dyDescent="0.2">
      <c r="C344" s="1"/>
      <c r="D344" s="1"/>
    </row>
    <row r="345" spans="3:4" ht="12" customHeight="1" x14ac:dyDescent="0.2">
      <c r="C345" s="1"/>
      <c r="D345" s="1"/>
    </row>
    <row r="346" spans="3:4" ht="12" customHeight="1" x14ac:dyDescent="0.2">
      <c r="C346" s="1"/>
      <c r="D346" s="1"/>
    </row>
    <row r="347" spans="3:4" ht="12" customHeight="1" x14ac:dyDescent="0.2">
      <c r="C347" s="1"/>
      <c r="D347" s="1"/>
    </row>
    <row r="348" spans="3:4" ht="12" customHeight="1" x14ac:dyDescent="0.2">
      <c r="C348" s="1"/>
      <c r="D348" s="1"/>
    </row>
    <row r="349" spans="3:4" ht="12" customHeight="1" x14ac:dyDescent="0.2">
      <c r="C349" s="1"/>
      <c r="D349" s="1"/>
    </row>
    <row r="350" spans="3:4" ht="12" customHeight="1" x14ac:dyDescent="0.2">
      <c r="C350" s="1"/>
      <c r="D350" s="1"/>
    </row>
    <row r="351" spans="3:4" ht="12" customHeight="1" x14ac:dyDescent="0.2">
      <c r="C351" s="1"/>
      <c r="D351" s="1"/>
    </row>
    <row r="352" spans="3:4" ht="12" customHeight="1" x14ac:dyDescent="0.2">
      <c r="C352" s="1"/>
      <c r="D352" s="1"/>
    </row>
    <row r="353" spans="3:4" ht="12" customHeight="1" x14ac:dyDescent="0.2">
      <c r="C353" s="1"/>
      <c r="D353" s="1"/>
    </row>
    <row r="354" spans="3:4" ht="12" customHeight="1" x14ac:dyDescent="0.2">
      <c r="C354" s="1"/>
      <c r="D354" s="1"/>
    </row>
    <row r="355" spans="3:4" ht="12" customHeight="1" x14ac:dyDescent="0.2">
      <c r="C355" s="1"/>
      <c r="D355" s="1"/>
    </row>
    <row r="356" spans="3:4" ht="12" customHeight="1" x14ac:dyDescent="0.2">
      <c r="C356" s="1"/>
      <c r="D356" s="1"/>
    </row>
    <row r="357" spans="3:4" ht="12" customHeight="1" x14ac:dyDescent="0.2">
      <c r="C357" s="1"/>
      <c r="D357" s="1"/>
    </row>
    <row r="358" spans="3:4" ht="12" customHeight="1" x14ac:dyDescent="0.2">
      <c r="C358" s="1"/>
      <c r="D358" s="1"/>
    </row>
    <row r="359" spans="3:4" ht="12" customHeight="1" x14ac:dyDescent="0.2">
      <c r="C359" s="1"/>
      <c r="D359" s="1"/>
    </row>
    <row r="360" spans="3:4" ht="12" customHeight="1" x14ac:dyDescent="0.2">
      <c r="C360" s="1"/>
      <c r="D360" s="1"/>
    </row>
    <row r="361" spans="3:4" ht="12" customHeight="1" x14ac:dyDescent="0.2">
      <c r="C361" s="1"/>
      <c r="D361" s="1"/>
    </row>
    <row r="362" spans="3:4" ht="12" customHeight="1" x14ac:dyDescent="0.2">
      <c r="C362" s="1"/>
      <c r="D362" s="1"/>
    </row>
    <row r="363" spans="3:4" ht="12" customHeight="1" x14ac:dyDescent="0.2">
      <c r="C363" s="1"/>
      <c r="D363" s="1"/>
    </row>
    <row r="364" spans="3:4" ht="12" customHeight="1" x14ac:dyDescent="0.2">
      <c r="C364" s="1"/>
      <c r="D364" s="1"/>
    </row>
    <row r="365" spans="3:4" ht="12" customHeight="1" x14ac:dyDescent="0.2">
      <c r="C365" s="1"/>
      <c r="D365" s="1"/>
    </row>
    <row r="366" spans="3:4" ht="12" customHeight="1" x14ac:dyDescent="0.2">
      <c r="C366" s="1"/>
      <c r="D366" s="1"/>
    </row>
    <row r="367" spans="3:4" ht="12" customHeight="1" x14ac:dyDescent="0.2">
      <c r="C367" s="1"/>
      <c r="D367" s="1"/>
    </row>
    <row r="368" spans="3:4" ht="12" customHeight="1" x14ac:dyDescent="0.2">
      <c r="C368" s="1"/>
      <c r="D368" s="1"/>
    </row>
    <row r="369" spans="3:4" ht="12" customHeight="1" x14ac:dyDescent="0.2">
      <c r="C369" s="1"/>
      <c r="D369" s="1"/>
    </row>
    <row r="370" spans="3:4" ht="12" customHeight="1" x14ac:dyDescent="0.2">
      <c r="C370" s="1"/>
      <c r="D370" s="1"/>
    </row>
    <row r="371" spans="3:4" ht="12" customHeight="1" x14ac:dyDescent="0.2">
      <c r="C371" s="1"/>
      <c r="D371" s="1"/>
    </row>
    <row r="372" spans="3:4" ht="12" customHeight="1" x14ac:dyDescent="0.2">
      <c r="C372" s="1"/>
      <c r="D372" s="1"/>
    </row>
    <row r="373" spans="3:4" ht="12" customHeight="1" x14ac:dyDescent="0.2">
      <c r="C373" s="1"/>
      <c r="D373" s="1"/>
    </row>
    <row r="374" spans="3:4" ht="12" customHeight="1" x14ac:dyDescent="0.2">
      <c r="C374" s="1"/>
      <c r="D374" s="1"/>
    </row>
    <row r="375" spans="3:4" ht="12" customHeight="1" x14ac:dyDescent="0.2">
      <c r="C375" s="1"/>
      <c r="D375" s="1"/>
    </row>
    <row r="376" spans="3:4" ht="12" customHeight="1" x14ac:dyDescent="0.2">
      <c r="C376" s="1"/>
      <c r="D376" s="1"/>
    </row>
    <row r="377" spans="3:4" ht="12" customHeight="1" x14ac:dyDescent="0.2">
      <c r="C377" s="1"/>
      <c r="D377" s="1"/>
    </row>
    <row r="378" spans="3:4" ht="12" customHeight="1" x14ac:dyDescent="0.2">
      <c r="C378" s="1"/>
      <c r="D378" s="1"/>
    </row>
    <row r="379" spans="3:4" ht="12" customHeight="1" x14ac:dyDescent="0.2">
      <c r="C379" s="1"/>
      <c r="D379" s="1"/>
    </row>
    <row r="380" spans="3:4" ht="12" customHeight="1" x14ac:dyDescent="0.2">
      <c r="C380" s="1"/>
      <c r="D380" s="1"/>
    </row>
    <row r="381" spans="3:4" ht="12" customHeight="1" x14ac:dyDescent="0.2">
      <c r="C381" s="1"/>
      <c r="D381" s="1"/>
    </row>
    <row r="382" spans="3:4" ht="12" customHeight="1" x14ac:dyDescent="0.2">
      <c r="C382" s="1"/>
      <c r="D382" s="1"/>
    </row>
    <row r="383" spans="3:4" ht="12" customHeight="1" x14ac:dyDescent="0.2">
      <c r="C383" s="1"/>
      <c r="D383" s="1"/>
    </row>
    <row r="384" spans="3:4" ht="12" customHeight="1" x14ac:dyDescent="0.2">
      <c r="C384" s="1"/>
      <c r="D384" s="1"/>
    </row>
    <row r="385" spans="3:4" ht="12" customHeight="1" x14ac:dyDescent="0.2">
      <c r="C385" s="1"/>
      <c r="D385" s="1"/>
    </row>
    <row r="386" spans="3:4" ht="12" customHeight="1" x14ac:dyDescent="0.2">
      <c r="C386" s="1"/>
      <c r="D386" s="1"/>
    </row>
    <row r="387" spans="3:4" ht="12" customHeight="1" x14ac:dyDescent="0.2">
      <c r="C387" s="1"/>
      <c r="D387" s="1"/>
    </row>
    <row r="388" spans="3:4" ht="12" customHeight="1" x14ac:dyDescent="0.2">
      <c r="C388" s="1"/>
      <c r="D388" s="1"/>
    </row>
    <row r="389" spans="3:4" ht="12" customHeight="1" x14ac:dyDescent="0.2">
      <c r="C389" s="1"/>
      <c r="D389" s="1"/>
    </row>
    <row r="390" spans="3:4" ht="12" customHeight="1" x14ac:dyDescent="0.2">
      <c r="C390" s="1"/>
      <c r="D390" s="1"/>
    </row>
    <row r="391" spans="3:4" ht="12" customHeight="1" x14ac:dyDescent="0.2">
      <c r="C391" s="1"/>
      <c r="D391" s="1"/>
    </row>
    <row r="392" spans="3:4" ht="12" customHeight="1" x14ac:dyDescent="0.2">
      <c r="C392" s="1"/>
      <c r="D392" s="1"/>
    </row>
    <row r="393" spans="3:4" ht="12" customHeight="1" x14ac:dyDescent="0.2">
      <c r="C393" s="1"/>
      <c r="D393" s="1"/>
    </row>
    <row r="394" spans="3:4" ht="12" customHeight="1" x14ac:dyDescent="0.2">
      <c r="C394" s="1"/>
      <c r="D394" s="1"/>
    </row>
    <row r="395" spans="3:4" ht="12" customHeight="1" x14ac:dyDescent="0.2">
      <c r="C395" s="1"/>
      <c r="D395" s="1"/>
    </row>
    <row r="396" spans="3:4" ht="12" customHeight="1" x14ac:dyDescent="0.2">
      <c r="C396" s="1"/>
      <c r="D396" s="1"/>
    </row>
    <row r="397" spans="3:4" ht="12" customHeight="1" x14ac:dyDescent="0.2">
      <c r="C397" s="1"/>
      <c r="D397" s="1"/>
    </row>
    <row r="398" spans="3:4" ht="12" customHeight="1" x14ac:dyDescent="0.2">
      <c r="C398" s="1"/>
      <c r="D398" s="1"/>
    </row>
    <row r="399" spans="3:4" ht="12" customHeight="1" x14ac:dyDescent="0.2">
      <c r="C399" s="1"/>
      <c r="D399" s="1"/>
    </row>
    <row r="400" spans="3:4" ht="12" customHeight="1" x14ac:dyDescent="0.2">
      <c r="C400" s="1"/>
      <c r="D400" s="1"/>
    </row>
    <row r="401" spans="3:4" ht="12" customHeight="1" x14ac:dyDescent="0.2">
      <c r="C401" s="1"/>
      <c r="D401" s="1"/>
    </row>
    <row r="402" spans="3:4" ht="12" customHeight="1" x14ac:dyDescent="0.2">
      <c r="C402" s="1"/>
      <c r="D402" s="1"/>
    </row>
    <row r="403" spans="3:4" ht="12" customHeight="1" x14ac:dyDescent="0.2">
      <c r="C403" s="1"/>
      <c r="D403" s="1"/>
    </row>
    <row r="404" spans="3:4" ht="12" customHeight="1" x14ac:dyDescent="0.2">
      <c r="C404" s="1"/>
      <c r="D404" s="1"/>
    </row>
    <row r="405" spans="3:4" ht="12" customHeight="1" x14ac:dyDescent="0.2">
      <c r="C405" s="1"/>
      <c r="D405" s="1"/>
    </row>
    <row r="406" spans="3:4" ht="12" customHeight="1" x14ac:dyDescent="0.2">
      <c r="C406" s="1"/>
      <c r="D406" s="1"/>
    </row>
    <row r="407" spans="3:4" ht="12" customHeight="1" x14ac:dyDescent="0.2">
      <c r="C407" s="1"/>
      <c r="D407" s="1"/>
    </row>
    <row r="408" spans="3:4" ht="12" customHeight="1" x14ac:dyDescent="0.2">
      <c r="C408" s="1"/>
      <c r="D408" s="1"/>
    </row>
    <row r="409" spans="3:4" ht="12" customHeight="1" x14ac:dyDescent="0.2">
      <c r="C409" s="1"/>
      <c r="D409" s="1"/>
    </row>
    <row r="410" spans="3:4" ht="12" customHeight="1" x14ac:dyDescent="0.2">
      <c r="C410" s="1"/>
      <c r="D410" s="1"/>
    </row>
    <row r="411" spans="3:4" ht="12" customHeight="1" x14ac:dyDescent="0.2">
      <c r="C411" s="1"/>
      <c r="D411" s="1"/>
    </row>
    <row r="412" spans="3:4" ht="12" customHeight="1" x14ac:dyDescent="0.2">
      <c r="C412" s="1"/>
      <c r="D412" s="1"/>
    </row>
    <row r="413" spans="3:4" ht="12" customHeight="1" x14ac:dyDescent="0.2">
      <c r="C413" s="1"/>
      <c r="D413" s="1"/>
    </row>
    <row r="414" spans="3:4" ht="12" customHeight="1" x14ac:dyDescent="0.2">
      <c r="C414" s="1"/>
      <c r="D414" s="1"/>
    </row>
    <row r="415" spans="3:4" ht="12" customHeight="1" x14ac:dyDescent="0.2">
      <c r="C415" s="1"/>
      <c r="D415" s="1"/>
    </row>
    <row r="416" spans="3:4" ht="12" customHeight="1" x14ac:dyDescent="0.2">
      <c r="C416" s="1"/>
      <c r="D416" s="1"/>
    </row>
    <row r="417" spans="3:4" ht="12" customHeight="1" x14ac:dyDescent="0.2">
      <c r="C417" s="1"/>
      <c r="D417" s="1"/>
    </row>
    <row r="418" spans="3:4" ht="12" customHeight="1" x14ac:dyDescent="0.2">
      <c r="C418" s="1"/>
      <c r="D418" s="1"/>
    </row>
    <row r="419" spans="3:4" ht="12" customHeight="1" x14ac:dyDescent="0.2">
      <c r="C419" s="1"/>
      <c r="D419" s="1"/>
    </row>
    <row r="420" spans="3:4" ht="12" customHeight="1" x14ac:dyDescent="0.2">
      <c r="C420" s="1"/>
      <c r="D420" s="1"/>
    </row>
    <row r="421" spans="3:4" ht="12" customHeight="1" x14ac:dyDescent="0.2">
      <c r="C421" s="1"/>
      <c r="D421" s="1"/>
    </row>
    <row r="422" spans="3:4" ht="12" customHeight="1" x14ac:dyDescent="0.2">
      <c r="C422" s="1"/>
      <c r="D422" s="1"/>
    </row>
    <row r="423" spans="3:4" ht="12" customHeight="1" x14ac:dyDescent="0.2">
      <c r="C423" s="1"/>
      <c r="D423" s="1"/>
    </row>
    <row r="424" spans="3:4" ht="12" customHeight="1" x14ac:dyDescent="0.2">
      <c r="C424" s="1"/>
      <c r="D424" s="1"/>
    </row>
    <row r="425" spans="3:4" ht="12" customHeight="1" x14ac:dyDescent="0.2">
      <c r="C425" s="1"/>
      <c r="D425" s="1"/>
    </row>
    <row r="426" spans="3:4" ht="12" customHeight="1" x14ac:dyDescent="0.2">
      <c r="C426" s="1"/>
      <c r="D426" s="1"/>
    </row>
    <row r="427" spans="3:4" ht="12" customHeight="1" x14ac:dyDescent="0.2">
      <c r="C427" s="1"/>
      <c r="D427" s="1"/>
    </row>
    <row r="428" spans="3:4" ht="12" customHeight="1" x14ac:dyDescent="0.2">
      <c r="C428" s="1"/>
      <c r="D428" s="1"/>
    </row>
    <row r="429" spans="3:4" ht="12" customHeight="1" x14ac:dyDescent="0.2">
      <c r="C429" s="1"/>
      <c r="D429" s="1"/>
    </row>
    <row r="430" spans="3:4" ht="12" customHeight="1" x14ac:dyDescent="0.2">
      <c r="C430" s="1"/>
      <c r="D430" s="1"/>
    </row>
    <row r="431" spans="3:4" ht="12" customHeight="1" x14ac:dyDescent="0.2">
      <c r="C431" s="1"/>
      <c r="D431" s="1"/>
    </row>
    <row r="432" spans="3:4" ht="12" customHeight="1" x14ac:dyDescent="0.2">
      <c r="C432" s="1"/>
      <c r="D432" s="1"/>
    </row>
    <row r="433" spans="3:4" ht="12" customHeight="1" x14ac:dyDescent="0.2">
      <c r="C433" s="1"/>
      <c r="D433" s="1"/>
    </row>
    <row r="434" spans="3:4" ht="12" customHeight="1" x14ac:dyDescent="0.2">
      <c r="C434" s="1"/>
      <c r="D434" s="1"/>
    </row>
    <row r="435" spans="3:4" ht="12" customHeight="1" x14ac:dyDescent="0.2">
      <c r="C435" s="1"/>
      <c r="D435" s="1"/>
    </row>
    <row r="436" spans="3:4" ht="12" customHeight="1" x14ac:dyDescent="0.2">
      <c r="C436" s="1"/>
      <c r="D436" s="1"/>
    </row>
    <row r="437" spans="3:4" ht="12" customHeight="1" x14ac:dyDescent="0.2">
      <c r="C437" s="1"/>
      <c r="D437" s="1"/>
    </row>
    <row r="438" spans="3:4" ht="12" customHeight="1" x14ac:dyDescent="0.2">
      <c r="C438" s="1"/>
      <c r="D438" s="1"/>
    </row>
    <row r="439" spans="3:4" ht="12" customHeight="1" x14ac:dyDescent="0.2">
      <c r="C439" s="1"/>
      <c r="D439" s="1"/>
    </row>
    <row r="440" spans="3:4" ht="12" customHeight="1" x14ac:dyDescent="0.2">
      <c r="C440" s="1"/>
      <c r="D440" s="1"/>
    </row>
    <row r="441" spans="3:4" ht="12" customHeight="1" x14ac:dyDescent="0.2">
      <c r="C441" s="1"/>
      <c r="D441" s="1"/>
    </row>
    <row r="442" spans="3:4" ht="12" customHeight="1" x14ac:dyDescent="0.2">
      <c r="C442" s="1"/>
      <c r="D442" s="1"/>
    </row>
    <row r="443" spans="3:4" ht="12" customHeight="1" x14ac:dyDescent="0.2">
      <c r="C443" s="1"/>
      <c r="D443" s="1"/>
    </row>
    <row r="444" spans="3:4" ht="12" customHeight="1" x14ac:dyDescent="0.2">
      <c r="C444" s="1"/>
      <c r="D444" s="1"/>
    </row>
    <row r="445" spans="3:4" ht="12" customHeight="1" x14ac:dyDescent="0.2">
      <c r="C445" s="1"/>
      <c r="D445" s="1"/>
    </row>
    <row r="446" spans="3:4" ht="12" customHeight="1" x14ac:dyDescent="0.2">
      <c r="C446" s="1"/>
      <c r="D446" s="1"/>
    </row>
    <row r="447" spans="3:4" ht="12" customHeight="1" x14ac:dyDescent="0.2">
      <c r="C447" s="1"/>
      <c r="D447" s="1"/>
    </row>
    <row r="448" spans="3:4" ht="12" customHeight="1" x14ac:dyDescent="0.2">
      <c r="C448" s="1"/>
      <c r="D448" s="1"/>
    </row>
    <row r="449" spans="3:4" ht="12" customHeight="1" x14ac:dyDescent="0.2">
      <c r="C449" s="1"/>
      <c r="D449" s="1"/>
    </row>
    <row r="450" spans="3:4" ht="12" customHeight="1" x14ac:dyDescent="0.2">
      <c r="C450" s="1"/>
      <c r="D450" s="1"/>
    </row>
    <row r="451" spans="3:4" ht="12" customHeight="1" x14ac:dyDescent="0.2">
      <c r="C451" s="1"/>
      <c r="D451" s="1"/>
    </row>
    <row r="452" spans="3:4" ht="12" customHeight="1" x14ac:dyDescent="0.2">
      <c r="C452" s="1"/>
      <c r="D452" s="1"/>
    </row>
    <row r="453" spans="3:4" ht="12" customHeight="1" x14ac:dyDescent="0.2">
      <c r="C453" s="1"/>
      <c r="D453" s="1"/>
    </row>
    <row r="454" spans="3:4" ht="12" customHeight="1" x14ac:dyDescent="0.2">
      <c r="C454" s="1"/>
      <c r="D454" s="1"/>
    </row>
    <row r="455" spans="3:4" ht="12" customHeight="1" x14ac:dyDescent="0.2">
      <c r="C455" s="1"/>
      <c r="D455" s="1"/>
    </row>
    <row r="456" spans="3:4" ht="12" customHeight="1" x14ac:dyDescent="0.2">
      <c r="C456" s="1"/>
      <c r="D456" s="1"/>
    </row>
    <row r="457" spans="3:4" ht="12" customHeight="1" x14ac:dyDescent="0.2">
      <c r="C457" s="1"/>
      <c r="D457" s="1"/>
    </row>
    <row r="458" spans="3:4" ht="12" customHeight="1" x14ac:dyDescent="0.2">
      <c r="C458" s="1"/>
      <c r="D458" s="1"/>
    </row>
    <row r="459" spans="3:4" ht="12" customHeight="1" x14ac:dyDescent="0.2">
      <c r="C459" s="1"/>
      <c r="D459" s="1"/>
    </row>
    <row r="460" spans="3:4" ht="12" customHeight="1" x14ac:dyDescent="0.2">
      <c r="C460" s="1"/>
      <c r="D460" s="1"/>
    </row>
    <row r="461" spans="3:4" ht="12" customHeight="1" x14ac:dyDescent="0.2">
      <c r="C461" s="1"/>
      <c r="D461" s="1"/>
    </row>
    <row r="462" spans="3:4" ht="12" customHeight="1" x14ac:dyDescent="0.2">
      <c r="C462" s="1"/>
      <c r="D462" s="1"/>
    </row>
    <row r="463" spans="3:4" ht="12" customHeight="1" x14ac:dyDescent="0.2">
      <c r="C463" s="1"/>
      <c r="D463" s="1"/>
    </row>
    <row r="464" spans="3:4" ht="12" customHeight="1" x14ac:dyDescent="0.2">
      <c r="C464" s="1"/>
      <c r="D464" s="1"/>
    </row>
    <row r="465" spans="3:4" ht="12" customHeight="1" x14ac:dyDescent="0.2">
      <c r="C465" s="1"/>
      <c r="D465" s="1"/>
    </row>
    <row r="466" spans="3:4" ht="12" customHeight="1" x14ac:dyDescent="0.2">
      <c r="C466" s="1"/>
      <c r="D466" s="1"/>
    </row>
    <row r="467" spans="3:4" ht="12" customHeight="1" x14ac:dyDescent="0.2">
      <c r="C467" s="1"/>
      <c r="D467" s="1"/>
    </row>
    <row r="468" spans="3:4" ht="12" customHeight="1" x14ac:dyDescent="0.2">
      <c r="C468" s="1"/>
      <c r="D468" s="1"/>
    </row>
    <row r="469" spans="3:4" ht="12" customHeight="1" x14ac:dyDescent="0.2">
      <c r="C469" s="1"/>
      <c r="D469" s="1"/>
    </row>
    <row r="470" spans="3:4" ht="12" customHeight="1" x14ac:dyDescent="0.2">
      <c r="C470" s="1"/>
      <c r="D470" s="1"/>
    </row>
    <row r="471" spans="3:4" ht="12" customHeight="1" x14ac:dyDescent="0.2">
      <c r="C471" s="1"/>
      <c r="D471" s="1"/>
    </row>
    <row r="472" spans="3:4" ht="12" customHeight="1" x14ac:dyDescent="0.2">
      <c r="C472" s="1"/>
      <c r="D472" s="1"/>
    </row>
    <row r="473" spans="3:4" ht="12" customHeight="1" x14ac:dyDescent="0.2">
      <c r="C473" s="1"/>
      <c r="D473" s="1"/>
    </row>
    <row r="474" spans="3:4" ht="12" customHeight="1" x14ac:dyDescent="0.2">
      <c r="C474" s="1"/>
      <c r="D474" s="1"/>
    </row>
    <row r="475" spans="3:4" ht="12" customHeight="1" x14ac:dyDescent="0.2">
      <c r="C475" s="1"/>
      <c r="D475" s="1"/>
    </row>
    <row r="476" spans="3:4" ht="12" customHeight="1" x14ac:dyDescent="0.2">
      <c r="C476" s="1"/>
      <c r="D476" s="1"/>
    </row>
    <row r="477" spans="3:4" ht="12" customHeight="1" x14ac:dyDescent="0.2">
      <c r="C477" s="1"/>
      <c r="D477" s="1"/>
    </row>
    <row r="478" spans="3:4" ht="12" customHeight="1" x14ac:dyDescent="0.2">
      <c r="C478" s="1"/>
      <c r="D478" s="1"/>
    </row>
    <row r="479" spans="3:4" ht="12" customHeight="1" x14ac:dyDescent="0.2">
      <c r="C479" s="1"/>
      <c r="D479" s="1"/>
    </row>
    <row r="480" spans="3:4" ht="12" customHeight="1" x14ac:dyDescent="0.2">
      <c r="C480" s="1"/>
      <c r="D480" s="1"/>
    </row>
    <row r="481" spans="3:4" ht="12" customHeight="1" x14ac:dyDescent="0.2">
      <c r="C481" s="1"/>
      <c r="D481" s="1"/>
    </row>
    <row r="482" spans="3:4" ht="12" customHeight="1" x14ac:dyDescent="0.2">
      <c r="C482" s="1"/>
      <c r="D482" s="1"/>
    </row>
    <row r="483" spans="3:4" ht="12" customHeight="1" x14ac:dyDescent="0.2">
      <c r="C483" s="1"/>
      <c r="D483" s="1"/>
    </row>
    <row r="484" spans="3:4" ht="12" customHeight="1" x14ac:dyDescent="0.2">
      <c r="C484" s="1"/>
      <c r="D484" s="1"/>
    </row>
    <row r="485" spans="3:4" ht="12" customHeight="1" x14ac:dyDescent="0.2">
      <c r="C485" s="1"/>
      <c r="D485" s="1"/>
    </row>
    <row r="486" spans="3:4" ht="12" customHeight="1" x14ac:dyDescent="0.2">
      <c r="C486" s="1"/>
      <c r="D486" s="1"/>
    </row>
    <row r="487" spans="3:4" ht="12" customHeight="1" x14ac:dyDescent="0.2">
      <c r="C487" s="1"/>
      <c r="D487" s="1"/>
    </row>
    <row r="488" spans="3:4" ht="12" customHeight="1" x14ac:dyDescent="0.2">
      <c r="C488" s="1"/>
      <c r="D488" s="1"/>
    </row>
    <row r="489" spans="3:4" ht="12" customHeight="1" x14ac:dyDescent="0.2">
      <c r="C489" s="1"/>
      <c r="D489" s="1"/>
    </row>
    <row r="490" spans="3:4" ht="12" customHeight="1" x14ac:dyDescent="0.2">
      <c r="C490" s="1"/>
      <c r="D490" s="1"/>
    </row>
    <row r="491" spans="3:4" ht="12" customHeight="1" x14ac:dyDescent="0.2">
      <c r="C491" s="1"/>
      <c r="D491" s="1"/>
    </row>
    <row r="492" spans="3:4" ht="12" customHeight="1" x14ac:dyDescent="0.2">
      <c r="C492" s="1"/>
      <c r="D492" s="1"/>
    </row>
    <row r="493" spans="3:4" ht="12" customHeight="1" x14ac:dyDescent="0.2">
      <c r="C493" s="1"/>
      <c r="D493" s="1"/>
    </row>
    <row r="494" spans="3:4" ht="12" customHeight="1" x14ac:dyDescent="0.2">
      <c r="C494" s="1"/>
      <c r="D494" s="1"/>
    </row>
    <row r="495" spans="3:4" ht="12" customHeight="1" x14ac:dyDescent="0.2">
      <c r="C495" s="1"/>
      <c r="D495" s="1"/>
    </row>
    <row r="496" spans="3:4" ht="12" customHeight="1" x14ac:dyDescent="0.2">
      <c r="C496" s="1"/>
      <c r="D496" s="1"/>
    </row>
    <row r="497" spans="3:4" ht="12" customHeight="1" x14ac:dyDescent="0.2">
      <c r="C497" s="1"/>
      <c r="D497" s="1"/>
    </row>
    <row r="498" spans="3:4" ht="12" customHeight="1" x14ac:dyDescent="0.2">
      <c r="C498" s="1"/>
      <c r="D498" s="1"/>
    </row>
    <row r="499" spans="3:4" ht="12" customHeight="1" x14ac:dyDescent="0.2">
      <c r="C499" s="1"/>
      <c r="D499" s="1"/>
    </row>
    <row r="500" spans="3:4" ht="12" customHeight="1" x14ac:dyDescent="0.2">
      <c r="C500" s="1"/>
      <c r="D500" s="1"/>
    </row>
    <row r="501" spans="3:4" ht="12" customHeight="1" x14ac:dyDescent="0.2">
      <c r="C501" s="1"/>
      <c r="D501" s="1"/>
    </row>
    <row r="502" spans="3:4" ht="12" customHeight="1" x14ac:dyDescent="0.2">
      <c r="C502" s="1"/>
      <c r="D502" s="1"/>
    </row>
    <row r="503" spans="3:4" ht="12" customHeight="1" x14ac:dyDescent="0.2">
      <c r="C503" s="1"/>
      <c r="D503" s="1"/>
    </row>
    <row r="504" spans="3:4" ht="12" customHeight="1" x14ac:dyDescent="0.2">
      <c r="C504" s="1"/>
      <c r="D504" s="1"/>
    </row>
    <row r="505" spans="3:4" ht="12" customHeight="1" x14ac:dyDescent="0.2">
      <c r="C505" s="1"/>
      <c r="D505" s="1"/>
    </row>
    <row r="506" spans="3:4" ht="12" customHeight="1" x14ac:dyDescent="0.2">
      <c r="C506" s="1"/>
      <c r="D506" s="1"/>
    </row>
    <row r="507" spans="3:4" ht="12" customHeight="1" x14ac:dyDescent="0.2">
      <c r="C507" s="1"/>
      <c r="D507" s="1"/>
    </row>
    <row r="508" spans="3:4" ht="12" customHeight="1" x14ac:dyDescent="0.2">
      <c r="C508" s="1"/>
      <c r="D508" s="1"/>
    </row>
    <row r="509" spans="3:4" ht="12" customHeight="1" x14ac:dyDescent="0.2">
      <c r="C509" s="1"/>
      <c r="D509" s="1"/>
    </row>
    <row r="510" spans="3:4" ht="12" customHeight="1" x14ac:dyDescent="0.2">
      <c r="C510" s="1"/>
      <c r="D510" s="1"/>
    </row>
    <row r="511" spans="3:4" ht="12" customHeight="1" x14ac:dyDescent="0.2">
      <c r="C511" s="1"/>
      <c r="D511" s="1"/>
    </row>
    <row r="512" spans="3:4" ht="12" customHeight="1" x14ac:dyDescent="0.2">
      <c r="C512" s="1"/>
      <c r="D512" s="1"/>
    </row>
    <row r="513" spans="3:4" ht="12" customHeight="1" x14ac:dyDescent="0.2">
      <c r="C513" s="1"/>
      <c r="D513" s="1"/>
    </row>
    <row r="514" spans="3:4" ht="12" customHeight="1" x14ac:dyDescent="0.2">
      <c r="C514" s="1"/>
      <c r="D514" s="1"/>
    </row>
    <row r="515" spans="3:4" ht="12" customHeight="1" x14ac:dyDescent="0.2">
      <c r="C515" s="1"/>
      <c r="D515" s="1"/>
    </row>
    <row r="516" spans="3:4" ht="12" customHeight="1" x14ac:dyDescent="0.2">
      <c r="C516" s="1"/>
      <c r="D516" s="1"/>
    </row>
    <row r="517" spans="3:4" ht="12" customHeight="1" x14ac:dyDescent="0.2">
      <c r="C517" s="1"/>
      <c r="D517" s="1"/>
    </row>
    <row r="518" spans="3:4" ht="12" customHeight="1" x14ac:dyDescent="0.2">
      <c r="C518" s="1"/>
      <c r="D518" s="1"/>
    </row>
    <row r="519" spans="3:4" ht="12" customHeight="1" x14ac:dyDescent="0.2">
      <c r="C519" s="1"/>
      <c r="D519" s="1"/>
    </row>
    <row r="520" spans="3:4" ht="12" customHeight="1" x14ac:dyDescent="0.2">
      <c r="C520" s="1"/>
      <c r="D520" s="1"/>
    </row>
    <row r="521" spans="3:4" ht="12" customHeight="1" x14ac:dyDescent="0.2">
      <c r="C521" s="1"/>
      <c r="D521" s="1"/>
    </row>
    <row r="522" spans="3:4" ht="12" customHeight="1" x14ac:dyDescent="0.2">
      <c r="C522" s="1"/>
      <c r="D522" s="1"/>
    </row>
    <row r="523" spans="3:4" ht="12" customHeight="1" x14ac:dyDescent="0.2">
      <c r="C523" s="1"/>
      <c r="D523" s="1"/>
    </row>
    <row r="524" spans="3:4" ht="12" customHeight="1" x14ac:dyDescent="0.2">
      <c r="C524" s="1"/>
      <c r="D524" s="1"/>
    </row>
    <row r="525" spans="3:4" ht="12" customHeight="1" x14ac:dyDescent="0.2">
      <c r="C525" s="1"/>
      <c r="D525" s="1"/>
    </row>
    <row r="526" spans="3:4" ht="12" customHeight="1" x14ac:dyDescent="0.2">
      <c r="C526" s="1"/>
      <c r="D526" s="1"/>
    </row>
    <row r="527" spans="3:4" ht="12" customHeight="1" x14ac:dyDescent="0.2">
      <c r="C527" s="1"/>
      <c r="D527" s="1"/>
    </row>
    <row r="528" spans="3:4" ht="12" customHeight="1" x14ac:dyDescent="0.2">
      <c r="C528" s="1"/>
      <c r="D528" s="1"/>
    </row>
    <row r="529" spans="3:4" ht="12" customHeight="1" x14ac:dyDescent="0.2">
      <c r="C529" s="1"/>
      <c r="D529" s="1"/>
    </row>
    <row r="530" spans="3:4" ht="12" customHeight="1" x14ac:dyDescent="0.2">
      <c r="C530" s="1"/>
      <c r="D530" s="1"/>
    </row>
    <row r="531" spans="3:4" ht="12" customHeight="1" x14ac:dyDescent="0.2">
      <c r="C531" s="1"/>
      <c r="D531" s="1"/>
    </row>
    <row r="532" spans="3:4" ht="12" customHeight="1" x14ac:dyDescent="0.2">
      <c r="C532" s="1"/>
      <c r="D532" s="1"/>
    </row>
    <row r="533" spans="3:4" ht="12" customHeight="1" x14ac:dyDescent="0.2">
      <c r="C533" s="1"/>
      <c r="D533" s="1"/>
    </row>
    <row r="534" spans="3:4" ht="12" customHeight="1" x14ac:dyDescent="0.2">
      <c r="C534" s="1"/>
      <c r="D534" s="1"/>
    </row>
    <row r="535" spans="3:4" ht="12" customHeight="1" x14ac:dyDescent="0.2">
      <c r="C535" s="1"/>
      <c r="D535" s="1"/>
    </row>
    <row r="536" spans="3:4" ht="12" customHeight="1" x14ac:dyDescent="0.2">
      <c r="C536" s="1"/>
      <c r="D536" s="1"/>
    </row>
    <row r="537" spans="3:4" ht="12" customHeight="1" x14ac:dyDescent="0.2">
      <c r="C537" s="1"/>
      <c r="D537" s="1"/>
    </row>
    <row r="538" spans="3:4" ht="12" customHeight="1" x14ac:dyDescent="0.2">
      <c r="C538" s="1"/>
      <c r="D538" s="1"/>
    </row>
    <row r="539" spans="3:4" ht="12" customHeight="1" x14ac:dyDescent="0.2">
      <c r="C539" s="1"/>
      <c r="D539" s="1"/>
    </row>
    <row r="540" spans="3:4" ht="12" customHeight="1" x14ac:dyDescent="0.2">
      <c r="C540" s="1"/>
      <c r="D540" s="1"/>
    </row>
    <row r="541" spans="3:4" ht="12" customHeight="1" x14ac:dyDescent="0.2">
      <c r="C541" s="1"/>
      <c r="D541" s="1"/>
    </row>
    <row r="542" spans="3:4" ht="12" customHeight="1" x14ac:dyDescent="0.2">
      <c r="C542" s="1"/>
      <c r="D542" s="1"/>
    </row>
    <row r="543" spans="3:4" ht="12" customHeight="1" x14ac:dyDescent="0.2">
      <c r="C543" s="1"/>
      <c r="D543" s="1"/>
    </row>
    <row r="544" spans="3:4" ht="12" customHeight="1" x14ac:dyDescent="0.2">
      <c r="C544" s="1"/>
      <c r="D544" s="1"/>
    </row>
    <row r="545" spans="3:4" ht="12" customHeight="1" x14ac:dyDescent="0.2">
      <c r="C545" s="1"/>
      <c r="D545" s="1"/>
    </row>
    <row r="546" spans="3:4" ht="12" customHeight="1" x14ac:dyDescent="0.2">
      <c r="C546" s="1"/>
      <c r="D546" s="1"/>
    </row>
    <row r="547" spans="3:4" ht="12" customHeight="1" x14ac:dyDescent="0.2">
      <c r="C547" s="1"/>
      <c r="D547" s="1"/>
    </row>
    <row r="548" spans="3:4" ht="12" customHeight="1" x14ac:dyDescent="0.2">
      <c r="C548" s="1"/>
      <c r="D548" s="1"/>
    </row>
    <row r="549" spans="3:4" ht="12" customHeight="1" x14ac:dyDescent="0.2">
      <c r="C549" s="1"/>
      <c r="D549" s="1"/>
    </row>
    <row r="550" spans="3:4" ht="12" customHeight="1" x14ac:dyDescent="0.2">
      <c r="C550" s="1"/>
      <c r="D550" s="1"/>
    </row>
    <row r="551" spans="3:4" ht="12" customHeight="1" x14ac:dyDescent="0.2">
      <c r="C551" s="1"/>
      <c r="D551" s="1"/>
    </row>
    <row r="552" spans="3:4" ht="12" customHeight="1" x14ac:dyDescent="0.2">
      <c r="C552" s="1"/>
      <c r="D552" s="1"/>
    </row>
    <row r="553" spans="3:4" ht="12" customHeight="1" x14ac:dyDescent="0.2">
      <c r="C553" s="1"/>
      <c r="D553" s="1"/>
    </row>
    <row r="554" spans="3:4" ht="12" customHeight="1" x14ac:dyDescent="0.2">
      <c r="C554" s="1"/>
      <c r="D554" s="1"/>
    </row>
    <row r="555" spans="3:4" ht="12" customHeight="1" x14ac:dyDescent="0.2">
      <c r="C555" s="1"/>
      <c r="D555" s="1"/>
    </row>
    <row r="556" spans="3:4" ht="12" customHeight="1" x14ac:dyDescent="0.2">
      <c r="C556" s="1"/>
      <c r="D556" s="1"/>
    </row>
    <row r="557" spans="3:4" ht="12" customHeight="1" x14ac:dyDescent="0.2">
      <c r="C557" s="1"/>
      <c r="D557" s="1"/>
    </row>
    <row r="558" spans="3:4" ht="12" customHeight="1" x14ac:dyDescent="0.2">
      <c r="C558" s="1"/>
      <c r="D558" s="1"/>
    </row>
    <row r="559" spans="3:4" ht="12" customHeight="1" x14ac:dyDescent="0.2">
      <c r="C559" s="1"/>
      <c r="D559" s="1"/>
    </row>
    <row r="560" spans="3:4" ht="12" customHeight="1" x14ac:dyDescent="0.2">
      <c r="C560" s="1"/>
      <c r="D560" s="1"/>
    </row>
    <row r="561" spans="3:4" ht="12" customHeight="1" x14ac:dyDescent="0.2">
      <c r="C561" s="1"/>
      <c r="D561" s="1"/>
    </row>
    <row r="562" spans="3:4" ht="12" customHeight="1" x14ac:dyDescent="0.2">
      <c r="C562" s="1"/>
      <c r="D562" s="1"/>
    </row>
    <row r="563" spans="3:4" ht="12" customHeight="1" x14ac:dyDescent="0.2">
      <c r="C563" s="1"/>
      <c r="D563" s="1"/>
    </row>
    <row r="564" spans="3:4" ht="12" customHeight="1" x14ac:dyDescent="0.2">
      <c r="C564" s="1"/>
      <c r="D564" s="1"/>
    </row>
    <row r="565" spans="3:4" ht="12" customHeight="1" x14ac:dyDescent="0.2">
      <c r="C565" s="1"/>
      <c r="D565" s="1"/>
    </row>
    <row r="566" spans="3:4" ht="12" customHeight="1" x14ac:dyDescent="0.2">
      <c r="C566" s="1"/>
      <c r="D566" s="1"/>
    </row>
    <row r="567" spans="3:4" ht="12" customHeight="1" x14ac:dyDescent="0.2">
      <c r="C567" s="1"/>
      <c r="D567" s="1"/>
    </row>
    <row r="568" spans="3:4" ht="12" customHeight="1" x14ac:dyDescent="0.2">
      <c r="C568" s="1"/>
      <c r="D568" s="1"/>
    </row>
    <row r="569" spans="3:4" ht="12" customHeight="1" x14ac:dyDescent="0.2">
      <c r="C569" s="1"/>
      <c r="D569" s="1"/>
    </row>
    <row r="570" spans="3:4" ht="12" customHeight="1" x14ac:dyDescent="0.2">
      <c r="C570" s="1"/>
      <c r="D570" s="1"/>
    </row>
    <row r="571" spans="3:4" ht="12" customHeight="1" x14ac:dyDescent="0.2">
      <c r="C571" s="1"/>
      <c r="D571" s="1"/>
    </row>
    <row r="572" spans="3:4" ht="12" customHeight="1" x14ac:dyDescent="0.2">
      <c r="C572" s="1"/>
      <c r="D572" s="1"/>
    </row>
    <row r="573" spans="3:4" ht="12" customHeight="1" x14ac:dyDescent="0.2">
      <c r="C573" s="1"/>
      <c r="D573" s="1"/>
    </row>
    <row r="574" spans="3:4" ht="12" customHeight="1" x14ac:dyDescent="0.2">
      <c r="C574" s="1"/>
      <c r="D574" s="1"/>
    </row>
    <row r="575" spans="3:4" ht="12" customHeight="1" x14ac:dyDescent="0.2">
      <c r="C575" s="1"/>
      <c r="D575" s="1"/>
    </row>
    <row r="576" spans="3:4" ht="12" customHeight="1" x14ac:dyDescent="0.2">
      <c r="C576" s="1"/>
      <c r="D576" s="1"/>
    </row>
    <row r="577" spans="3:4" ht="12" customHeight="1" x14ac:dyDescent="0.2">
      <c r="C577" s="1"/>
      <c r="D577" s="1"/>
    </row>
    <row r="578" spans="3:4" ht="12" customHeight="1" x14ac:dyDescent="0.2">
      <c r="C578" s="1"/>
      <c r="D578" s="1"/>
    </row>
    <row r="579" spans="3:4" ht="12" customHeight="1" x14ac:dyDescent="0.2">
      <c r="C579" s="1"/>
      <c r="D579" s="1"/>
    </row>
    <row r="580" spans="3:4" ht="12" customHeight="1" x14ac:dyDescent="0.2">
      <c r="C580" s="1"/>
      <c r="D580" s="1"/>
    </row>
    <row r="581" spans="3:4" ht="12" customHeight="1" x14ac:dyDescent="0.2">
      <c r="C581" s="1"/>
      <c r="D581" s="1"/>
    </row>
    <row r="582" spans="3:4" ht="12" customHeight="1" x14ac:dyDescent="0.2">
      <c r="C582" s="1"/>
      <c r="D582" s="1"/>
    </row>
    <row r="583" spans="3:4" ht="12" customHeight="1" x14ac:dyDescent="0.2">
      <c r="C583" s="1"/>
      <c r="D583" s="1"/>
    </row>
    <row r="584" spans="3:4" ht="12" customHeight="1" x14ac:dyDescent="0.2">
      <c r="C584" s="1"/>
      <c r="D584" s="1"/>
    </row>
    <row r="585" spans="3:4" ht="12" customHeight="1" x14ac:dyDescent="0.2">
      <c r="C585" s="1"/>
      <c r="D585" s="1"/>
    </row>
    <row r="586" spans="3:4" ht="12" customHeight="1" x14ac:dyDescent="0.2">
      <c r="C586" s="1"/>
      <c r="D586" s="1"/>
    </row>
    <row r="587" spans="3:4" ht="12" customHeight="1" x14ac:dyDescent="0.2">
      <c r="C587" s="1"/>
      <c r="D587" s="1"/>
    </row>
    <row r="588" spans="3:4" ht="12" customHeight="1" x14ac:dyDescent="0.2">
      <c r="C588" s="1"/>
      <c r="D588" s="1"/>
    </row>
    <row r="589" spans="3:4" ht="12" customHeight="1" x14ac:dyDescent="0.2">
      <c r="C589" s="1"/>
      <c r="D589" s="1"/>
    </row>
    <row r="590" spans="3:4" ht="12" customHeight="1" x14ac:dyDescent="0.2">
      <c r="C590" s="1"/>
      <c r="D590" s="1"/>
    </row>
    <row r="591" spans="3:4" ht="12" customHeight="1" x14ac:dyDescent="0.2">
      <c r="C591" s="1"/>
      <c r="D591" s="1"/>
    </row>
    <row r="592" spans="3:4" ht="12" customHeight="1" x14ac:dyDescent="0.2">
      <c r="C592" s="1"/>
      <c r="D592" s="1"/>
    </row>
    <row r="593" spans="3:4" ht="12" customHeight="1" x14ac:dyDescent="0.2">
      <c r="C593" s="1"/>
      <c r="D593" s="1"/>
    </row>
    <row r="594" spans="3:4" ht="12" customHeight="1" x14ac:dyDescent="0.2">
      <c r="C594" s="1"/>
      <c r="D594" s="1"/>
    </row>
    <row r="595" spans="3:4" ht="12" customHeight="1" x14ac:dyDescent="0.2">
      <c r="C595" s="1"/>
      <c r="D595" s="1"/>
    </row>
    <row r="596" spans="3:4" ht="12" customHeight="1" x14ac:dyDescent="0.2">
      <c r="C596" s="1"/>
      <c r="D596" s="1"/>
    </row>
    <row r="597" spans="3:4" ht="12" customHeight="1" x14ac:dyDescent="0.2">
      <c r="C597" s="1"/>
      <c r="D597" s="1"/>
    </row>
    <row r="598" spans="3:4" ht="12" customHeight="1" x14ac:dyDescent="0.2">
      <c r="C598" s="1"/>
      <c r="D598" s="1"/>
    </row>
    <row r="599" spans="3:4" ht="12" customHeight="1" x14ac:dyDescent="0.2">
      <c r="C599" s="1"/>
      <c r="D599" s="1"/>
    </row>
    <row r="600" spans="3:4" ht="12" customHeight="1" x14ac:dyDescent="0.2">
      <c r="C600" s="1"/>
      <c r="D600" s="1"/>
    </row>
    <row r="601" spans="3:4" ht="12" customHeight="1" x14ac:dyDescent="0.2">
      <c r="C601" s="1"/>
      <c r="D601" s="1"/>
    </row>
    <row r="602" spans="3:4" ht="12" customHeight="1" x14ac:dyDescent="0.2">
      <c r="C602" s="1"/>
      <c r="D602" s="1"/>
    </row>
    <row r="603" spans="3:4" ht="12" customHeight="1" x14ac:dyDescent="0.2">
      <c r="C603" s="1"/>
      <c r="D603" s="1"/>
    </row>
    <row r="604" spans="3:4" ht="12" customHeight="1" x14ac:dyDescent="0.2">
      <c r="C604" s="1"/>
      <c r="D604" s="1"/>
    </row>
    <row r="605" spans="3:4" ht="12" customHeight="1" x14ac:dyDescent="0.2">
      <c r="C605" s="1"/>
      <c r="D605" s="1"/>
    </row>
    <row r="606" spans="3:4" ht="12" customHeight="1" x14ac:dyDescent="0.2">
      <c r="C606" s="1"/>
      <c r="D606" s="1"/>
    </row>
    <row r="607" spans="3:4" ht="12" customHeight="1" x14ac:dyDescent="0.2">
      <c r="C607" s="1"/>
      <c r="D607" s="1"/>
    </row>
    <row r="608" spans="3:4" ht="12" customHeight="1" x14ac:dyDescent="0.2">
      <c r="C608" s="1"/>
      <c r="D608" s="1"/>
    </row>
    <row r="609" spans="3:4" ht="12" customHeight="1" x14ac:dyDescent="0.2">
      <c r="C609" s="1"/>
      <c r="D609" s="1"/>
    </row>
    <row r="610" spans="3:4" ht="12" customHeight="1" x14ac:dyDescent="0.2">
      <c r="C610" s="1"/>
      <c r="D610" s="1"/>
    </row>
    <row r="611" spans="3:4" ht="12" customHeight="1" x14ac:dyDescent="0.2">
      <c r="C611" s="1"/>
      <c r="D611" s="1"/>
    </row>
    <row r="612" spans="3:4" ht="12" customHeight="1" x14ac:dyDescent="0.2">
      <c r="C612" s="1"/>
      <c r="D612" s="1"/>
    </row>
    <row r="613" spans="3:4" ht="12" customHeight="1" x14ac:dyDescent="0.2">
      <c r="C613" s="1"/>
      <c r="D613" s="1"/>
    </row>
    <row r="614" spans="3:4" ht="12" customHeight="1" x14ac:dyDescent="0.2">
      <c r="C614" s="1"/>
      <c r="D614" s="1"/>
    </row>
    <row r="615" spans="3:4" ht="12" customHeight="1" x14ac:dyDescent="0.2">
      <c r="C615" s="1"/>
      <c r="D615" s="1"/>
    </row>
    <row r="616" spans="3:4" ht="12" customHeight="1" x14ac:dyDescent="0.2">
      <c r="C616" s="1"/>
      <c r="D616" s="1"/>
    </row>
    <row r="617" spans="3:4" ht="12" customHeight="1" x14ac:dyDescent="0.2">
      <c r="C617" s="1"/>
      <c r="D617" s="1"/>
    </row>
    <row r="618" spans="3:4" ht="12" customHeight="1" x14ac:dyDescent="0.2">
      <c r="C618" s="1"/>
      <c r="D618" s="1"/>
    </row>
    <row r="619" spans="3:4" ht="12" customHeight="1" x14ac:dyDescent="0.2">
      <c r="C619" s="1"/>
      <c r="D619" s="1"/>
    </row>
    <row r="620" spans="3:4" ht="12" customHeight="1" x14ac:dyDescent="0.2">
      <c r="C620" s="1"/>
      <c r="D620" s="1"/>
    </row>
    <row r="621" spans="3:4" ht="12" customHeight="1" x14ac:dyDescent="0.2">
      <c r="C621" s="1"/>
      <c r="D621" s="1"/>
    </row>
    <row r="622" spans="3:4" ht="12" customHeight="1" x14ac:dyDescent="0.2">
      <c r="C622" s="1"/>
      <c r="D622" s="1"/>
    </row>
    <row r="623" spans="3:4" ht="12" customHeight="1" x14ac:dyDescent="0.2">
      <c r="C623" s="1"/>
      <c r="D623" s="1"/>
    </row>
    <row r="624" spans="3:4" ht="12" customHeight="1" x14ac:dyDescent="0.2">
      <c r="C624" s="1"/>
      <c r="D624" s="1"/>
    </row>
    <row r="625" spans="3:4" ht="12" customHeight="1" x14ac:dyDescent="0.2">
      <c r="C625" s="1"/>
      <c r="D625" s="1"/>
    </row>
    <row r="626" spans="3:4" ht="12" customHeight="1" x14ac:dyDescent="0.2">
      <c r="C626" s="1"/>
      <c r="D626" s="1"/>
    </row>
    <row r="627" spans="3:4" ht="12" customHeight="1" x14ac:dyDescent="0.2">
      <c r="C627" s="1"/>
      <c r="D627" s="1"/>
    </row>
    <row r="628" spans="3:4" ht="12" customHeight="1" x14ac:dyDescent="0.2">
      <c r="C628" s="1"/>
      <c r="D628" s="1"/>
    </row>
    <row r="629" spans="3:4" ht="12" customHeight="1" x14ac:dyDescent="0.2">
      <c r="C629" s="1"/>
      <c r="D629" s="1"/>
    </row>
    <row r="630" spans="3:4" ht="12" customHeight="1" x14ac:dyDescent="0.2">
      <c r="C630" s="1"/>
      <c r="D630" s="1"/>
    </row>
    <row r="631" spans="3:4" ht="12" customHeight="1" x14ac:dyDescent="0.2">
      <c r="C631" s="1"/>
      <c r="D631" s="1"/>
    </row>
    <row r="632" spans="3:4" ht="12" customHeight="1" x14ac:dyDescent="0.2">
      <c r="C632" s="1"/>
      <c r="D632" s="1"/>
    </row>
    <row r="633" spans="3:4" ht="12" customHeight="1" x14ac:dyDescent="0.2">
      <c r="C633" s="1"/>
      <c r="D633" s="1"/>
    </row>
    <row r="634" spans="3:4" ht="12" customHeight="1" x14ac:dyDescent="0.2">
      <c r="C634" s="1"/>
      <c r="D634" s="1"/>
    </row>
    <row r="635" spans="3:4" ht="12" customHeight="1" x14ac:dyDescent="0.2">
      <c r="C635" s="1"/>
      <c r="D635" s="1"/>
    </row>
    <row r="636" spans="3:4" ht="12" customHeight="1" x14ac:dyDescent="0.2">
      <c r="C636" s="1"/>
      <c r="D636" s="1"/>
    </row>
    <row r="637" spans="3:4" ht="12" customHeight="1" x14ac:dyDescent="0.2">
      <c r="C637" s="1"/>
      <c r="D637" s="1"/>
    </row>
    <row r="638" spans="3:4" ht="12" customHeight="1" x14ac:dyDescent="0.2">
      <c r="C638" s="1"/>
      <c r="D638" s="1"/>
    </row>
    <row r="639" spans="3:4" ht="12" customHeight="1" x14ac:dyDescent="0.2">
      <c r="C639" s="1"/>
      <c r="D639" s="1"/>
    </row>
    <row r="640" spans="3:4" ht="12" customHeight="1" x14ac:dyDescent="0.2">
      <c r="C640" s="1"/>
      <c r="D640" s="1"/>
    </row>
    <row r="641" spans="3:4" ht="12" customHeight="1" x14ac:dyDescent="0.2">
      <c r="C641" s="1"/>
      <c r="D641" s="1"/>
    </row>
    <row r="642" spans="3:4" ht="12" customHeight="1" x14ac:dyDescent="0.2">
      <c r="C642" s="1"/>
      <c r="D642" s="1"/>
    </row>
    <row r="643" spans="3:4" ht="14.1" customHeight="1" x14ac:dyDescent="0.2">
      <c r="C643" s="1"/>
      <c r="D643" s="1"/>
    </row>
    <row r="644" spans="3:4" ht="14.1" customHeight="1" x14ac:dyDescent="0.2">
      <c r="C644" s="1"/>
      <c r="D644" s="1"/>
    </row>
    <row r="645" spans="3:4" ht="14.1" customHeight="1" x14ac:dyDescent="0.2">
      <c r="C645" s="1"/>
      <c r="D645" s="1"/>
    </row>
    <row r="646" spans="3:4" ht="14.1" customHeight="1" x14ac:dyDescent="0.2">
      <c r="C646" s="1"/>
      <c r="D646" s="1"/>
    </row>
    <row r="647" spans="3:4" ht="14.1" customHeight="1" x14ac:dyDescent="0.2">
      <c r="C647" s="1"/>
      <c r="D647" s="1"/>
    </row>
    <row r="648" spans="3:4" ht="14.1" customHeight="1" x14ac:dyDescent="0.2">
      <c r="C648" s="1"/>
      <c r="D648" s="1"/>
    </row>
    <row r="649" spans="3:4" ht="14.1" customHeight="1" x14ac:dyDescent="0.2">
      <c r="C649" s="1"/>
      <c r="D649" s="1"/>
    </row>
    <row r="650" spans="3:4" ht="14.1" customHeight="1" x14ac:dyDescent="0.2">
      <c r="C650" s="1"/>
      <c r="D650" s="1"/>
    </row>
    <row r="651" spans="3:4" ht="14.1" customHeight="1" x14ac:dyDescent="0.2">
      <c r="C651" s="1"/>
      <c r="D651" s="1"/>
    </row>
    <row r="652" spans="3:4" ht="14.1" customHeight="1" x14ac:dyDescent="0.2">
      <c r="C652" s="1"/>
      <c r="D652" s="1"/>
    </row>
    <row r="653" spans="3:4" ht="14.1" customHeight="1" x14ac:dyDescent="0.2">
      <c r="C653" s="1"/>
      <c r="D653" s="1"/>
    </row>
    <row r="654" spans="3:4" ht="14.1" customHeight="1" x14ac:dyDescent="0.2">
      <c r="C654" s="1"/>
      <c r="D654" s="1"/>
    </row>
    <row r="655" spans="3:4" ht="14.1" customHeight="1" x14ac:dyDescent="0.2">
      <c r="C655" s="1"/>
      <c r="D655" s="1"/>
    </row>
    <row r="656" spans="3:4" ht="14.1" customHeight="1" x14ac:dyDescent="0.2">
      <c r="C656" s="1"/>
      <c r="D656" s="1"/>
    </row>
    <row r="657" spans="3:4" ht="14.1" customHeight="1" x14ac:dyDescent="0.2">
      <c r="C657" s="1"/>
      <c r="D657" s="1"/>
    </row>
    <row r="658" spans="3:4" ht="14.1" customHeight="1" x14ac:dyDescent="0.2">
      <c r="C658" s="1"/>
      <c r="D658" s="1"/>
    </row>
    <row r="659" spans="3:4" ht="14.1" customHeight="1" x14ac:dyDescent="0.2">
      <c r="C659" s="1"/>
      <c r="D659" s="1"/>
    </row>
    <row r="660" spans="3:4" ht="14.1" customHeight="1" x14ac:dyDescent="0.2">
      <c r="C660" s="1"/>
      <c r="D660" s="1"/>
    </row>
    <row r="661" spans="3:4" ht="14.1" customHeight="1" x14ac:dyDescent="0.2">
      <c r="C661" s="1"/>
      <c r="D661" s="1"/>
    </row>
    <row r="662" spans="3:4" ht="14.1" customHeight="1" x14ac:dyDescent="0.2">
      <c r="C662" s="1"/>
      <c r="D662" s="1"/>
    </row>
    <row r="663" spans="3:4" ht="14.1" customHeight="1" x14ac:dyDescent="0.2">
      <c r="C663" s="1"/>
      <c r="D663" s="1"/>
    </row>
    <row r="664" spans="3:4" ht="14.1" customHeight="1" x14ac:dyDescent="0.2">
      <c r="C664" s="1"/>
      <c r="D664" s="1"/>
    </row>
    <row r="665" spans="3:4" ht="14.1" customHeight="1" x14ac:dyDescent="0.2">
      <c r="C665" s="1"/>
      <c r="D665" s="1"/>
    </row>
    <row r="666" spans="3:4" ht="14.1" customHeight="1" x14ac:dyDescent="0.2">
      <c r="C666" s="1"/>
      <c r="D666" s="1"/>
    </row>
    <row r="667" spans="3:4" ht="14.1" customHeight="1" x14ac:dyDescent="0.2">
      <c r="C667" s="1"/>
      <c r="D667" s="1"/>
    </row>
    <row r="668" spans="3:4" ht="14.1" customHeight="1" x14ac:dyDescent="0.2">
      <c r="C668" s="1"/>
      <c r="D668" s="1"/>
    </row>
    <row r="669" spans="3:4" ht="14.1" customHeight="1" x14ac:dyDescent="0.2">
      <c r="C669" s="1"/>
      <c r="D669" s="1"/>
    </row>
    <row r="670" spans="3:4" ht="14.1" customHeight="1" x14ac:dyDescent="0.2">
      <c r="C670" s="1"/>
      <c r="D670" s="1"/>
    </row>
    <row r="671" spans="3:4" ht="14.1" customHeight="1" x14ac:dyDescent="0.2">
      <c r="C671" s="1"/>
      <c r="D671" s="1"/>
    </row>
    <row r="672" spans="3:4" ht="14.1" customHeight="1" x14ac:dyDescent="0.2">
      <c r="C672" s="1"/>
      <c r="D672" s="1"/>
    </row>
    <row r="673" spans="3:4" ht="14.1" customHeight="1" x14ac:dyDescent="0.2">
      <c r="C673" s="1"/>
      <c r="D673" s="1"/>
    </row>
    <row r="674" spans="3:4" ht="14.1" customHeight="1" x14ac:dyDescent="0.2">
      <c r="C674" s="1"/>
      <c r="D674" s="1"/>
    </row>
    <row r="675" spans="3:4" ht="14.1" customHeight="1" x14ac:dyDescent="0.2">
      <c r="C675" s="1"/>
      <c r="D675" s="1"/>
    </row>
    <row r="676" spans="3:4" ht="14.1" customHeight="1" x14ac:dyDescent="0.2">
      <c r="C676" s="1"/>
      <c r="D676" s="1"/>
    </row>
    <row r="677" spans="3:4" ht="14.1" customHeight="1" x14ac:dyDescent="0.2">
      <c r="C677" s="1"/>
      <c r="D677" s="1"/>
    </row>
    <row r="678" spans="3:4" ht="14.1" customHeight="1" x14ac:dyDescent="0.2">
      <c r="C678" s="1"/>
      <c r="D678" s="1"/>
    </row>
    <row r="679" spans="3:4" ht="14.1" customHeight="1" x14ac:dyDescent="0.2">
      <c r="C679" s="1"/>
      <c r="D679" s="1"/>
    </row>
    <row r="680" spans="3:4" ht="14.1" customHeight="1" x14ac:dyDescent="0.2">
      <c r="C680" s="1"/>
      <c r="D680" s="1"/>
    </row>
    <row r="681" spans="3:4" ht="14.1" customHeight="1" x14ac:dyDescent="0.2">
      <c r="C681" s="1"/>
      <c r="D681" s="1"/>
    </row>
    <row r="682" spans="3:4" ht="14.1" customHeight="1" x14ac:dyDescent="0.2">
      <c r="C682" s="1"/>
      <c r="D682" s="1"/>
    </row>
    <row r="683" spans="3:4" ht="14.1" customHeight="1" x14ac:dyDescent="0.2">
      <c r="C683" s="1"/>
      <c r="D683" s="1"/>
    </row>
    <row r="684" spans="3:4" ht="14.1" customHeight="1" x14ac:dyDescent="0.2">
      <c r="C684" s="1"/>
      <c r="D684" s="1"/>
    </row>
    <row r="685" spans="3:4" ht="14.1" customHeight="1" x14ac:dyDescent="0.2">
      <c r="C685" s="1"/>
      <c r="D685" s="1"/>
    </row>
    <row r="686" spans="3:4" ht="14.1" customHeight="1" x14ac:dyDescent="0.2">
      <c r="C686" s="1"/>
      <c r="D686" s="1"/>
    </row>
    <row r="687" spans="3:4" ht="14.1" customHeight="1" x14ac:dyDescent="0.2">
      <c r="C687" s="1"/>
      <c r="D687" s="1"/>
    </row>
    <row r="688" spans="3:4" ht="14.1" customHeight="1" x14ac:dyDescent="0.2">
      <c r="C688" s="1"/>
      <c r="D688" s="1"/>
    </row>
    <row r="689" spans="3:4" ht="14.1" customHeight="1" x14ac:dyDescent="0.2">
      <c r="C689" s="1"/>
      <c r="D689" s="1"/>
    </row>
    <row r="690" spans="3:4" ht="14.1" customHeight="1" x14ac:dyDescent="0.2">
      <c r="C690" s="1"/>
      <c r="D690" s="1"/>
    </row>
    <row r="691" spans="3:4" ht="14.1" customHeight="1" x14ac:dyDescent="0.2">
      <c r="C691" s="1"/>
      <c r="D691" s="1"/>
    </row>
    <row r="692" spans="3:4" ht="14.1" customHeight="1" x14ac:dyDescent="0.2">
      <c r="C692" s="1"/>
      <c r="D692" s="1"/>
    </row>
    <row r="693" spans="3:4" ht="14.1" customHeight="1" x14ac:dyDescent="0.2">
      <c r="C693" s="1"/>
      <c r="D693" s="1"/>
    </row>
    <row r="694" spans="3:4" ht="14.1" customHeight="1" x14ac:dyDescent="0.2">
      <c r="C694" s="1"/>
      <c r="D694" s="1"/>
    </row>
    <row r="695" spans="3:4" ht="14.1" customHeight="1" x14ac:dyDescent="0.2">
      <c r="C695" s="1"/>
      <c r="D695" s="1"/>
    </row>
    <row r="696" spans="3:4" ht="14.1" customHeight="1" x14ac:dyDescent="0.2">
      <c r="C696" s="1"/>
      <c r="D696" s="1"/>
    </row>
    <row r="697" spans="3:4" ht="14.1" customHeight="1" x14ac:dyDescent="0.2">
      <c r="C697" s="1"/>
      <c r="D697" s="1"/>
    </row>
    <row r="698" spans="3:4" ht="14.1" customHeight="1" x14ac:dyDescent="0.2">
      <c r="C698" s="1"/>
      <c r="D698" s="1"/>
    </row>
    <row r="699" spans="3:4" ht="14.1" customHeight="1" x14ac:dyDescent="0.2">
      <c r="C699" s="1"/>
      <c r="D699" s="1"/>
    </row>
    <row r="700" spans="3:4" ht="14.1" customHeight="1" x14ac:dyDescent="0.2">
      <c r="C700" s="1"/>
      <c r="D700" s="1"/>
    </row>
    <row r="701" spans="3:4" ht="14.1" customHeight="1" x14ac:dyDescent="0.2">
      <c r="C701" s="1"/>
      <c r="D701" s="1"/>
    </row>
    <row r="702" spans="3:4" ht="14.1" customHeight="1" x14ac:dyDescent="0.2">
      <c r="C702" s="1"/>
      <c r="D702" s="1"/>
    </row>
    <row r="703" spans="3:4" ht="14.1" customHeight="1" x14ac:dyDescent="0.2">
      <c r="C703" s="1"/>
      <c r="D703" s="1"/>
    </row>
    <row r="704" spans="3:4" ht="14.1" customHeight="1" x14ac:dyDescent="0.2">
      <c r="C704" s="1"/>
      <c r="D704" s="1"/>
    </row>
    <row r="705" spans="3:4" ht="14.1" customHeight="1" x14ac:dyDescent="0.2">
      <c r="C705" s="1"/>
      <c r="D705" s="1"/>
    </row>
    <row r="706" spans="3:4" ht="14.1" customHeight="1" x14ac:dyDescent="0.2">
      <c r="C706" s="1"/>
      <c r="D706" s="1"/>
    </row>
    <row r="707" spans="3:4" ht="14.1" customHeight="1" x14ac:dyDescent="0.2">
      <c r="C707" s="1"/>
      <c r="D707" s="1"/>
    </row>
    <row r="708" spans="3:4" ht="14.1" customHeight="1" x14ac:dyDescent="0.2">
      <c r="C708" s="1"/>
      <c r="D708" s="1"/>
    </row>
    <row r="709" spans="3:4" ht="14.1" customHeight="1" x14ac:dyDescent="0.2">
      <c r="C709" s="1"/>
      <c r="D709" s="1"/>
    </row>
    <row r="710" spans="3:4" ht="14.1" customHeight="1" x14ac:dyDescent="0.2">
      <c r="C710" s="1"/>
      <c r="D710" s="1"/>
    </row>
    <row r="711" spans="3:4" ht="14.1" customHeight="1" x14ac:dyDescent="0.2">
      <c r="C711" s="1"/>
      <c r="D711" s="1"/>
    </row>
    <row r="712" spans="3:4" ht="14.1" customHeight="1" x14ac:dyDescent="0.2">
      <c r="C712" s="1"/>
      <c r="D712" s="1"/>
    </row>
    <row r="713" spans="3:4" ht="14.1" customHeight="1" x14ac:dyDescent="0.2">
      <c r="C713" s="1"/>
      <c r="D713" s="1"/>
    </row>
    <row r="714" spans="3:4" ht="14.1" customHeight="1" x14ac:dyDescent="0.2">
      <c r="C714" s="1"/>
      <c r="D714" s="1"/>
    </row>
    <row r="715" spans="3:4" ht="14.1" customHeight="1" x14ac:dyDescent="0.2">
      <c r="C715" s="1"/>
      <c r="D715" s="1"/>
    </row>
    <row r="716" spans="3:4" ht="14.1" customHeight="1" x14ac:dyDescent="0.2">
      <c r="C716" s="1"/>
      <c r="D716" s="1"/>
    </row>
    <row r="717" spans="3:4" ht="14.1" customHeight="1" x14ac:dyDescent="0.2">
      <c r="C717" s="1"/>
      <c r="D717" s="1"/>
    </row>
    <row r="718" spans="3:4" ht="14.1" customHeight="1" x14ac:dyDescent="0.2">
      <c r="C718" s="1"/>
      <c r="D718" s="1"/>
    </row>
    <row r="719" spans="3:4" ht="14.1" customHeight="1" x14ac:dyDescent="0.2">
      <c r="C719" s="1"/>
      <c r="D719" s="1"/>
    </row>
    <row r="720" spans="3:4" ht="14.1" customHeight="1" x14ac:dyDescent="0.2">
      <c r="C720" s="1"/>
      <c r="D720" s="1"/>
    </row>
    <row r="721" spans="3:4" ht="14.1" customHeight="1" x14ac:dyDescent="0.2">
      <c r="C721" s="1"/>
      <c r="D721" s="1"/>
    </row>
    <row r="722" spans="3:4" ht="14.1" customHeight="1" x14ac:dyDescent="0.2">
      <c r="C722" s="1"/>
      <c r="D722" s="1"/>
    </row>
    <row r="723" spans="3:4" ht="14.1" customHeight="1" x14ac:dyDescent="0.2">
      <c r="C723" s="1"/>
      <c r="D723" s="1"/>
    </row>
    <row r="724" spans="3:4" ht="14.1" customHeight="1" x14ac:dyDescent="0.2">
      <c r="C724" s="1"/>
      <c r="D724" s="1"/>
    </row>
    <row r="725" spans="3:4" ht="14.1" customHeight="1" x14ac:dyDescent="0.2">
      <c r="C725" s="1"/>
      <c r="D725" s="1"/>
    </row>
    <row r="726" spans="3:4" ht="14.1" customHeight="1" x14ac:dyDescent="0.2">
      <c r="C726" s="1"/>
      <c r="D726" s="1"/>
    </row>
    <row r="727" spans="3:4" ht="14.1" customHeight="1" x14ac:dyDescent="0.2">
      <c r="C727" s="1"/>
      <c r="D727" s="1"/>
    </row>
    <row r="728" spans="3:4" ht="14.1" customHeight="1" x14ac:dyDescent="0.2">
      <c r="C728" s="1"/>
      <c r="D728" s="1"/>
    </row>
    <row r="729" spans="3:4" ht="14.1" customHeight="1" x14ac:dyDescent="0.2">
      <c r="C729" s="1"/>
      <c r="D729" s="1"/>
    </row>
    <row r="730" spans="3:4" ht="14.1" customHeight="1" x14ac:dyDescent="0.2">
      <c r="C730" s="1"/>
      <c r="D730" s="1"/>
    </row>
    <row r="731" spans="3:4" ht="14.1" customHeight="1" x14ac:dyDescent="0.2">
      <c r="C731" s="1"/>
      <c r="D731" s="1"/>
    </row>
    <row r="732" spans="3:4" ht="14.1" customHeight="1" x14ac:dyDescent="0.2">
      <c r="C732" s="1"/>
      <c r="D732" s="1"/>
    </row>
    <row r="733" spans="3:4" ht="14.1" customHeight="1" x14ac:dyDescent="0.2">
      <c r="C733" s="1"/>
      <c r="D733" s="1"/>
    </row>
    <row r="734" spans="3:4" ht="14.1" customHeight="1" x14ac:dyDescent="0.2">
      <c r="C734" s="1"/>
      <c r="D734" s="1"/>
    </row>
    <row r="735" spans="3:4" ht="14.1" customHeight="1" x14ac:dyDescent="0.2">
      <c r="C735" s="1"/>
      <c r="D735" s="1"/>
    </row>
    <row r="736" spans="3:4" ht="14.1" customHeight="1" x14ac:dyDescent="0.2">
      <c r="C736" s="1"/>
      <c r="D736" s="1"/>
    </row>
    <row r="737" spans="3:4" ht="14.1" customHeight="1" x14ac:dyDescent="0.2">
      <c r="C737" s="1"/>
      <c r="D737" s="1"/>
    </row>
    <row r="738" spans="3:4" ht="14.1" customHeight="1" x14ac:dyDescent="0.2">
      <c r="C738" s="1"/>
      <c r="D738" s="1"/>
    </row>
    <row r="739" spans="3:4" ht="14.1" customHeight="1" x14ac:dyDescent="0.2">
      <c r="C739" s="1"/>
      <c r="D739" s="1"/>
    </row>
    <row r="740" spans="3:4" ht="14.1" customHeight="1" x14ac:dyDescent="0.2">
      <c r="C740" s="1"/>
      <c r="D740" s="1"/>
    </row>
    <row r="741" spans="3:4" ht="14.1" customHeight="1" x14ac:dyDescent="0.2">
      <c r="C741" s="1"/>
      <c r="D741" s="1"/>
    </row>
    <row r="742" spans="3:4" ht="14.1" customHeight="1" x14ac:dyDescent="0.2">
      <c r="C742" s="1"/>
      <c r="D742" s="1"/>
    </row>
    <row r="743" spans="3:4" ht="14.1" customHeight="1" x14ac:dyDescent="0.2">
      <c r="C743" s="1"/>
      <c r="D743" s="1"/>
    </row>
    <row r="744" spans="3:4" ht="14.1" customHeight="1" x14ac:dyDescent="0.2">
      <c r="C744" s="1"/>
      <c r="D744" s="1"/>
    </row>
    <row r="745" spans="3:4" ht="14.1" customHeight="1" x14ac:dyDescent="0.2">
      <c r="C745" s="1"/>
      <c r="D745" s="1"/>
    </row>
    <row r="746" spans="3:4" ht="14.1" customHeight="1" x14ac:dyDescent="0.2">
      <c r="C746" s="1"/>
      <c r="D746" s="1"/>
    </row>
    <row r="747" spans="3:4" ht="14.1" customHeight="1" x14ac:dyDescent="0.2">
      <c r="C747" s="1"/>
      <c r="D747" s="1"/>
    </row>
    <row r="748" spans="3:4" ht="14.1" customHeight="1" x14ac:dyDescent="0.2">
      <c r="C748" s="1"/>
      <c r="D748" s="1"/>
    </row>
    <row r="749" spans="3:4" ht="14.1" customHeight="1" x14ac:dyDescent="0.2">
      <c r="C749" s="1"/>
      <c r="D749" s="1"/>
    </row>
    <row r="750" spans="3:4" ht="14.1" customHeight="1" x14ac:dyDescent="0.2">
      <c r="C750" s="1"/>
      <c r="D750" s="1"/>
    </row>
    <row r="751" spans="3:4" ht="14.1" customHeight="1" x14ac:dyDescent="0.2">
      <c r="C751" s="1"/>
      <c r="D751" s="1"/>
    </row>
    <row r="752" spans="3:4" ht="14.1" customHeight="1" x14ac:dyDescent="0.2">
      <c r="C752" s="1"/>
      <c r="D752" s="1"/>
    </row>
    <row r="753" spans="3:4" ht="14.1" customHeight="1" x14ac:dyDescent="0.2">
      <c r="C753" s="1"/>
      <c r="D753" s="1"/>
    </row>
    <row r="754" spans="3:4" ht="14.1" customHeight="1" x14ac:dyDescent="0.2">
      <c r="C754" s="1"/>
      <c r="D754" s="1"/>
    </row>
    <row r="755" spans="3:4" ht="14.1" customHeight="1" x14ac:dyDescent="0.2">
      <c r="C755" s="1"/>
      <c r="D755" s="1"/>
    </row>
    <row r="756" spans="3:4" ht="14.1" customHeight="1" x14ac:dyDescent="0.2">
      <c r="C756" s="1"/>
      <c r="D756" s="1"/>
    </row>
    <row r="757" spans="3:4" ht="14.1" customHeight="1" x14ac:dyDescent="0.2">
      <c r="C757" s="1"/>
      <c r="D757" s="1"/>
    </row>
    <row r="758" spans="3:4" ht="14.1" customHeight="1" x14ac:dyDescent="0.2">
      <c r="C758" s="1"/>
      <c r="D758" s="1"/>
    </row>
    <row r="759" spans="3:4" ht="14.1" customHeight="1" x14ac:dyDescent="0.2">
      <c r="C759" s="1"/>
      <c r="D759" s="1"/>
    </row>
    <row r="760" spans="3:4" ht="14.1" customHeight="1" x14ac:dyDescent="0.2">
      <c r="C760" s="1"/>
      <c r="D760" s="1"/>
    </row>
    <row r="761" spans="3:4" ht="14.1" customHeight="1" x14ac:dyDescent="0.2">
      <c r="C761" s="1"/>
      <c r="D761" s="1"/>
    </row>
    <row r="762" spans="3:4" ht="14.1" customHeight="1" x14ac:dyDescent="0.2">
      <c r="C762" s="1"/>
      <c r="D762" s="1"/>
    </row>
    <row r="763" spans="3:4" ht="14.1" customHeight="1" x14ac:dyDescent="0.2">
      <c r="C763" s="1"/>
      <c r="D763" s="1"/>
    </row>
    <row r="764" spans="3:4" ht="14.1" customHeight="1" x14ac:dyDescent="0.2">
      <c r="C764" s="1"/>
      <c r="D764" s="1"/>
    </row>
    <row r="765" spans="3:4" ht="14.1" customHeight="1" x14ac:dyDescent="0.2">
      <c r="C765" s="1"/>
      <c r="D765" s="1"/>
    </row>
    <row r="766" spans="3:4" ht="14.1" customHeight="1" x14ac:dyDescent="0.2">
      <c r="C766" s="1"/>
      <c r="D766" s="1"/>
    </row>
    <row r="767" spans="3:4" ht="14.1" customHeight="1" x14ac:dyDescent="0.2">
      <c r="C767" s="1"/>
      <c r="D767" s="1"/>
    </row>
    <row r="768" spans="3:4" ht="14.1" customHeight="1" x14ac:dyDescent="0.2">
      <c r="C768" s="1"/>
      <c r="D768" s="1"/>
    </row>
    <row r="769" spans="3:4" ht="14.1" customHeight="1" x14ac:dyDescent="0.2">
      <c r="C769" s="1"/>
      <c r="D769" s="1"/>
    </row>
    <row r="770" spans="3:4" ht="14.1" customHeight="1" x14ac:dyDescent="0.2">
      <c r="C770" s="1"/>
      <c r="D770" s="1"/>
    </row>
    <row r="771" spans="3:4" ht="14.1" customHeight="1" x14ac:dyDescent="0.2">
      <c r="C771" s="1"/>
      <c r="D771" s="1"/>
    </row>
    <row r="772" spans="3:4" ht="14.1" customHeight="1" x14ac:dyDescent="0.2">
      <c r="C772" s="1"/>
      <c r="D772" s="1"/>
    </row>
    <row r="773" spans="3:4" ht="14.1" customHeight="1" x14ac:dyDescent="0.2">
      <c r="C773" s="1"/>
      <c r="D773" s="1"/>
    </row>
    <row r="774" spans="3:4" ht="14.1" customHeight="1" x14ac:dyDescent="0.2">
      <c r="C774" s="1"/>
      <c r="D774" s="1"/>
    </row>
    <row r="775" spans="3:4" ht="14.1" customHeight="1" x14ac:dyDescent="0.2">
      <c r="C775" s="1"/>
      <c r="D775" s="1"/>
    </row>
    <row r="776" spans="3:4" ht="14.1" customHeight="1" x14ac:dyDescent="0.2">
      <c r="C776" s="1"/>
      <c r="D776" s="1"/>
    </row>
    <row r="777" spans="3:4" ht="14.1" customHeight="1" x14ac:dyDescent="0.2">
      <c r="C777" s="1"/>
      <c r="D777" s="1"/>
    </row>
    <row r="778" spans="3:4" ht="14.1" customHeight="1" x14ac:dyDescent="0.2">
      <c r="C778" s="1"/>
      <c r="D778" s="1"/>
    </row>
    <row r="779" spans="3:4" ht="14.1" customHeight="1" x14ac:dyDescent="0.2">
      <c r="C779" s="1"/>
      <c r="D779" s="1"/>
    </row>
    <row r="780" spans="3:4" ht="14.1" customHeight="1" x14ac:dyDescent="0.2">
      <c r="C780" s="1"/>
      <c r="D780" s="1"/>
    </row>
    <row r="781" spans="3:4" ht="14.1" customHeight="1" x14ac:dyDescent="0.2">
      <c r="C781" s="1"/>
      <c r="D781" s="1"/>
    </row>
    <row r="782" spans="3:4" ht="14.1" customHeight="1" x14ac:dyDescent="0.2">
      <c r="C782" s="1"/>
      <c r="D782" s="1"/>
    </row>
    <row r="783" spans="3:4" ht="14.1" customHeight="1" x14ac:dyDescent="0.2">
      <c r="C783" s="1"/>
      <c r="D783" s="1"/>
    </row>
    <row r="784" spans="3:4" ht="14.1" customHeight="1" x14ac:dyDescent="0.2">
      <c r="C784" s="1"/>
      <c r="D784" s="1"/>
    </row>
    <row r="785" spans="3:4" ht="14.1" customHeight="1" x14ac:dyDescent="0.2">
      <c r="C785" s="1"/>
      <c r="D785" s="1"/>
    </row>
    <row r="786" spans="3:4" ht="14.1" customHeight="1" x14ac:dyDescent="0.2">
      <c r="C786" s="1"/>
      <c r="D786" s="1"/>
    </row>
    <row r="787" spans="3:4" ht="14.1" customHeight="1" x14ac:dyDescent="0.2">
      <c r="C787" s="1"/>
      <c r="D787" s="1"/>
    </row>
    <row r="788" spans="3:4" ht="14.1" customHeight="1" x14ac:dyDescent="0.2">
      <c r="C788" s="1"/>
      <c r="D788" s="1"/>
    </row>
    <row r="789" spans="3:4" ht="14.1" customHeight="1" x14ac:dyDescent="0.2">
      <c r="C789" s="1"/>
      <c r="D789" s="1"/>
    </row>
    <row r="790" spans="3:4" ht="14.1" customHeight="1" x14ac:dyDescent="0.2">
      <c r="C790" s="1"/>
      <c r="D790" s="1"/>
    </row>
    <row r="791" spans="3:4" ht="14.1" customHeight="1" x14ac:dyDescent="0.2">
      <c r="C791" s="1"/>
      <c r="D791" s="1"/>
    </row>
    <row r="792" spans="3:4" ht="14.1" customHeight="1" x14ac:dyDescent="0.2">
      <c r="C792" s="1"/>
      <c r="D792" s="1"/>
    </row>
    <row r="793" spans="3:4" ht="14.1" customHeight="1" x14ac:dyDescent="0.2">
      <c r="C793" s="1"/>
      <c r="D793" s="1"/>
    </row>
    <row r="794" spans="3:4" ht="14.1" customHeight="1" x14ac:dyDescent="0.2">
      <c r="C794" s="1"/>
      <c r="D794" s="1"/>
    </row>
    <row r="795" spans="3:4" ht="14.1" customHeight="1" x14ac:dyDescent="0.2">
      <c r="C795" s="1"/>
      <c r="D795" s="1"/>
    </row>
    <row r="796" spans="3:4" ht="14.1" customHeight="1" x14ac:dyDescent="0.2">
      <c r="C796" s="1"/>
      <c r="D796" s="1"/>
    </row>
    <row r="797" spans="3:4" ht="14.1" customHeight="1" x14ac:dyDescent="0.2">
      <c r="C797" s="1"/>
      <c r="D797" s="1"/>
    </row>
    <row r="798" spans="3:4" ht="14.1" customHeight="1" x14ac:dyDescent="0.2">
      <c r="C798" s="1"/>
      <c r="D798" s="1"/>
    </row>
    <row r="799" spans="3:4" ht="14.1" customHeight="1" x14ac:dyDescent="0.2">
      <c r="C799" s="1"/>
      <c r="D799" s="1"/>
    </row>
    <row r="800" spans="3:4" ht="14.1" customHeight="1" x14ac:dyDescent="0.2">
      <c r="C800" s="1"/>
      <c r="D800" s="1"/>
    </row>
    <row r="801" spans="3:4" ht="14.1" customHeight="1" x14ac:dyDescent="0.2">
      <c r="C801" s="1"/>
      <c r="D801" s="1"/>
    </row>
    <row r="802" spans="3:4" ht="14.1" customHeight="1" x14ac:dyDescent="0.2">
      <c r="C802" s="1"/>
      <c r="D802" s="1"/>
    </row>
    <row r="803" spans="3:4" ht="14.1" customHeight="1" x14ac:dyDescent="0.2">
      <c r="C803" s="1"/>
      <c r="D803" s="1"/>
    </row>
    <row r="804" spans="3:4" ht="14.1" customHeight="1" x14ac:dyDescent="0.2">
      <c r="C804" s="1"/>
      <c r="D804" s="1"/>
    </row>
    <row r="805" spans="3:4" ht="14.1" customHeight="1" x14ac:dyDescent="0.2">
      <c r="C805" s="1"/>
      <c r="D805" s="1"/>
    </row>
    <row r="806" spans="3:4" ht="14.1" customHeight="1" x14ac:dyDescent="0.2">
      <c r="C806" s="1"/>
      <c r="D806" s="1"/>
    </row>
    <row r="807" spans="3:4" ht="14.1" customHeight="1" x14ac:dyDescent="0.2">
      <c r="C807" s="1"/>
      <c r="D807" s="1"/>
    </row>
    <row r="808" spans="3:4" ht="14.1" customHeight="1" x14ac:dyDescent="0.2">
      <c r="C808" s="1"/>
      <c r="D808" s="1"/>
    </row>
    <row r="809" spans="3:4" ht="14.1" customHeight="1" x14ac:dyDescent="0.2">
      <c r="C809" s="1"/>
      <c r="D809" s="1"/>
    </row>
    <row r="810" spans="3:4" ht="14.1" customHeight="1" x14ac:dyDescent="0.2">
      <c r="C810" s="1"/>
      <c r="D810" s="1"/>
    </row>
    <row r="811" spans="3:4" ht="14.1" customHeight="1" x14ac:dyDescent="0.2">
      <c r="C811" s="1"/>
      <c r="D811" s="1"/>
    </row>
    <row r="812" spans="3:4" ht="14.1" customHeight="1" x14ac:dyDescent="0.2">
      <c r="C812" s="1"/>
      <c r="D812" s="1"/>
    </row>
    <row r="813" spans="3:4" ht="14.1" customHeight="1" x14ac:dyDescent="0.2">
      <c r="C813" s="1"/>
      <c r="D813" s="1"/>
    </row>
    <row r="814" spans="3:4" ht="14.1" customHeight="1" x14ac:dyDescent="0.2">
      <c r="C814" s="1"/>
      <c r="D814" s="1"/>
    </row>
    <row r="815" spans="3:4" ht="14.1" customHeight="1" x14ac:dyDescent="0.2">
      <c r="C815" s="1"/>
      <c r="D815" s="1"/>
    </row>
    <row r="816" spans="3:4" ht="14.1" customHeight="1" x14ac:dyDescent="0.2">
      <c r="C816" s="1"/>
      <c r="D816" s="1"/>
    </row>
    <row r="817" spans="3:4" ht="14.1" customHeight="1" x14ac:dyDescent="0.2">
      <c r="C817" s="1"/>
      <c r="D817" s="1"/>
    </row>
    <row r="818" spans="3:4" ht="14.1" customHeight="1" x14ac:dyDescent="0.2">
      <c r="C818" s="1"/>
      <c r="D818" s="1"/>
    </row>
    <row r="819" spans="3:4" ht="14.1" customHeight="1" x14ac:dyDescent="0.2">
      <c r="C819" s="1"/>
      <c r="D819" s="1"/>
    </row>
    <row r="820" spans="3:4" ht="14.1" customHeight="1" x14ac:dyDescent="0.2">
      <c r="C820" s="1"/>
      <c r="D820" s="1"/>
    </row>
    <row r="821" spans="3:4" ht="14.1" customHeight="1" x14ac:dyDescent="0.2">
      <c r="C821" s="1"/>
      <c r="D821" s="1"/>
    </row>
    <row r="822" spans="3:4" ht="14.1" customHeight="1" x14ac:dyDescent="0.2">
      <c r="C822" s="1"/>
      <c r="D822" s="1"/>
    </row>
    <row r="823" spans="3:4" ht="14.1" customHeight="1" x14ac:dyDescent="0.2">
      <c r="C823" s="1"/>
      <c r="D823" s="1"/>
    </row>
    <row r="824" spans="3:4" ht="14.1" customHeight="1" x14ac:dyDescent="0.2">
      <c r="C824" s="1"/>
      <c r="D824" s="1"/>
    </row>
    <row r="825" spans="3:4" ht="14.1" customHeight="1" x14ac:dyDescent="0.2">
      <c r="C825" s="1"/>
      <c r="D825" s="1"/>
    </row>
    <row r="826" spans="3:4" ht="14.1" customHeight="1" x14ac:dyDescent="0.2">
      <c r="C826" s="1"/>
      <c r="D826" s="1"/>
    </row>
    <row r="827" spans="3:4" ht="14.1" customHeight="1" x14ac:dyDescent="0.2">
      <c r="C827" s="1"/>
      <c r="D827" s="1"/>
    </row>
    <row r="828" spans="3:4" ht="14.1" customHeight="1" x14ac:dyDescent="0.2">
      <c r="C828" s="1"/>
      <c r="D828" s="1"/>
    </row>
    <row r="829" spans="3:4" ht="14.1" customHeight="1" x14ac:dyDescent="0.2">
      <c r="C829" s="1"/>
      <c r="D829" s="1"/>
    </row>
    <row r="830" spans="3:4" ht="14.1" customHeight="1" x14ac:dyDescent="0.2">
      <c r="C830" s="1"/>
      <c r="D830" s="1"/>
    </row>
    <row r="831" spans="3:4" ht="14.1" customHeight="1" x14ac:dyDescent="0.2">
      <c r="C831" s="1"/>
      <c r="D831" s="1"/>
    </row>
    <row r="832" spans="3:4" ht="14.1" customHeight="1" x14ac:dyDescent="0.2">
      <c r="C832" s="1"/>
      <c r="D832" s="1"/>
    </row>
    <row r="833" spans="3:4" ht="14.1" customHeight="1" x14ac:dyDescent="0.2">
      <c r="C833" s="1"/>
      <c r="D833" s="1"/>
    </row>
    <row r="834" spans="3:4" ht="14.1" customHeight="1" x14ac:dyDescent="0.2">
      <c r="C834" s="1"/>
      <c r="D834" s="1"/>
    </row>
    <row r="835" spans="3:4" ht="14.1" customHeight="1" x14ac:dyDescent="0.2">
      <c r="C835" s="1"/>
      <c r="D835" s="1"/>
    </row>
    <row r="836" spans="3:4" ht="14.1" customHeight="1" x14ac:dyDescent="0.2">
      <c r="C836" s="1"/>
      <c r="D836" s="1"/>
    </row>
    <row r="837" spans="3:4" ht="14.1" customHeight="1" x14ac:dyDescent="0.2">
      <c r="C837" s="1"/>
      <c r="D837" s="1"/>
    </row>
    <row r="838" spans="3:4" ht="14.1" customHeight="1" x14ac:dyDescent="0.2">
      <c r="C838" s="1"/>
      <c r="D838" s="1"/>
    </row>
    <row r="839" spans="3:4" ht="14.1" customHeight="1" x14ac:dyDescent="0.2">
      <c r="C839" s="1"/>
      <c r="D839" s="1"/>
    </row>
    <row r="840" spans="3:4" ht="14.1" customHeight="1" x14ac:dyDescent="0.2">
      <c r="C840" s="1"/>
      <c r="D840" s="1"/>
    </row>
    <row r="841" spans="3:4" ht="14.1" customHeight="1" x14ac:dyDescent="0.2">
      <c r="C841" s="1"/>
      <c r="D841" s="1"/>
    </row>
    <row r="842" spans="3:4" ht="14.1" customHeight="1" x14ac:dyDescent="0.2">
      <c r="C842" s="1"/>
      <c r="D842" s="1"/>
    </row>
    <row r="843" spans="3:4" ht="14.1" customHeight="1" x14ac:dyDescent="0.2">
      <c r="C843" s="1"/>
      <c r="D843" s="1"/>
    </row>
    <row r="844" spans="3:4" ht="14.1" customHeight="1" x14ac:dyDescent="0.2">
      <c r="C844" s="1"/>
      <c r="D844" s="1"/>
    </row>
    <row r="845" spans="3:4" ht="14.1" customHeight="1" x14ac:dyDescent="0.2">
      <c r="C845" s="1"/>
      <c r="D845" s="1"/>
    </row>
    <row r="846" spans="3:4" ht="14.1" customHeight="1" x14ac:dyDescent="0.2">
      <c r="C846" s="1"/>
      <c r="D846" s="1"/>
    </row>
    <row r="847" spans="3:4" ht="14.1" customHeight="1" x14ac:dyDescent="0.2">
      <c r="C847" s="1"/>
      <c r="D847" s="1"/>
    </row>
    <row r="848" spans="3:4" ht="14.1" customHeight="1" x14ac:dyDescent="0.2">
      <c r="C848" s="1"/>
      <c r="D848" s="1"/>
    </row>
    <row r="849" spans="3:4" ht="14.1" customHeight="1" x14ac:dyDescent="0.2">
      <c r="C849" s="1"/>
      <c r="D849" s="1"/>
    </row>
    <row r="850" spans="3:4" ht="14.1" customHeight="1" x14ac:dyDescent="0.2">
      <c r="C850" s="1"/>
      <c r="D850" s="1"/>
    </row>
    <row r="851" spans="3:4" ht="14.1" customHeight="1" x14ac:dyDescent="0.2">
      <c r="C851" s="1"/>
      <c r="D851" s="1"/>
    </row>
    <row r="852" spans="3:4" ht="14.1" customHeight="1" x14ac:dyDescent="0.2">
      <c r="C852" s="1"/>
      <c r="D852" s="1"/>
    </row>
    <row r="853" spans="3:4" ht="14.1" customHeight="1" x14ac:dyDescent="0.2">
      <c r="C853" s="1"/>
      <c r="D853" s="1"/>
    </row>
    <row r="854" spans="3:4" ht="14.1" customHeight="1" x14ac:dyDescent="0.2">
      <c r="C854" s="1"/>
      <c r="D854" s="1"/>
    </row>
    <row r="855" spans="3:4" ht="14.1" customHeight="1" x14ac:dyDescent="0.2">
      <c r="C855" s="1"/>
      <c r="D855" s="1"/>
    </row>
    <row r="856" spans="3:4" ht="14.1" customHeight="1" x14ac:dyDescent="0.2">
      <c r="C856" s="1"/>
      <c r="D856" s="1"/>
    </row>
    <row r="857" spans="3:4" ht="14.1" customHeight="1" x14ac:dyDescent="0.2">
      <c r="C857" s="1"/>
      <c r="D857" s="1"/>
    </row>
    <row r="858" spans="3:4" ht="14.1" customHeight="1" x14ac:dyDescent="0.2">
      <c r="C858" s="1"/>
      <c r="D858" s="1"/>
    </row>
    <row r="859" spans="3:4" ht="14.1" customHeight="1" x14ac:dyDescent="0.2">
      <c r="C859" s="1"/>
      <c r="D859" s="1"/>
    </row>
    <row r="860" spans="3:4" ht="14.1" customHeight="1" x14ac:dyDescent="0.2">
      <c r="C860" s="1"/>
      <c r="D860" s="1"/>
    </row>
    <row r="861" spans="3:4" ht="14.1" customHeight="1" x14ac:dyDescent="0.2">
      <c r="C861" s="1"/>
      <c r="D861" s="1"/>
    </row>
    <row r="862" spans="3:4" ht="14.1" customHeight="1" x14ac:dyDescent="0.2">
      <c r="C862" s="1"/>
      <c r="D862" s="1"/>
    </row>
    <row r="863" spans="3:4" ht="14.1" customHeight="1" x14ac:dyDescent="0.2">
      <c r="C863" s="1"/>
      <c r="D863" s="1"/>
    </row>
    <row r="864" spans="3:4" ht="14.1" customHeight="1" x14ac:dyDescent="0.2">
      <c r="C864" s="1"/>
      <c r="D864" s="1"/>
    </row>
    <row r="865" spans="3:4" ht="14.1" customHeight="1" x14ac:dyDescent="0.2">
      <c r="C865" s="1"/>
      <c r="D865" s="1"/>
    </row>
    <row r="866" spans="3:4" ht="14.1" customHeight="1" x14ac:dyDescent="0.2">
      <c r="C866" s="1"/>
      <c r="D866" s="1"/>
    </row>
    <row r="867" spans="3:4" ht="14.1" customHeight="1" x14ac:dyDescent="0.2">
      <c r="C867" s="1"/>
      <c r="D867" s="1"/>
    </row>
    <row r="868" spans="3:4" ht="14.1" customHeight="1" x14ac:dyDescent="0.2">
      <c r="C868" s="1"/>
      <c r="D868" s="1"/>
    </row>
    <row r="869" spans="3:4" ht="14.1" customHeight="1" x14ac:dyDescent="0.2">
      <c r="C869" s="1"/>
      <c r="D869" s="1"/>
    </row>
    <row r="870" spans="3:4" ht="14.1" customHeight="1" x14ac:dyDescent="0.2">
      <c r="C870" s="1"/>
      <c r="D870" s="1"/>
    </row>
    <row r="871" spans="3:4" ht="14.1" customHeight="1" x14ac:dyDescent="0.2">
      <c r="C871" s="1"/>
      <c r="D871" s="1"/>
    </row>
    <row r="872" spans="3:4" ht="14.1" customHeight="1" x14ac:dyDescent="0.2">
      <c r="C872" s="1"/>
      <c r="D872" s="1"/>
    </row>
    <row r="873" spans="3:4" ht="14.1" customHeight="1" x14ac:dyDescent="0.2">
      <c r="C873" s="1"/>
      <c r="D873" s="1"/>
    </row>
    <row r="874" spans="3:4" ht="14.1" customHeight="1" x14ac:dyDescent="0.2">
      <c r="C874" s="1"/>
      <c r="D874" s="1"/>
    </row>
    <row r="875" spans="3:4" ht="14.1" customHeight="1" x14ac:dyDescent="0.2">
      <c r="C875" s="1"/>
      <c r="D875" s="1"/>
    </row>
    <row r="876" spans="3:4" ht="14.1" customHeight="1" x14ac:dyDescent="0.2">
      <c r="C876" s="1"/>
      <c r="D876" s="1"/>
    </row>
    <row r="877" spans="3:4" ht="14.1" customHeight="1" x14ac:dyDescent="0.2">
      <c r="C877" s="1"/>
      <c r="D877" s="1"/>
    </row>
    <row r="878" spans="3:4" ht="14.1" customHeight="1" x14ac:dyDescent="0.2">
      <c r="C878" s="1"/>
      <c r="D878" s="1"/>
    </row>
    <row r="879" spans="3:4" ht="14.1" customHeight="1" x14ac:dyDescent="0.2">
      <c r="C879" s="1"/>
      <c r="D879" s="1"/>
    </row>
    <row r="880" spans="3:4" ht="14.1" customHeight="1" x14ac:dyDescent="0.2">
      <c r="C880" s="1"/>
      <c r="D880" s="1"/>
    </row>
    <row r="881" spans="3:4" ht="14.1" customHeight="1" x14ac:dyDescent="0.2">
      <c r="C881" s="1"/>
      <c r="D881" s="1"/>
    </row>
    <row r="882" spans="3:4" ht="14.1" customHeight="1" x14ac:dyDescent="0.2">
      <c r="C882" s="1"/>
      <c r="D882" s="1"/>
    </row>
    <row r="883" spans="3:4" ht="14.1" customHeight="1" x14ac:dyDescent="0.2">
      <c r="C883" s="1"/>
      <c r="D883" s="1"/>
    </row>
    <row r="884" spans="3:4" ht="14.1" customHeight="1" x14ac:dyDescent="0.2">
      <c r="C884" s="1"/>
      <c r="D884" s="1"/>
    </row>
    <row r="885" spans="3:4" ht="14.1" customHeight="1" x14ac:dyDescent="0.2">
      <c r="C885" s="1"/>
      <c r="D885" s="1"/>
    </row>
    <row r="886" spans="3:4" ht="14.1" customHeight="1" x14ac:dyDescent="0.2">
      <c r="C886" s="1"/>
      <c r="D886" s="1"/>
    </row>
    <row r="887" spans="3:4" ht="14.1" customHeight="1" x14ac:dyDescent="0.2">
      <c r="C887" s="1"/>
      <c r="D887" s="1"/>
    </row>
    <row r="888" spans="3:4" ht="14.1" customHeight="1" x14ac:dyDescent="0.2">
      <c r="C888" s="1"/>
      <c r="D888" s="1"/>
    </row>
    <row r="889" spans="3:4" ht="14.1" customHeight="1" x14ac:dyDescent="0.2">
      <c r="C889" s="1"/>
      <c r="D889" s="1"/>
    </row>
    <row r="890" spans="3:4" ht="14.1" customHeight="1" x14ac:dyDescent="0.2">
      <c r="C890" s="1"/>
      <c r="D890" s="1"/>
    </row>
    <row r="891" spans="3:4" ht="14.1" customHeight="1" x14ac:dyDescent="0.2">
      <c r="C891" s="1"/>
      <c r="D891" s="1"/>
    </row>
    <row r="892" spans="3:4" ht="14.1" customHeight="1" x14ac:dyDescent="0.2">
      <c r="C892" s="1"/>
      <c r="D892" s="1"/>
    </row>
    <row r="893" spans="3:4" ht="14.1" customHeight="1" x14ac:dyDescent="0.2">
      <c r="C893" s="1"/>
      <c r="D893" s="1"/>
    </row>
    <row r="894" spans="3:4" ht="14.1" customHeight="1" x14ac:dyDescent="0.2">
      <c r="C894" s="1"/>
      <c r="D894" s="1"/>
    </row>
    <row r="895" spans="3:4" ht="14.1" customHeight="1" x14ac:dyDescent="0.2">
      <c r="C895" s="1"/>
      <c r="D895" s="1"/>
    </row>
    <row r="896" spans="3:4" ht="14.1" customHeight="1" x14ac:dyDescent="0.2">
      <c r="C896" s="1"/>
      <c r="D896" s="1"/>
    </row>
    <row r="897" spans="3:4" ht="14.1" customHeight="1" x14ac:dyDescent="0.2">
      <c r="C897" s="1"/>
      <c r="D897" s="1"/>
    </row>
    <row r="898" spans="3:4" ht="14.1" customHeight="1" x14ac:dyDescent="0.2">
      <c r="C898" s="1"/>
      <c r="D898" s="1"/>
    </row>
    <row r="899" spans="3:4" ht="14.1" customHeight="1" x14ac:dyDescent="0.2">
      <c r="C899" s="1"/>
      <c r="D899" s="1"/>
    </row>
    <row r="900" spans="3:4" ht="14.1" customHeight="1" x14ac:dyDescent="0.2">
      <c r="C900" s="1"/>
      <c r="D900" s="1"/>
    </row>
    <row r="901" spans="3:4" ht="14.1" customHeight="1" x14ac:dyDescent="0.2">
      <c r="C901" s="1"/>
      <c r="D901" s="1"/>
    </row>
    <row r="902" spans="3:4" ht="14.1" customHeight="1" x14ac:dyDescent="0.2">
      <c r="C902" s="1"/>
      <c r="D902" s="1"/>
    </row>
    <row r="903" spans="3:4" ht="14.1" customHeight="1" x14ac:dyDescent="0.2">
      <c r="C903" s="1"/>
      <c r="D903" s="1"/>
    </row>
    <row r="904" spans="3:4" ht="14.1" customHeight="1" x14ac:dyDescent="0.2">
      <c r="C904" s="1"/>
      <c r="D904" s="1"/>
    </row>
    <row r="905" spans="3:4" ht="14.1" customHeight="1" x14ac:dyDescent="0.2">
      <c r="C905" s="1"/>
      <c r="D905" s="1"/>
    </row>
    <row r="906" spans="3:4" ht="14.1" customHeight="1" x14ac:dyDescent="0.2">
      <c r="C906" s="1"/>
      <c r="D906" s="1"/>
    </row>
    <row r="907" spans="3:4" ht="14.1" customHeight="1" x14ac:dyDescent="0.2">
      <c r="C907" s="1"/>
      <c r="D907" s="1"/>
    </row>
    <row r="908" spans="3:4" ht="14.1" customHeight="1" x14ac:dyDescent="0.2">
      <c r="C908" s="1"/>
      <c r="D908" s="1"/>
    </row>
    <row r="909" spans="3:4" ht="14.1" customHeight="1" x14ac:dyDescent="0.2">
      <c r="C909" s="1"/>
      <c r="D909" s="1"/>
    </row>
    <row r="910" spans="3:4" ht="14.1" customHeight="1" x14ac:dyDescent="0.2">
      <c r="C910" s="1"/>
      <c r="D910" s="1"/>
    </row>
    <row r="911" spans="3:4" ht="14.1" customHeight="1" x14ac:dyDescent="0.2">
      <c r="C911" s="1"/>
      <c r="D911" s="1"/>
    </row>
    <row r="912" spans="3:4" ht="14.1" customHeight="1" x14ac:dyDescent="0.2">
      <c r="C912" s="1"/>
      <c r="D912" s="1"/>
    </row>
    <row r="913" spans="3:4" ht="14.1" customHeight="1" x14ac:dyDescent="0.2">
      <c r="C913" s="1"/>
      <c r="D913" s="1"/>
    </row>
    <row r="914" spans="3:4" ht="14.1" customHeight="1" x14ac:dyDescent="0.2">
      <c r="C914" s="1"/>
      <c r="D914" s="1"/>
    </row>
    <row r="915" spans="3:4" ht="14.1" customHeight="1" x14ac:dyDescent="0.2">
      <c r="C915" s="1"/>
      <c r="D915" s="1"/>
    </row>
    <row r="916" spans="3:4" ht="14.1" customHeight="1" x14ac:dyDescent="0.2">
      <c r="C916" s="1"/>
      <c r="D916" s="1"/>
    </row>
    <row r="917" spans="3:4" ht="14.1" customHeight="1" x14ac:dyDescent="0.2">
      <c r="C917" s="1"/>
      <c r="D917" s="1"/>
    </row>
    <row r="918" spans="3:4" ht="14.1" customHeight="1" x14ac:dyDescent="0.2">
      <c r="C918" s="1"/>
      <c r="D918" s="1"/>
    </row>
    <row r="919" spans="3:4" ht="14.1" customHeight="1" x14ac:dyDescent="0.2">
      <c r="C919" s="1"/>
      <c r="D919" s="1"/>
    </row>
    <row r="920" spans="3:4" ht="14.1" customHeight="1" x14ac:dyDescent="0.2">
      <c r="C920" s="1"/>
      <c r="D920" s="1"/>
    </row>
    <row r="921" spans="3:4" ht="14.1" customHeight="1" x14ac:dyDescent="0.2">
      <c r="C921" s="1"/>
      <c r="D921" s="1"/>
    </row>
    <row r="922" spans="3:4" ht="14.1" customHeight="1" x14ac:dyDescent="0.2">
      <c r="C922" s="1"/>
      <c r="D922" s="1"/>
    </row>
    <row r="923" spans="3:4" ht="14.1" customHeight="1" x14ac:dyDescent="0.2">
      <c r="C923" s="1"/>
      <c r="D923" s="1"/>
    </row>
    <row r="924" spans="3:4" ht="14.1" customHeight="1" x14ac:dyDescent="0.2">
      <c r="C924" s="1"/>
      <c r="D924" s="1"/>
    </row>
    <row r="925" spans="3:4" ht="14.1" customHeight="1" x14ac:dyDescent="0.2">
      <c r="C925" s="1"/>
      <c r="D925" s="1"/>
    </row>
    <row r="926" spans="3:4" ht="14.1" customHeight="1" x14ac:dyDescent="0.2">
      <c r="C926" s="1"/>
      <c r="D926" s="1"/>
    </row>
    <row r="927" spans="3:4" ht="14.1" customHeight="1" x14ac:dyDescent="0.2">
      <c r="C927" s="1"/>
      <c r="D927" s="1"/>
    </row>
    <row r="928" spans="3:4" ht="14.1" customHeight="1" x14ac:dyDescent="0.2">
      <c r="C928" s="1"/>
      <c r="D928" s="1"/>
    </row>
    <row r="929" spans="3:4" ht="14.1" customHeight="1" x14ac:dyDescent="0.2">
      <c r="C929" s="1"/>
      <c r="D929" s="1"/>
    </row>
    <row r="930" spans="3:4" ht="14.1" customHeight="1" x14ac:dyDescent="0.2">
      <c r="C930" s="1"/>
      <c r="D930" s="1"/>
    </row>
    <row r="931" spans="3:4" ht="14.1" customHeight="1" x14ac:dyDescent="0.2">
      <c r="C931" s="1"/>
      <c r="D931" s="1"/>
    </row>
    <row r="932" spans="3:4" ht="14.1" customHeight="1" x14ac:dyDescent="0.2">
      <c r="C932" s="1"/>
      <c r="D932" s="1"/>
    </row>
    <row r="933" spans="3:4" ht="14.1" customHeight="1" x14ac:dyDescent="0.2">
      <c r="C933" s="1"/>
      <c r="D933" s="1"/>
    </row>
    <row r="934" spans="3:4" ht="14.1" customHeight="1" x14ac:dyDescent="0.2">
      <c r="C934" s="1"/>
      <c r="D934" s="1"/>
    </row>
    <row r="935" spans="3:4" ht="14.1" customHeight="1" x14ac:dyDescent="0.2">
      <c r="C935" s="1"/>
      <c r="D935" s="1"/>
    </row>
    <row r="936" spans="3:4" ht="14.1" customHeight="1" x14ac:dyDescent="0.2">
      <c r="C936" s="1"/>
      <c r="D936" s="1"/>
    </row>
    <row r="937" spans="3:4" ht="14.1" customHeight="1" x14ac:dyDescent="0.2">
      <c r="C937" s="1"/>
      <c r="D937" s="1"/>
    </row>
    <row r="938" spans="3:4" ht="14.1" customHeight="1" x14ac:dyDescent="0.2">
      <c r="C938" s="1"/>
      <c r="D938" s="1"/>
    </row>
    <row r="939" spans="3:4" ht="14.1" customHeight="1" x14ac:dyDescent="0.2">
      <c r="C939" s="1"/>
      <c r="D939" s="1"/>
    </row>
    <row r="940" spans="3:4" ht="14.1" customHeight="1" x14ac:dyDescent="0.2">
      <c r="C940" s="1"/>
      <c r="D940" s="1"/>
    </row>
    <row r="941" spans="3:4" ht="14.1" customHeight="1" x14ac:dyDescent="0.2">
      <c r="C941" s="1"/>
      <c r="D941" s="1"/>
    </row>
    <row r="942" spans="3:4" ht="14.1" customHeight="1" x14ac:dyDescent="0.2">
      <c r="C942" s="1"/>
      <c r="D942" s="1"/>
    </row>
    <row r="943" spans="3:4" ht="14.1" customHeight="1" x14ac:dyDescent="0.2">
      <c r="C943" s="1"/>
      <c r="D943" s="1"/>
    </row>
    <row r="944" spans="3:4" ht="14.1" customHeight="1" x14ac:dyDescent="0.2">
      <c r="C944" s="1"/>
      <c r="D944" s="1"/>
    </row>
    <row r="945" spans="3:4" ht="14.1" customHeight="1" x14ac:dyDescent="0.2">
      <c r="C945" s="1"/>
      <c r="D945" s="1"/>
    </row>
    <row r="946" spans="3:4" ht="14.1" customHeight="1" x14ac:dyDescent="0.2">
      <c r="C946" s="1"/>
      <c r="D946" s="1"/>
    </row>
    <row r="947" spans="3:4" ht="14.1" customHeight="1" x14ac:dyDescent="0.2">
      <c r="C947" s="1"/>
      <c r="D947" s="1"/>
    </row>
    <row r="948" spans="3:4" ht="14.1" customHeight="1" x14ac:dyDescent="0.2">
      <c r="C948" s="1"/>
      <c r="D948" s="1"/>
    </row>
    <row r="949" spans="3:4" ht="14.1" customHeight="1" x14ac:dyDescent="0.2">
      <c r="C949" s="1"/>
      <c r="D949" s="1"/>
    </row>
    <row r="950" spans="3:4" ht="14.1" customHeight="1" x14ac:dyDescent="0.2">
      <c r="C950" s="1"/>
      <c r="D950" s="1"/>
    </row>
    <row r="951" spans="3:4" ht="14.1" customHeight="1" x14ac:dyDescent="0.2">
      <c r="C951" s="1"/>
      <c r="D951" s="1"/>
    </row>
    <row r="952" spans="3:4" ht="14.1" customHeight="1" x14ac:dyDescent="0.2">
      <c r="C952" s="1"/>
      <c r="D952" s="1"/>
    </row>
    <row r="953" spans="3:4" ht="14.1" customHeight="1" x14ac:dyDescent="0.2">
      <c r="C953" s="1"/>
      <c r="D953" s="1"/>
    </row>
    <row r="954" spans="3:4" ht="14.1" customHeight="1" x14ac:dyDescent="0.2">
      <c r="C954" s="1"/>
      <c r="D954" s="1"/>
    </row>
    <row r="955" spans="3:4" ht="14.1" customHeight="1" x14ac:dyDescent="0.2">
      <c r="C955" s="1"/>
      <c r="D955" s="1"/>
    </row>
    <row r="956" spans="3:4" ht="14.1" customHeight="1" x14ac:dyDescent="0.2">
      <c r="C956" s="1"/>
      <c r="D956" s="1"/>
    </row>
    <row r="957" spans="3:4" ht="14.1" customHeight="1" x14ac:dyDescent="0.2">
      <c r="C957" s="1"/>
      <c r="D957" s="1"/>
    </row>
    <row r="958" spans="3:4" ht="14.1" customHeight="1" x14ac:dyDescent="0.2">
      <c r="C958" s="1"/>
      <c r="D958" s="1"/>
    </row>
    <row r="959" spans="3:4" ht="14.1" customHeight="1" x14ac:dyDescent="0.2">
      <c r="C959" s="1"/>
      <c r="D959" s="1"/>
    </row>
    <row r="960" spans="3:4" ht="14.1" customHeight="1" x14ac:dyDescent="0.2">
      <c r="C960" s="1"/>
      <c r="D960" s="1"/>
    </row>
    <row r="961" spans="3:4" ht="14.1" customHeight="1" x14ac:dyDescent="0.2">
      <c r="C961" s="1"/>
      <c r="D961" s="1"/>
    </row>
    <row r="962" spans="3:4" ht="14.1" customHeight="1" x14ac:dyDescent="0.2">
      <c r="C962" s="1"/>
      <c r="D962" s="1"/>
    </row>
    <row r="963" spans="3:4" ht="14.1" customHeight="1" x14ac:dyDescent="0.2">
      <c r="C963" s="1"/>
      <c r="D963" s="1"/>
    </row>
    <row r="964" spans="3:4" ht="14.1" customHeight="1" x14ac:dyDescent="0.2">
      <c r="C964" s="1"/>
      <c r="D964" s="1"/>
    </row>
    <row r="965" spans="3:4" ht="14.1" customHeight="1" x14ac:dyDescent="0.2">
      <c r="C965" s="1"/>
      <c r="D965" s="1"/>
    </row>
    <row r="966" spans="3:4" ht="14.1" customHeight="1" x14ac:dyDescent="0.2">
      <c r="C966" s="1"/>
      <c r="D966" s="1"/>
    </row>
    <row r="967" spans="3:4" ht="14.1" customHeight="1" x14ac:dyDescent="0.2">
      <c r="C967" s="1"/>
      <c r="D967" s="1"/>
    </row>
    <row r="968" spans="3:4" ht="14.1" customHeight="1" x14ac:dyDescent="0.2">
      <c r="C968" s="1"/>
      <c r="D968" s="1"/>
    </row>
    <row r="969" spans="3:4" ht="14.1" customHeight="1" x14ac:dyDescent="0.2">
      <c r="C969" s="1"/>
      <c r="D969" s="1"/>
    </row>
    <row r="970" spans="3:4" ht="14.1" customHeight="1" x14ac:dyDescent="0.2">
      <c r="C970" s="1"/>
      <c r="D970" s="1"/>
    </row>
    <row r="971" spans="3:4" ht="14.1" customHeight="1" x14ac:dyDescent="0.2">
      <c r="C971" s="1"/>
      <c r="D971" s="1"/>
    </row>
    <row r="972" spans="3:4" ht="14.1" customHeight="1" x14ac:dyDescent="0.2">
      <c r="C972" s="1"/>
      <c r="D972" s="1"/>
    </row>
    <row r="973" spans="3:4" ht="14.1" customHeight="1" x14ac:dyDescent="0.2">
      <c r="C973" s="1"/>
      <c r="D973" s="1"/>
    </row>
    <row r="974" spans="3:4" ht="14.1" customHeight="1" x14ac:dyDescent="0.2">
      <c r="C974" s="1"/>
      <c r="D974" s="1"/>
    </row>
    <row r="975" spans="3:4" ht="14.1" customHeight="1" x14ac:dyDescent="0.2">
      <c r="C975" s="1"/>
      <c r="D975" s="1"/>
    </row>
    <row r="976" spans="3:4" ht="14.1" customHeight="1" x14ac:dyDescent="0.2">
      <c r="C976" s="1"/>
      <c r="D976" s="1"/>
    </row>
    <row r="977" spans="3:4" ht="14.1" customHeight="1" x14ac:dyDescent="0.2">
      <c r="C977" s="1"/>
      <c r="D977" s="1"/>
    </row>
    <row r="978" spans="3:4" ht="14.1" customHeight="1" x14ac:dyDescent="0.2">
      <c r="C978" s="1"/>
      <c r="D978" s="1"/>
    </row>
    <row r="979" spans="3:4" ht="14.1" customHeight="1" x14ac:dyDescent="0.2">
      <c r="C979" s="1"/>
      <c r="D979" s="1"/>
    </row>
    <row r="980" spans="3:4" ht="14.1" customHeight="1" x14ac:dyDescent="0.2">
      <c r="C980" s="1"/>
      <c r="D980" s="1"/>
    </row>
    <row r="981" spans="3:4" ht="14.1" customHeight="1" x14ac:dyDescent="0.2">
      <c r="C981" s="1"/>
      <c r="D981" s="1"/>
    </row>
    <row r="982" spans="3:4" ht="14.1" customHeight="1" x14ac:dyDescent="0.2">
      <c r="C982" s="1"/>
      <c r="D982" s="1"/>
    </row>
    <row r="983" spans="3:4" ht="14.1" customHeight="1" x14ac:dyDescent="0.2">
      <c r="C983" s="1"/>
      <c r="D983" s="1"/>
    </row>
    <row r="984" spans="3:4" ht="14.1" customHeight="1" x14ac:dyDescent="0.2">
      <c r="C984" s="1"/>
      <c r="D984" s="1"/>
    </row>
    <row r="985" spans="3:4" ht="14.1" customHeight="1" x14ac:dyDescent="0.2">
      <c r="C985" s="1"/>
      <c r="D985" s="1"/>
    </row>
    <row r="986" spans="3:4" ht="14.1" customHeight="1" x14ac:dyDescent="0.2">
      <c r="C986" s="1"/>
      <c r="D986" s="1"/>
    </row>
    <row r="987" spans="3:4" ht="14.1" customHeight="1" x14ac:dyDescent="0.2">
      <c r="C987" s="1"/>
      <c r="D987" s="1"/>
    </row>
    <row r="988" spans="3:4" ht="14.1" customHeight="1" x14ac:dyDescent="0.2">
      <c r="C988" s="1"/>
      <c r="D988" s="1"/>
    </row>
    <row r="989" spans="3:4" ht="14.1" customHeight="1" x14ac:dyDescent="0.2">
      <c r="C989" s="1"/>
      <c r="D989" s="1"/>
    </row>
    <row r="990" spans="3:4" ht="14.1" customHeight="1" x14ac:dyDescent="0.2">
      <c r="C990" s="1"/>
      <c r="D990" s="1"/>
    </row>
    <row r="991" spans="3:4" ht="14.1" customHeight="1" x14ac:dyDescent="0.2">
      <c r="C991" s="1"/>
      <c r="D991" s="1"/>
    </row>
    <row r="992" spans="3:4" ht="14.1" customHeight="1" x14ac:dyDescent="0.2">
      <c r="C992" s="1"/>
      <c r="D992" s="1"/>
    </row>
    <row r="993" spans="3:4" ht="14.1" customHeight="1" x14ac:dyDescent="0.2">
      <c r="C993" s="1"/>
      <c r="D993" s="1"/>
    </row>
    <row r="994" spans="3:4" ht="14.1" customHeight="1" x14ac:dyDescent="0.2">
      <c r="C994" s="1"/>
      <c r="D994" s="1"/>
    </row>
    <row r="995" spans="3:4" ht="14.1" customHeight="1" x14ac:dyDescent="0.2">
      <c r="C995" s="1"/>
      <c r="D995" s="1"/>
    </row>
    <row r="996" spans="3:4" ht="14.1" customHeight="1" x14ac:dyDescent="0.2">
      <c r="C996" s="1"/>
      <c r="D996" s="1"/>
    </row>
    <row r="997" spans="3:4" ht="14.1" customHeight="1" x14ac:dyDescent="0.2">
      <c r="C997" s="1"/>
      <c r="D997" s="1"/>
    </row>
    <row r="998" spans="3:4" ht="14.1" customHeight="1" x14ac:dyDescent="0.2">
      <c r="C998" s="1"/>
      <c r="D998" s="1"/>
    </row>
    <row r="999" spans="3:4" ht="14.1" customHeight="1" x14ac:dyDescent="0.2">
      <c r="C999" s="1"/>
      <c r="D999" s="1"/>
    </row>
    <row r="1000" spans="3:4" ht="14.1" customHeight="1" x14ac:dyDescent="0.2">
      <c r="C1000" s="1"/>
      <c r="D1000" s="1"/>
    </row>
    <row r="1001" spans="3:4" ht="14.1" customHeight="1" x14ac:dyDescent="0.2">
      <c r="C1001" s="1"/>
      <c r="D1001" s="1"/>
    </row>
    <row r="1002" spans="3:4" ht="14.1" customHeight="1" x14ac:dyDescent="0.2">
      <c r="C1002" s="1"/>
      <c r="D1002" s="1"/>
    </row>
    <row r="1003" spans="3:4" ht="14.1" customHeight="1" x14ac:dyDescent="0.2">
      <c r="C1003" s="1"/>
      <c r="D1003" s="1"/>
    </row>
    <row r="1004" spans="3:4" ht="14.1" customHeight="1" x14ac:dyDescent="0.2">
      <c r="C1004" s="1"/>
      <c r="D1004" s="1"/>
    </row>
    <row r="1005" spans="3:4" ht="14.1" customHeight="1" x14ac:dyDescent="0.2">
      <c r="C1005" s="1"/>
      <c r="D1005" s="1"/>
    </row>
    <row r="1006" spans="3:4" ht="14.1" customHeight="1" x14ac:dyDescent="0.2">
      <c r="C1006" s="1"/>
      <c r="D1006" s="1"/>
    </row>
    <row r="1007" spans="3:4" ht="14.1" customHeight="1" x14ac:dyDescent="0.2">
      <c r="C1007" s="1"/>
      <c r="D1007" s="1"/>
    </row>
    <row r="1008" spans="3:4" ht="14.1" customHeight="1" x14ac:dyDescent="0.2">
      <c r="C1008" s="1"/>
      <c r="D1008" s="1"/>
    </row>
    <row r="1009" spans="3:4" ht="14.1" customHeight="1" x14ac:dyDescent="0.2">
      <c r="C1009" s="1"/>
      <c r="D1009" s="1"/>
    </row>
    <row r="1010" spans="3:4" ht="14.1" customHeight="1" x14ac:dyDescent="0.2">
      <c r="C1010" s="1"/>
      <c r="D1010" s="1"/>
    </row>
    <row r="1011" spans="3:4" ht="14.1" customHeight="1" x14ac:dyDescent="0.2">
      <c r="C1011" s="1"/>
      <c r="D1011" s="1"/>
    </row>
    <row r="1012" spans="3:4" ht="14.1" customHeight="1" x14ac:dyDescent="0.2">
      <c r="C1012" s="1"/>
      <c r="D1012" s="1"/>
    </row>
    <row r="1013" spans="3:4" ht="14.1" customHeight="1" x14ac:dyDescent="0.2">
      <c r="C1013" s="1"/>
      <c r="D1013" s="1"/>
    </row>
    <row r="1014" spans="3:4" ht="14.1" customHeight="1" x14ac:dyDescent="0.2">
      <c r="C1014" s="1"/>
      <c r="D1014" s="1"/>
    </row>
    <row r="1015" spans="3:4" ht="14.1" customHeight="1" x14ac:dyDescent="0.2">
      <c r="C1015" s="1"/>
      <c r="D1015" s="1"/>
    </row>
    <row r="1016" spans="3:4" ht="14.1" customHeight="1" x14ac:dyDescent="0.2">
      <c r="C1016" s="1"/>
      <c r="D1016" s="1"/>
    </row>
    <row r="1017" spans="3:4" ht="14.1" customHeight="1" x14ac:dyDescent="0.2">
      <c r="C1017" s="1"/>
      <c r="D1017" s="1"/>
    </row>
    <row r="1018" spans="3:4" ht="14.1" customHeight="1" x14ac:dyDescent="0.2">
      <c r="C1018" s="1"/>
      <c r="D1018" s="1"/>
    </row>
    <row r="1019" spans="3:4" ht="14.1" customHeight="1" x14ac:dyDescent="0.2">
      <c r="C1019" s="1"/>
      <c r="D1019" s="1"/>
    </row>
    <row r="1020" spans="3:4" ht="14.1" customHeight="1" x14ac:dyDescent="0.2">
      <c r="C1020" s="1"/>
      <c r="D1020" s="1"/>
    </row>
    <row r="1021" spans="3:4" ht="14.1" customHeight="1" x14ac:dyDescent="0.2">
      <c r="C1021" s="1"/>
      <c r="D1021" s="1"/>
    </row>
    <row r="1022" spans="3:4" ht="14.1" customHeight="1" x14ac:dyDescent="0.2">
      <c r="C1022" s="1"/>
      <c r="D1022" s="1"/>
    </row>
    <row r="1023" spans="3:4" ht="14.1" customHeight="1" x14ac:dyDescent="0.2">
      <c r="C1023" s="1"/>
      <c r="D1023" s="1"/>
    </row>
    <row r="1024" spans="3:4" ht="14.1" customHeight="1" x14ac:dyDescent="0.2">
      <c r="C1024" s="1"/>
      <c r="D1024" s="1"/>
    </row>
    <row r="1025" spans="3:4" ht="14.1" customHeight="1" x14ac:dyDescent="0.2">
      <c r="C1025" s="1"/>
      <c r="D1025" s="1"/>
    </row>
    <row r="1026" spans="3:4" ht="14.1" customHeight="1" x14ac:dyDescent="0.2">
      <c r="C1026" s="1"/>
      <c r="D1026" s="1"/>
    </row>
    <row r="1027" spans="3:4" ht="14.1" customHeight="1" x14ac:dyDescent="0.2">
      <c r="C1027" s="1"/>
      <c r="D1027" s="1"/>
    </row>
    <row r="1028" spans="3:4" ht="14.1" customHeight="1" x14ac:dyDescent="0.2">
      <c r="C1028" s="1"/>
      <c r="D1028" s="1"/>
    </row>
    <row r="1029" spans="3:4" ht="14.1" customHeight="1" x14ac:dyDescent="0.2">
      <c r="C1029" s="1"/>
      <c r="D1029" s="1"/>
    </row>
    <row r="1030" spans="3:4" ht="14.1" customHeight="1" x14ac:dyDescent="0.2">
      <c r="C1030" s="1"/>
      <c r="D1030" s="1"/>
    </row>
    <row r="1031" spans="3:4" ht="14.1" customHeight="1" x14ac:dyDescent="0.2">
      <c r="C1031" s="1"/>
      <c r="D1031" s="1"/>
    </row>
    <row r="1032" spans="3:4" ht="14.1" customHeight="1" x14ac:dyDescent="0.2">
      <c r="C1032" s="1"/>
      <c r="D1032" s="1"/>
    </row>
    <row r="1033" spans="3:4" ht="14.1" customHeight="1" x14ac:dyDescent="0.2">
      <c r="C1033" s="1"/>
      <c r="D1033" s="1"/>
    </row>
    <row r="1034" spans="3:4" ht="14.1" customHeight="1" x14ac:dyDescent="0.2">
      <c r="C1034" s="1"/>
      <c r="D1034" s="1"/>
    </row>
    <row r="1035" spans="3:4" ht="14.1" customHeight="1" x14ac:dyDescent="0.2">
      <c r="C1035" s="1"/>
      <c r="D1035" s="1"/>
    </row>
    <row r="1036" spans="3:4" ht="14.1" customHeight="1" x14ac:dyDescent="0.2">
      <c r="C1036" s="1"/>
      <c r="D1036" s="1"/>
    </row>
    <row r="1037" spans="3:4" ht="14.1" customHeight="1" x14ac:dyDescent="0.2">
      <c r="C1037" s="1"/>
      <c r="D1037" s="1"/>
    </row>
    <row r="1038" spans="3:4" ht="14.1" customHeight="1" x14ac:dyDescent="0.2">
      <c r="C1038" s="1"/>
      <c r="D1038" s="1"/>
    </row>
    <row r="1039" spans="3:4" ht="14.1" customHeight="1" x14ac:dyDescent="0.2">
      <c r="C1039" s="1"/>
      <c r="D1039" s="1"/>
    </row>
    <row r="1040" spans="3:4" ht="14.1" customHeight="1" x14ac:dyDescent="0.2">
      <c r="C1040" s="1"/>
      <c r="D1040" s="1"/>
    </row>
    <row r="1041" spans="3:4" ht="14.1" customHeight="1" x14ac:dyDescent="0.2">
      <c r="C1041" s="1"/>
      <c r="D1041" s="1"/>
    </row>
    <row r="1042" spans="3:4" ht="14.1" customHeight="1" x14ac:dyDescent="0.2">
      <c r="C1042" s="1"/>
      <c r="D1042" s="1"/>
    </row>
    <row r="1043" spans="3:4" ht="14.1" customHeight="1" x14ac:dyDescent="0.2">
      <c r="C1043" s="1"/>
      <c r="D1043" s="1"/>
    </row>
    <row r="1044" spans="3:4" ht="14.1" customHeight="1" x14ac:dyDescent="0.2">
      <c r="C1044" s="1"/>
      <c r="D1044" s="1"/>
    </row>
    <row r="1045" spans="3:4" ht="14.1" customHeight="1" x14ac:dyDescent="0.2">
      <c r="C1045" s="1"/>
      <c r="D1045" s="1"/>
    </row>
    <row r="1046" spans="3:4" ht="14.1" customHeight="1" x14ac:dyDescent="0.2">
      <c r="C1046" s="1"/>
      <c r="D1046" s="1"/>
    </row>
    <row r="1047" spans="3:4" ht="14.1" customHeight="1" x14ac:dyDescent="0.2">
      <c r="C1047" s="1"/>
      <c r="D1047" s="1"/>
    </row>
    <row r="1048" spans="3:4" ht="14.1" customHeight="1" x14ac:dyDescent="0.2">
      <c r="C1048" s="1"/>
      <c r="D1048" s="1"/>
    </row>
    <row r="1049" spans="3:4" ht="14.1" customHeight="1" x14ac:dyDescent="0.2">
      <c r="C1049" s="1"/>
      <c r="D1049" s="1"/>
    </row>
    <row r="1050" spans="3:4" ht="14.1" customHeight="1" x14ac:dyDescent="0.2">
      <c r="C1050" s="1"/>
      <c r="D1050" s="1"/>
    </row>
    <row r="1051" spans="3:4" ht="14.1" customHeight="1" x14ac:dyDescent="0.2">
      <c r="C1051" s="1"/>
      <c r="D1051" s="1"/>
    </row>
    <row r="1052" spans="3:4" ht="14.1" customHeight="1" x14ac:dyDescent="0.2">
      <c r="C1052" s="1"/>
      <c r="D1052" s="1"/>
    </row>
    <row r="1053" spans="3:4" ht="14.1" customHeight="1" x14ac:dyDescent="0.2">
      <c r="C1053" s="1"/>
      <c r="D1053" s="1"/>
    </row>
    <row r="1054" spans="3:4" ht="14.1" customHeight="1" x14ac:dyDescent="0.2">
      <c r="C1054" s="1"/>
      <c r="D1054" s="1"/>
    </row>
    <row r="1055" spans="3:4" ht="14.1" customHeight="1" x14ac:dyDescent="0.2">
      <c r="C1055" s="1"/>
      <c r="D1055" s="1"/>
    </row>
    <row r="1056" spans="3:4" ht="14.1" customHeight="1" x14ac:dyDescent="0.2">
      <c r="C1056" s="1"/>
      <c r="D1056" s="1"/>
    </row>
    <row r="1057" spans="3:4" ht="14.1" customHeight="1" x14ac:dyDescent="0.2">
      <c r="C1057" s="1"/>
      <c r="D1057" s="1"/>
    </row>
    <row r="1058" spans="3:4" ht="14.1" customHeight="1" x14ac:dyDescent="0.2">
      <c r="C1058" s="1"/>
      <c r="D1058" s="1"/>
    </row>
    <row r="1059" spans="3:4" ht="14.1" customHeight="1" x14ac:dyDescent="0.2">
      <c r="C1059" s="1"/>
      <c r="D1059" s="1"/>
    </row>
    <row r="1060" spans="3:4" ht="14.1" customHeight="1" x14ac:dyDescent="0.2">
      <c r="C1060" s="1"/>
      <c r="D1060" s="1"/>
    </row>
    <row r="1061" spans="3:4" ht="14.1" customHeight="1" x14ac:dyDescent="0.2">
      <c r="C1061" s="1"/>
      <c r="D1061" s="1"/>
    </row>
    <row r="1062" spans="3:4" ht="14.1" customHeight="1" x14ac:dyDescent="0.2">
      <c r="C1062" s="1"/>
      <c r="D1062" s="1"/>
    </row>
    <row r="1063" spans="3:4" ht="14.1" customHeight="1" x14ac:dyDescent="0.2">
      <c r="C1063" s="1"/>
      <c r="D1063" s="1"/>
    </row>
    <row r="1064" spans="3:4" ht="14.1" customHeight="1" x14ac:dyDescent="0.2">
      <c r="C1064" s="1"/>
      <c r="D1064" s="1"/>
    </row>
    <row r="1065" spans="3:4" ht="14.1" customHeight="1" x14ac:dyDescent="0.2">
      <c r="C1065" s="1"/>
      <c r="D1065" s="1"/>
    </row>
    <row r="1066" spans="3:4" ht="14.1" customHeight="1" x14ac:dyDescent="0.2">
      <c r="C1066" s="1"/>
      <c r="D1066" s="1"/>
    </row>
    <row r="1067" spans="3:4" ht="14.1" customHeight="1" x14ac:dyDescent="0.2">
      <c r="C1067" s="1"/>
      <c r="D1067" s="1"/>
    </row>
    <row r="1068" spans="3:4" ht="14.1" customHeight="1" x14ac:dyDescent="0.2">
      <c r="C1068" s="1"/>
      <c r="D1068" s="1"/>
    </row>
    <row r="1069" spans="3:4" ht="14.1" customHeight="1" x14ac:dyDescent="0.2">
      <c r="C1069" s="1"/>
      <c r="D1069" s="1"/>
    </row>
    <row r="1070" spans="3:4" ht="14.1" customHeight="1" x14ac:dyDescent="0.2">
      <c r="C1070" s="1"/>
      <c r="D1070" s="1"/>
    </row>
    <row r="1071" spans="3:4" ht="14.1" customHeight="1" x14ac:dyDescent="0.2">
      <c r="C1071" s="1"/>
      <c r="D1071" s="1"/>
    </row>
    <row r="1072" spans="3:4" ht="14.1" customHeight="1" x14ac:dyDescent="0.2">
      <c r="C1072" s="1"/>
      <c r="D1072" s="1"/>
    </row>
    <row r="1073" spans="3:4" ht="14.1" customHeight="1" x14ac:dyDescent="0.2">
      <c r="C1073" s="1"/>
      <c r="D1073" s="1"/>
    </row>
    <row r="1074" spans="3:4" ht="14.1" customHeight="1" x14ac:dyDescent="0.2">
      <c r="C1074" s="1"/>
      <c r="D1074" s="1"/>
    </row>
    <row r="1075" spans="3:4" ht="14.1" customHeight="1" x14ac:dyDescent="0.2">
      <c r="C1075" s="1"/>
      <c r="D1075" s="1"/>
    </row>
    <row r="1076" spans="3:4" ht="14.1" customHeight="1" x14ac:dyDescent="0.2">
      <c r="C1076" s="1"/>
      <c r="D1076" s="1"/>
    </row>
    <row r="1077" spans="3:4" ht="14.1" customHeight="1" x14ac:dyDescent="0.2">
      <c r="C1077" s="1"/>
      <c r="D1077" s="1"/>
    </row>
    <row r="1078" spans="3:4" ht="14.1" customHeight="1" x14ac:dyDescent="0.2">
      <c r="C1078" s="1"/>
      <c r="D1078" s="1"/>
    </row>
    <row r="1079" spans="3:4" ht="14.1" customHeight="1" x14ac:dyDescent="0.2">
      <c r="C1079" s="1"/>
      <c r="D1079" s="1"/>
    </row>
    <row r="1080" spans="3:4" ht="14.1" customHeight="1" x14ac:dyDescent="0.2">
      <c r="C1080" s="1"/>
      <c r="D1080" s="1"/>
    </row>
    <row r="1081" spans="3:4" ht="14.1" customHeight="1" x14ac:dyDescent="0.2">
      <c r="C1081" s="1"/>
      <c r="D1081" s="1"/>
    </row>
    <row r="1082" spans="3:4" ht="14.1" customHeight="1" x14ac:dyDescent="0.2">
      <c r="C1082" s="1"/>
      <c r="D1082" s="1"/>
    </row>
    <row r="1083" spans="3:4" ht="14.1" customHeight="1" x14ac:dyDescent="0.2">
      <c r="C1083" s="1"/>
      <c r="D1083" s="1"/>
    </row>
    <row r="1084" spans="3:4" ht="14.1" customHeight="1" x14ac:dyDescent="0.2">
      <c r="C1084" s="1"/>
      <c r="D1084" s="1"/>
    </row>
    <row r="1085" spans="3:4" ht="14.1" customHeight="1" x14ac:dyDescent="0.2">
      <c r="C1085" s="1"/>
      <c r="D1085" s="1"/>
    </row>
    <row r="1086" spans="3:4" ht="14.1" customHeight="1" x14ac:dyDescent="0.2">
      <c r="C1086" s="1"/>
      <c r="D1086" s="1"/>
    </row>
    <row r="1087" spans="3:4" ht="14.1" customHeight="1" x14ac:dyDescent="0.2">
      <c r="C1087" s="1"/>
      <c r="D1087" s="1"/>
    </row>
    <row r="1088" spans="3:4" ht="14.1" customHeight="1" x14ac:dyDescent="0.2">
      <c r="C1088" s="1"/>
      <c r="D1088" s="1"/>
    </row>
    <row r="1089" spans="3:4" ht="14.1" customHeight="1" x14ac:dyDescent="0.2">
      <c r="C1089" s="1"/>
      <c r="D1089" s="1"/>
    </row>
    <row r="1090" spans="3:4" ht="14.1" customHeight="1" x14ac:dyDescent="0.2">
      <c r="C1090" s="1"/>
      <c r="D1090" s="1"/>
    </row>
    <row r="1091" spans="3:4" ht="14.1" customHeight="1" x14ac:dyDescent="0.2">
      <c r="C1091" s="1"/>
      <c r="D1091" s="1"/>
    </row>
    <row r="1092" spans="3:4" ht="14.1" customHeight="1" x14ac:dyDescent="0.2">
      <c r="C1092" s="1"/>
      <c r="D1092" s="1"/>
    </row>
    <row r="1093" spans="3:4" ht="14.1" customHeight="1" x14ac:dyDescent="0.2">
      <c r="C1093" s="1"/>
      <c r="D1093" s="1"/>
    </row>
    <row r="1094" spans="3:4" ht="14.1" customHeight="1" x14ac:dyDescent="0.2">
      <c r="C1094" s="1"/>
      <c r="D1094" s="1"/>
    </row>
    <row r="1095" spans="3:4" ht="14.1" customHeight="1" x14ac:dyDescent="0.2">
      <c r="C1095" s="1"/>
      <c r="D1095" s="1"/>
    </row>
    <row r="1096" spans="3:4" ht="14.1" customHeight="1" x14ac:dyDescent="0.2">
      <c r="C1096" s="1"/>
      <c r="D1096" s="1"/>
    </row>
    <row r="1097" spans="3:4" ht="14.1" customHeight="1" x14ac:dyDescent="0.2">
      <c r="C1097" s="1"/>
      <c r="D1097" s="1"/>
    </row>
    <row r="1098" spans="3:4" ht="14.1" customHeight="1" x14ac:dyDescent="0.2">
      <c r="C1098" s="1"/>
      <c r="D1098" s="1"/>
    </row>
    <row r="1099" spans="3:4" ht="14.1" customHeight="1" x14ac:dyDescent="0.2">
      <c r="C1099" s="1"/>
      <c r="D1099" s="1"/>
    </row>
    <row r="1100" spans="3:4" ht="14.1" customHeight="1" x14ac:dyDescent="0.2">
      <c r="C1100" s="1"/>
      <c r="D1100" s="1"/>
    </row>
    <row r="1101" spans="3:4" ht="14.1" customHeight="1" x14ac:dyDescent="0.2">
      <c r="C1101" s="1"/>
      <c r="D1101" s="1"/>
    </row>
    <row r="1102" spans="3:4" ht="14.1" customHeight="1" x14ac:dyDescent="0.2">
      <c r="C1102" s="1"/>
      <c r="D1102" s="1"/>
    </row>
    <row r="1103" spans="3:4" ht="14.1" customHeight="1" x14ac:dyDescent="0.2">
      <c r="C1103" s="1"/>
      <c r="D1103" s="1"/>
    </row>
    <row r="1104" spans="3:4" ht="14.1" customHeight="1" x14ac:dyDescent="0.2">
      <c r="C1104" s="1"/>
      <c r="D1104" s="1"/>
    </row>
    <row r="1105" spans="3:4" ht="14.1" customHeight="1" x14ac:dyDescent="0.2">
      <c r="C1105" s="1"/>
      <c r="D1105" s="1"/>
    </row>
    <row r="1106" spans="3:4" ht="14.1" customHeight="1" x14ac:dyDescent="0.2">
      <c r="C1106" s="1"/>
      <c r="D1106" s="1"/>
    </row>
    <row r="1107" spans="3:4" ht="14.1" customHeight="1" x14ac:dyDescent="0.2">
      <c r="C1107" s="1"/>
      <c r="D1107" s="1"/>
    </row>
    <row r="1108" spans="3:4" ht="14.1" customHeight="1" x14ac:dyDescent="0.2">
      <c r="C1108" s="1"/>
      <c r="D1108" s="1"/>
    </row>
    <row r="1109" spans="3:4" ht="14.1" customHeight="1" x14ac:dyDescent="0.2">
      <c r="C1109" s="1"/>
      <c r="D1109" s="1"/>
    </row>
    <row r="1110" spans="3:4" ht="14.1" customHeight="1" x14ac:dyDescent="0.2">
      <c r="C1110" s="1"/>
      <c r="D1110" s="1"/>
    </row>
    <row r="1111" spans="3:4" ht="14.1" customHeight="1" x14ac:dyDescent="0.2">
      <c r="C1111" s="1"/>
      <c r="D1111" s="1"/>
    </row>
    <row r="1112" spans="3:4" ht="14.1" customHeight="1" x14ac:dyDescent="0.2">
      <c r="C1112" s="1"/>
      <c r="D1112" s="1"/>
    </row>
    <row r="1113" spans="3:4" ht="14.1" customHeight="1" x14ac:dyDescent="0.2">
      <c r="C1113" s="1"/>
      <c r="D1113" s="1"/>
    </row>
    <row r="1114" spans="3:4" ht="14.1" customHeight="1" x14ac:dyDescent="0.2">
      <c r="C1114" s="1"/>
      <c r="D1114" s="1"/>
    </row>
    <row r="1115" spans="3:4" ht="14.1" customHeight="1" x14ac:dyDescent="0.2">
      <c r="C1115" s="1"/>
      <c r="D1115" s="1"/>
    </row>
    <row r="1116" spans="3:4" ht="14.1" customHeight="1" x14ac:dyDescent="0.2">
      <c r="C1116" s="1"/>
      <c r="D1116" s="1"/>
    </row>
    <row r="1117" spans="3:4" ht="14.1" customHeight="1" x14ac:dyDescent="0.2">
      <c r="C1117" s="1"/>
      <c r="D1117" s="1"/>
    </row>
    <row r="1118" spans="3:4" ht="14.1" customHeight="1" x14ac:dyDescent="0.2">
      <c r="C1118" s="1"/>
      <c r="D1118" s="1"/>
    </row>
    <row r="1119" spans="3:4" ht="14.1" customHeight="1" x14ac:dyDescent="0.2">
      <c r="C1119" s="1"/>
      <c r="D1119" s="1"/>
    </row>
    <row r="1120" spans="3:4" ht="14.1" customHeight="1" x14ac:dyDescent="0.2">
      <c r="C1120" s="1"/>
      <c r="D1120" s="1"/>
    </row>
    <row r="1121" spans="3:4" ht="14.1" customHeight="1" x14ac:dyDescent="0.2">
      <c r="C1121" s="1"/>
      <c r="D1121" s="1"/>
    </row>
    <row r="1122" spans="3:4" ht="14.1" customHeight="1" x14ac:dyDescent="0.2">
      <c r="C1122" s="1"/>
      <c r="D1122" s="1"/>
    </row>
    <row r="1123" spans="3:4" ht="14.1" customHeight="1" x14ac:dyDescent="0.2">
      <c r="C1123" s="1"/>
      <c r="D1123" s="1"/>
    </row>
    <row r="1124" spans="3:4" ht="14.1" customHeight="1" x14ac:dyDescent="0.2">
      <c r="C1124" s="1"/>
      <c r="D1124" s="1"/>
    </row>
    <row r="1125" spans="3:4" ht="14.1" customHeight="1" x14ac:dyDescent="0.2">
      <c r="C1125" s="1"/>
      <c r="D1125" s="1"/>
    </row>
    <row r="1126" spans="3:4" ht="14.1" customHeight="1" x14ac:dyDescent="0.2">
      <c r="C1126" s="1"/>
      <c r="D1126" s="1"/>
    </row>
    <row r="1127" spans="3:4" ht="14.1" customHeight="1" x14ac:dyDescent="0.2">
      <c r="C1127" s="1"/>
      <c r="D1127" s="1"/>
    </row>
    <row r="1128" spans="3:4" ht="14.1" customHeight="1" x14ac:dyDescent="0.2">
      <c r="C1128" s="1"/>
      <c r="D1128" s="1"/>
    </row>
    <row r="1129" spans="3:4" ht="14.1" customHeight="1" x14ac:dyDescent="0.2">
      <c r="C1129" s="1"/>
      <c r="D1129" s="1"/>
    </row>
    <row r="1130" spans="3:4" ht="14.1" customHeight="1" x14ac:dyDescent="0.2">
      <c r="C1130" s="1"/>
      <c r="D1130" s="1"/>
    </row>
    <row r="1131" spans="3:4" ht="14.1" customHeight="1" x14ac:dyDescent="0.2">
      <c r="C1131" s="1"/>
      <c r="D1131" s="1"/>
    </row>
    <row r="1132" spans="3:4" ht="14.1" customHeight="1" x14ac:dyDescent="0.2">
      <c r="C1132" s="1"/>
      <c r="D1132" s="1"/>
    </row>
    <row r="1133" spans="3:4" ht="14.1" customHeight="1" x14ac:dyDescent="0.2">
      <c r="C1133" s="1"/>
      <c r="D1133" s="1"/>
    </row>
    <row r="1134" spans="3:4" ht="14.1" customHeight="1" x14ac:dyDescent="0.2">
      <c r="C1134" s="1"/>
      <c r="D1134" s="1"/>
    </row>
    <row r="1135" spans="3:4" ht="14.1" customHeight="1" x14ac:dyDescent="0.2">
      <c r="C1135" s="1"/>
      <c r="D1135" s="1"/>
    </row>
    <row r="1136" spans="3:4" ht="14.1" customHeight="1" x14ac:dyDescent="0.2">
      <c r="C1136" s="1"/>
      <c r="D1136" s="1"/>
    </row>
    <row r="1137" spans="3:4" ht="14.1" customHeight="1" x14ac:dyDescent="0.2">
      <c r="C1137" s="1"/>
      <c r="D1137" s="1"/>
    </row>
    <row r="1138" spans="3:4" ht="14.1" customHeight="1" x14ac:dyDescent="0.2">
      <c r="C1138" s="1"/>
      <c r="D1138" s="1"/>
    </row>
    <row r="1139" spans="3:4" ht="14.1" customHeight="1" x14ac:dyDescent="0.2">
      <c r="C1139" s="1"/>
      <c r="D1139" s="1"/>
    </row>
    <row r="1140" spans="3:4" ht="14.1" customHeight="1" x14ac:dyDescent="0.2">
      <c r="C1140" s="1"/>
      <c r="D1140" s="1"/>
    </row>
    <row r="1141" spans="3:4" ht="14.1" customHeight="1" x14ac:dyDescent="0.2">
      <c r="C1141" s="1"/>
      <c r="D1141" s="1"/>
    </row>
    <row r="1142" spans="3:4" ht="14.1" customHeight="1" x14ac:dyDescent="0.2">
      <c r="C1142" s="1"/>
      <c r="D1142" s="1"/>
    </row>
    <row r="1143" spans="3:4" ht="14.1" customHeight="1" x14ac:dyDescent="0.2">
      <c r="C1143" s="1"/>
      <c r="D1143" s="1"/>
    </row>
    <row r="1144" spans="3:4" ht="14.1" customHeight="1" x14ac:dyDescent="0.2">
      <c r="C1144" s="1"/>
      <c r="D1144" s="1"/>
    </row>
    <row r="1145" spans="3:4" ht="14.1" customHeight="1" x14ac:dyDescent="0.2">
      <c r="C1145" s="1"/>
      <c r="D1145" s="1"/>
    </row>
    <row r="1146" spans="3:4" ht="14.1" customHeight="1" x14ac:dyDescent="0.2">
      <c r="C1146" s="1"/>
      <c r="D1146" s="1"/>
    </row>
    <row r="1147" spans="3:4" ht="14.1" customHeight="1" x14ac:dyDescent="0.2">
      <c r="C1147" s="1"/>
      <c r="D1147" s="1"/>
    </row>
    <row r="1148" spans="3:4" ht="14.1" customHeight="1" x14ac:dyDescent="0.2">
      <c r="C1148" s="1"/>
      <c r="D1148" s="1"/>
    </row>
    <row r="1149" spans="3:4" ht="14.1" customHeight="1" x14ac:dyDescent="0.2">
      <c r="C1149" s="1"/>
      <c r="D1149" s="1"/>
    </row>
    <row r="1150" spans="3:4" ht="14.1" customHeight="1" x14ac:dyDescent="0.2">
      <c r="C1150" s="1"/>
      <c r="D1150" s="1"/>
    </row>
    <row r="1151" spans="3:4" ht="14.1" customHeight="1" x14ac:dyDescent="0.2">
      <c r="C1151" s="1"/>
      <c r="D1151" s="1"/>
    </row>
    <row r="1152" spans="3:4" ht="14.1" customHeight="1" x14ac:dyDescent="0.2">
      <c r="C1152" s="1"/>
      <c r="D1152" s="1"/>
    </row>
    <row r="1153" spans="3:4" ht="14.1" customHeight="1" x14ac:dyDescent="0.2">
      <c r="C1153" s="1"/>
      <c r="D1153" s="1"/>
    </row>
    <row r="1154" spans="3:4" ht="14.1" customHeight="1" x14ac:dyDescent="0.2">
      <c r="C1154" s="1"/>
      <c r="D1154" s="1"/>
    </row>
    <row r="1155" spans="3:4" ht="14.1" customHeight="1" x14ac:dyDescent="0.2">
      <c r="C1155" s="1"/>
      <c r="D1155" s="1"/>
    </row>
    <row r="1156" spans="3:4" ht="14.1" customHeight="1" x14ac:dyDescent="0.2">
      <c r="C1156" s="1"/>
      <c r="D1156" s="1"/>
    </row>
    <row r="1157" spans="3:4" ht="14.1" customHeight="1" x14ac:dyDescent="0.2">
      <c r="C1157" s="1"/>
      <c r="D1157" s="1"/>
    </row>
    <row r="1158" spans="3:4" ht="14.1" customHeight="1" x14ac:dyDescent="0.2">
      <c r="C1158" s="1"/>
      <c r="D1158" s="1"/>
    </row>
    <row r="1159" spans="3:4" ht="14.1" customHeight="1" x14ac:dyDescent="0.2">
      <c r="C1159" s="1"/>
      <c r="D1159" s="1"/>
    </row>
    <row r="1160" spans="3:4" ht="14.1" customHeight="1" x14ac:dyDescent="0.2">
      <c r="C1160" s="1"/>
      <c r="D1160" s="1"/>
    </row>
    <row r="1161" spans="3:4" ht="14.1" customHeight="1" x14ac:dyDescent="0.2">
      <c r="C1161" s="1"/>
      <c r="D1161" s="1"/>
    </row>
    <row r="1162" spans="3:4" ht="14.1" customHeight="1" x14ac:dyDescent="0.2">
      <c r="C1162" s="1"/>
      <c r="D1162" s="1"/>
    </row>
    <row r="1163" spans="3:4" ht="14.1" customHeight="1" x14ac:dyDescent="0.2">
      <c r="C1163" s="1"/>
      <c r="D1163" s="1"/>
    </row>
    <row r="1164" spans="3:4" ht="14.1" customHeight="1" x14ac:dyDescent="0.2">
      <c r="C1164" s="1"/>
      <c r="D1164" s="1"/>
    </row>
    <row r="1165" spans="3:4" ht="14.1" customHeight="1" x14ac:dyDescent="0.2">
      <c r="C1165" s="1"/>
      <c r="D1165" s="1"/>
    </row>
    <row r="1166" spans="3:4" ht="14.1" customHeight="1" x14ac:dyDescent="0.2">
      <c r="C1166" s="1"/>
      <c r="D1166" s="1"/>
    </row>
    <row r="1167" spans="3:4" ht="14.1" customHeight="1" x14ac:dyDescent="0.2">
      <c r="C1167" s="1"/>
      <c r="D1167" s="1"/>
    </row>
    <row r="1168" spans="3:4" ht="14.1" customHeight="1" x14ac:dyDescent="0.2">
      <c r="C1168" s="1"/>
      <c r="D1168" s="1"/>
    </row>
    <row r="1169" spans="3:4" ht="14.1" customHeight="1" x14ac:dyDescent="0.2">
      <c r="C1169" s="1"/>
      <c r="D1169" s="1"/>
    </row>
    <row r="1170" spans="3:4" ht="14.1" customHeight="1" x14ac:dyDescent="0.2">
      <c r="C1170" s="1"/>
      <c r="D1170" s="1"/>
    </row>
    <row r="1171" spans="3:4" ht="14.1" customHeight="1" x14ac:dyDescent="0.2">
      <c r="C1171" s="1"/>
      <c r="D1171" s="1"/>
    </row>
    <row r="1172" spans="3:4" ht="14.1" customHeight="1" x14ac:dyDescent="0.2">
      <c r="C1172" s="1"/>
      <c r="D1172" s="1"/>
    </row>
    <row r="1173" spans="3:4" ht="14.1" customHeight="1" x14ac:dyDescent="0.2">
      <c r="C1173" s="1"/>
      <c r="D1173" s="1"/>
    </row>
    <row r="1174" spans="3:4" ht="14.1" customHeight="1" x14ac:dyDescent="0.2">
      <c r="C1174" s="1"/>
      <c r="D1174" s="1"/>
    </row>
    <row r="1175" spans="3:4" ht="14.1" customHeight="1" x14ac:dyDescent="0.2">
      <c r="C1175" s="1"/>
      <c r="D1175" s="1"/>
    </row>
    <row r="1176" spans="3:4" ht="14.1" customHeight="1" x14ac:dyDescent="0.2">
      <c r="C1176" s="1"/>
      <c r="D1176" s="1"/>
    </row>
    <row r="1177" spans="3:4" ht="14.1" customHeight="1" x14ac:dyDescent="0.2">
      <c r="C1177" s="1"/>
      <c r="D1177" s="1"/>
    </row>
    <row r="1178" spans="3:4" ht="14.1" customHeight="1" x14ac:dyDescent="0.2">
      <c r="C1178" s="1"/>
      <c r="D1178" s="1"/>
    </row>
    <row r="1179" spans="3:4" ht="14.1" customHeight="1" x14ac:dyDescent="0.2">
      <c r="C1179" s="1"/>
      <c r="D1179" s="1"/>
    </row>
    <row r="1180" spans="3:4" ht="14.1" customHeight="1" x14ac:dyDescent="0.2">
      <c r="C1180" s="1"/>
      <c r="D1180" s="1"/>
    </row>
    <row r="1181" spans="3:4" ht="14.1" customHeight="1" x14ac:dyDescent="0.2">
      <c r="C1181" s="1"/>
      <c r="D1181" s="1"/>
    </row>
    <row r="1182" spans="3:4" ht="14.1" customHeight="1" x14ac:dyDescent="0.2">
      <c r="C1182" s="1"/>
      <c r="D1182" s="1"/>
    </row>
    <row r="1183" spans="3:4" ht="14.1" customHeight="1" x14ac:dyDescent="0.2">
      <c r="C1183" s="1"/>
      <c r="D1183" s="1"/>
    </row>
    <row r="1184" spans="3:4" ht="14.1" customHeight="1" x14ac:dyDescent="0.2">
      <c r="C1184" s="1"/>
      <c r="D1184" s="1"/>
    </row>
    <row r="1185" spans="3:4" ht="14.1" customHeight="1" x14ac:dyDescent="0.2">
      <c r="C1185" s="1"/>
      <c r="D1185" s="1"/>
    </row>
    <row r="1186" spans="3:4" ht="14.1" customHeight="1" x14ac:dyDescent="0.2">
      <c r="C1186" s="1"/>
      <c r="D1186" s="1"/>
    </row>
    <row r="1187" spans="3:4" ht="14.1" customHeight="1" x14ac:dyDescent="0.2">
      <c r="C1187" s="1"/>
      <c r="D1187" s="1"/>
    </row>
    <row r="1188" spans="3:4" ht="14.1" customHeight="1" x14ac:dyDescent="0.2">
      <c r="C1188" s="1"/>
      <c r="D1188" s="1"/>
    </row>
    <row r="1189" spans="3:4" ht="14.1" customHeight="1" x14ac:dyDescent="0.2">
      <c r="C1189" s="1"/>
      <c r="D1189" s="1"/>
    </row>
    <row r="1190" spans="3:4" ht="14.1" customHeight="1" x14ac:dyDescent="0.2">
      <c r="C1190" s="1"/>
      <c r="D1190" s="1"/>
    </row>
    <row r="1191" spans="3:4" ht="14.1" customHeight="1" x14ac:dyDescent="0.2">
      <c r="C1191" s="1"/>
      <c r="D1191" s="1"/>
    </row>
    <row r="1192" spans="3:4" ht="14.1" customHeight="1" x14ac:dyDescent="0.2">
      <c r="C1192" s="1"/>
      <c r="D1192" s="1"/>
    </row>
    <row r="1193" spans="3:4" ht="14.1" customHeight="1" x14ac:dyDescent="0.2">
      <c r="C1193" s="1"/>
      <c r="D1193" s="1"/>
    </row>
    <row r="1194" spans="3:4" ht="14.1" customHeight="1" x14ac:dyDescent="0.2">
      <c r="C1194" s="1"/>
      <c r="D1194" s="1"/>
    </row>
    <row r="1195" spans="3:4" ht="14.1" customHeight="1" x14ac:dyDescent="0.2">
      <c r="C1195" s="1"/>
      <c r="D1195" s="1"/>
    </row>
    <row r="1196" spans="3:4" ht="14.1" customHeight="1" x14ac:dyDescent="0.2">
      <c r="C1196" s="1"/>
      <c r="D1196" s="1"/>
    </row>
    <row r="1197" spans="3:4" ht="14.1" customHeight="1" x14ac:dyDescent="0.2">
      <c r="C1197" s="1"/>
      <c r="D1197" s="1"/>
    </row>
    <row r="1198" spans="3:4" ht="14.1" customHeight="1" x14ac:dyDescent="0.2">
      <c r="C1198" s="1"/>
      <c r="D1198" s="1"/>
    </row>
    <row r="1199" spans="3:4" ht="14.1" customHeight="1" x14ac:dyDescent="0.2">
      <c r="C1199" s="1"/>
      <c r="D1199" s="1"/>
    </row>
    <row r="1200" spans="3:4" ht="14.1" customHeight="1" x14ac:dyDescent="0.2">
      <c r="C1200" s="1"/>
      <c r="D1200" s="1"/>
    </row>
    <row r="1201" spans="3:4" ht="14.1" customHeight="1" x14ac:dyDescent="0.2">
      <c r="C1201" s="1"/>
      <c r="D1201" s="1"/>
    </row>
    <row r="1202" spans="3:4" ht="14.1" customHeight="1" x14ac:dyDescent="0.2">
      <c r="C1202" s="1"/>
      <c r="D1202" s="1"/>
    </row>
    <row r="1203" spans="3:4" ht="14.1" customHeight="1" x14ac:dyDescent="0.2">
      <c r="C1203" s="1"/>
      <c r="D1203" s="1"/>
    </row>
    <row r="1204" spans="3:4" ht="14.1" customHeight="1" x14ac:dyDescent="0.2">
      <c r="C1204" s="1"/>
      <c r="D1204" s="1"/>
    </row>
    <row r="1205" spans="3:4" ht="14.1" customHeight="1" x14ac:dyDescent="0.2">
      <c r="C1205" s="1"/>
      <c r="D1205" s="1"/>
    </row>
    <row r="1206" spans="3:4" ht="14.1" customHeight="1" x14ac:dyDescent="0.2">
      <c r="C1206" s="1"/>
      <c r="D1206" s="1"/>
    </row>
    <row r="1207" spans="3:4" ht="14.1" customHeight="1" x14ac:dyDescent="0.2">
      <c r="C1207" s="1"/>
      <c r="D1207" s="1"/>
    </row>
    <row r="1208" spans="3:4" ht="14.1" customHeight="1" x14ac:dyDescent="0.2">
      <c r="C1208" s="1"/>
      <c r="D1208" s="1"/>
    </row>
    <row r="1209" spans="3:4" ht="14.1" customHeight="1" x14ac:dyDescent="0.2">
      <c r="C1209" s="1"/>
      <c r="D1209" s="1"/>
    </row>
    <row r="1210" spans="3:4" ht="14.1" customHeight="1" x14ac:dyDescent="0.2">
      <c r="C1210" s="1"/>
      <c r="D1210" s="1"/>
    </row>
    <row r="1211" spans="3:4" ht="14.1" customHeight="1" x14ac:dyDescent="0.2">
      <c r="C1211" s="1"/>
      <c r="D1211" s="1"/>
    </row>
    <row r="1212" spans="3:4" ht="14.1" customHeight="1" x14ac:dyDescent="0.2">
      <c r="C1212" s="1"/>
      <c r="D1212" s="1"/>
    </row>
    <row r="1213" spans="3:4" ht="14.1" customHeight="1" x14ac:dyDescent="0.2">
      <c r="C1213" s="1"/>
      <c r="D1213" s="1"/>
    </row>
    <row r="1214" spans="3:4" ht="14.1" customHeight="1" x14ac:dyDescent="0.2">
      <c r="C1214" s="1"/>
      <c r="D1214" s="1"/>
    </row>
    <row r="1215" spans="3:4" ht="14.1" customHeight="1" x14ac:dyDescent="0.2">
      <c r="C1215" s="1"/>
      <c r="D1215" s="1"/>
    </row>
    <row r="1216" spans="3:4" ht="14.1" customHeight="1" x14ac:dyDescent="0.2">
      <c r="C1216" s="1"/>
      <c r="D1216" s="1"/>
    </row>
    <row r="1217" spans="3:4" ht="14.1" customHeight="1" x14ac:dyDescent="0.2">
      <c r="C1217" s="1"/>
      <c r="D1217" s="1"/>
    </row>
    <row r="1218" spans="3:4" ht="14.1" customHeight="1" x14ac:dyDescent="0.2">
      <c r="C1218" s="1"/>
      <c r="D1218" s="1"/>
    </row>
    <row r="1219" spans="3:4" ht="14.1" customHeight="1" x14ac:dyDescent="0.2">
      <c r="C1219" s="1"/>
      <c r="D1219" s="1"/>
    </row>
    <row r="1220" spans="3:4" ht="14.1" customHeight="1" x14ac:dyDescent="0.2">
      <c r="C1220" s="1"/>
      <c r="D1220" s="1"/>
    </row>
    <row r="1221" spans="3:4" ht="14.1" customHeight="1" x14ac:dyDescent="0.2">
      <c r="C1221" s="1"/>
      <c r="D1221" s="1"/>
    </row>
    <row r="1222" spans="3:4" ht="14.1" customHeight="1" x14ac:dyDescent="0.2">
      <c r="C1222" s="1"/>
      <c r="D1222" s="1"/>
    </row>
    <row r="1223" spans="3:4" ht="14.1" customHeight="1" x14ac:dyDescent="0.2">
      <c r="C1223" s="1"/>
      <c r="D1223" s="1"/>
    </row>
    <row r="1224" spans="3:4" ht="14.1" customHeight="1" x14ac:dyDescent="0.2">
      <c r="C1224" s="1"/>
      <c r="D1224" s="1"/>
    </row>
    <row r="1225" spans="3:4" ht="14.1" customHeight="1" x14ac:dyDescent="0.2">
      <c r="C1225" s="1"/>
      <c r="D1225" s="1"/>
    </row>
    <row r="1226" spans="3:4" ht="14.1" customHeight="1" x14ac:dyDescent="0.2">
      <c r="C1226" s="1"/>
      <c r="D1226" s="1"/>
    </row>
    <row r="1227" spans="3:4" ht="14.1" customHeight="1" x14ac:dyDescent="0.2">
      <c r="C1227" s="1"/>
      <c r="D1227" s="1"/>
    </row>
    <row r="1228" spans="3:4" ht="14.1" customHeight="1" x14ac:dyDescent="0.2">
      <c r="C1228" s="1"/>
      <c r="D1228" s="1"/>
    </row>
    <row r="1229" spans="3:4" ht="14.1" customHeight="1" x14ac:dyDescent="0.2">
      <c r="C1229" s="1"/>
      <c r="D1229" s="1"/>
    </row>
    <row r="1230" spans="3:4" ht="14.1" customHeight="1" x14ac:dyDescent="0.2">
      <c r="C1230" s="1"/>
      <c r="D1230" s="1"/>
    </row>
    <row r="1231" spans="3:4" ht="14.1" customHeight="1" x14ac:dyDescent="0.2">
      <c r="C1231" s="1"/>
      <c r="D1231" s="1"/>
    </row>
    <row r="1232" spans="3:4" ht="14.1" customHeight="1" x14ac:dyDescent="0.2">
      <c r="C1232" s="1"/>
      <c r="D1232" s="1"/>
    </row>
    <row r="1233" spans="3:4" ht="14.1" customHeight="1" x14ac:dyDescent="0.2">
      <c r="C1233" s="1"/>
      <c r="D1233" s="1"/>
    </row>
    <row r="1234" spans="3:4" ht="14.1" customHeight="1" x14ac:dyDescent="0.2">
      <c r="C1234" s="1"/>
      <c r="D1234" s="1"/>
    </row>
    <row r="1235" spans="3:4" ht="14.1" customHeight="1" x14ac:dyDescent="0.2">
      <c r="C1235" s="1"/>
      <c r="D1235" s="1"/>
    </row>
    <row r="1236" spans="3:4" ht="14.1" customHeight="1" x14ac:dyDescent="0.2">
      <c r="C1236" s="1"/>
      <c r="D1236" s="1"/>
    </row>
    <row r="1237" spans="3:4" ht="14.1" customHeight="1" x14ac:dyDescent="0.2">
      <c r="C1237" s="1"/>
      <c r="D1237" s="1"/>
    </row>
    <row r="1238" spans="3:4" ht="14.1" customHeight="1" x14ac:dyDescent="0.2">
      <c r="C1238" s="1"/>
      <c r="D1238" s="1"/>
    </row>
    <row r="1239" spans="3:4" ht="14.1" customHeight="1" x14ac:dyDescent="0.2">
      <c r="C1239" s="1"/>
      <c r="D1239" s="1"/>
    </row>
    <row r="1240" spans="3:4" ht="14.1" customHeight="1" x14ac:dyDescent="0.2">
      <c r="C1240" s="1"/>
      <c r="D1240" s="1"/>
    </row>
    <row r="1241" spans="3:4" ht="14.1" customHeight="1" x14ac:dyDescent="0.2">
      <c r="C1241" s="1"/>
      <c r="D1241" s="1"/>
    </row>
    <row r="1242" spans="3:4" ht="14.1" customHeight="1" x14ac:dyDescent="0.2">
      <c r="C1242" s="1"/>
      <c r="D1242" s="1"/>
    </row>
    <row r="1243" spans="3:4" ht="14.1" customHeight="1" x14ac:dyDescent="0.2">
      <c r="C1243" s="1"/>
      <c r="D1243" s="1"/>
    </row>
    <row r="1244" spans="3:4" ht="14.1" customHeight="1" x14ac:dyDescent="0.2">
      <c r="C1244" s="1"/>
      <c r="D1244" s="1"/>
    </row>
    <row r="1245" spans="3:4" ht="14.1" customHeight="1" x14ac:dyDescent="0.2">
      <c r="C1245" s="1"/>
      <c r="D1245" s="1"/>
    </row>
    <row r="1246" spans="3:4" ht="14.1" customHeight="1" x14ac:dyDescent="0.2">
      <c r="C1246" s="1"/>
      <c r="D1246" s="1"/>
    </row>
    <row r="1247" spans="3:4" ht="14.1" customHeight="1" x14ac:dyDescent="0.2">
      <c r="C1247" s="1"/>
      <c r="D1247" s="1"/>
    </row>
    <row r="1248" spans="3:4" ht="14.1" customHeight="1" x14ac:dyDescent="0.2">
      <c r="C1248" s="1"/>
      <c r="D1248" s="1"/>
    </row>
    <row r="1249" spans="3:4" ht="14.1" customHeight="1" x14ac:dyDescent="0.2">
      <c r="C1249" s="1"/>
      <c r="D1249" s="1"/>
    </row>
    <row r="1250" spans="3:4" ht="14.1" customHeight="1" x14ac:dyDescent="0.2">
      <c r="C1250" s="1"/>
      <c r="D1250" s="1"/>
    </row>
    <row r="1251" spans="3:4" ht="14.1" customHeight="1" x14ac:dyDescent="0.2">
      <c r="C1251" s="1"/>
      <c r="D1251" s="1"/>
    </row>
    <row r="1252" spans="3:4" ht="14.1" customHeight="1" x14ac:dyDescent="0.2">
      <c r="C1252" s="1"/>
      <c r="D1252" s="1"/>
    </row>
    <row r="1253" spans="3:4" ht="14.1" customHeight="1" x14ac:dyDescent="0.2">
      <c r="C1253" s="1"/>
      <c r="D1253" s="1"/>
    </row>
    <row r="1254" spans="3:4" ht="14.1" customHeight="1" x14ac:dyDescent="0.2">
      <c r="C1254" s="1"/>
      <c r="D1254" s="1"/>
    </row>
    <row r="1255" spans="3:4" ht="14.1" customHeight="1" x14ac:dyDescent="0.2">
      <c r="C1255" s="1"/>
      <c r="D1255" s="1"/>
    </row>
    <row r="1256" spans="3:4" ht="14.1" customHeight="1" x14ac:dyDescent="0.2">
      <c r="C1256" s="1"/>
      <c r="D1256" s="1"/>
    </row>
    <row r="1257" spans="3:4" ht="14.1" customHeight="1" x14ac:dyDescent="0.2">
      <c r="C1257" s="1"/>
      <c r="D1257" s="1"/>
    </row>
    <row r="1258" spans="3:4" ht="14.1" customHeight="1" x14ac:dyDescent="0.2">
      <c r="C1258" s="1"/>
      <c r="D1258" s="1"/>
    </row>
    <row r="1259" spans="3:4" ht="14.1" customHeight="1" x14ac:dyDescent="0.2">
      <c r="C1259" s="1"/>
      <c r="D1259" s="1"/>
    </row>
    <row r="1260" spans="3:4" ht="14.1" customHeight="1" x14ac:dyDescent="0.2">
      <c r="C1260" s="1"/>
      <c r="D1260" s="1"/>
    </row>
    <row r="1261" spans="3:4" ht="14.1" customHeight="1" x14ac:dyDescent="0.2">
      <c r="C1261" s="1"/>
      <c r="D1261" s="1"/>
    </row>
    <row r="1262" spans="3:4" ht="14.1" customHeight="1" x14ac:dyDescent="0.2">
      <c r="C1262" s="1"/>
      <c r="D1262" s="1"/>
    </row>
    <row r="1263" spans="3:4" ht="14.1" customHeight="1" x14ac:dyDescent="0.2">
      <c r="C1263" s="1"/>
      <c r="D1263" s="1"/>
    </row>
    <row r="1264" spans="3:4" ht="14.1" customHeight="1" x14ac:dyDescent="0.2">
      <c r="C1264" s="1"/>
      <c r="D1264" s="1"/>
    </row>
    <row r="1265" spans="3:4" ht="14.1" customHeight="1" x14ac:dyDescent="0.2">
      <c r="C1265" s="1"/>
      <c r="D1265" s="1"/>
    </row>
    <row r="1266" spans="3:4" ht="14.1" customHeight="1" x14ac:dyDescent="0.2">
      <c r="C1266" s="1"/>
      <c r="D1266" s="1"/>
    </row>
    <row r="1267" spans="3:4" ht="14.1" customHeight="1" x14ac:dyDescent="0.2">
      <c r="C1267" s="1"/>
      <c r="D1267" s="1"/>
    </row>
    <row r="1268" spans="3:4" ht="14.1" customHeight="1" x14ac:dyDescent="0.2">
      <c r="C1268" s="1"/>
      <c r="D1268" s="1"/>
    </row>
    <row r="1269" spans="3:4" ht="14.1" customHeight="1" x14ac:dyDescent="0.2">
      <c r="C1269" s="1"/>
      <c r="D1269" s="1"/>
    </row>
    <row r="1270" spans="3:4" ht="14.1" customHeight="1" x14ac:dyDescent="0.2">
      <c r="C1270" s="1"/>
      <c r="D1270" s="1"/>
    </row>
    <row r="1271" spans="3:4" ht="14.1" customHeight="1" x14ac:dyDescent="0.2">
      <c r="C1271" s="1"/>
      <c r="D1271" s="1"/>
    </row>
    <row r="1272" spans="3:4" ht="14.1" customHeight="1" x14ac:dyDescent="0.2">
      <c r="C1272" s="1"/>
      <c r="D1272" s="1"/>
    </row>
    <row r="1273" spans="3:4" ht="14.1" customHeight="1" x14ac:dyDescent="0.2">
      <c r="C1273" s="1"/>
      <c r="D1273" s="1"/>
    </row>
    <row r="1274" spans="3:4" ht="14.1" customHeight="1" x14ac:dyDescent="0.2">
      <c r="C1274" s="1"/>
      <c r="D1274" s="1"/>
    </row>
    <row r="1275" spans="3:4" ht="14.1" customHeight="1" x14ac:dyDescent="0.2">
      <c r="C1275" s="1"/>
      <c r="D1275" s="1"/>
    </row>
    <row r="1276" spans="3:4" ht="14.1" customHeight="1" x14ac:dyDescent="0.2">
      <c r="C1276" s="1"/>
      <c r="D1276" s="1"/>
    </row>
    <row r="1277" spans="3:4" ht="14.1" customHeight="1" x14ac:dyDescent="0.2">
      <c r="C1277" s="1"/>
      <c r="D1277" s="1"/>
    </row>
    <row r="1278" spans="3:4" ht="14.1" customHeight="1" x14ac:dyDescent="0.2">
      <c r="C1278" s="1"/>
      <c r="D1278" s="1"/>
    </row>
    <row r="1279" spans="3:4" ht="14.1" customHeight="1" x14ac:dyDescent="0.2">
      <c r="C1279" s="1"/>
      <c r="D1279" s="1"/>
    </row>
    <row r="1280" spans="3:4" ht="14.1" customHeight="1" x14ac:dyDescent="0.2">
      <c r="C1280" s="1"/>
      <c r="D1280" s="1"/>
    </row>
    <row r="1281" spans="3:4" ht="14.1" customHeight="1" x14ac:dyDescent="0.2">
      <c r="C1281" s="1"/>
      <c r="D1281" s="1"/>
    </row>
    <row r="1282" spans="3:4" ht="14.1" customHeight="1" x14ac:dyDescent="0.2">
      <c r="C1282" s="1"/>
      <c r="D1282" s="1"/>
    </row>
    <row r="1283" spans="3:4" ht="14.1" customHeight="1" x14ac:dyDescent="0.2">
      <c r="C1283" s="1"/>
      <c r="D1283" s="1"/>
    </row>
    <row r="1284" spans="3:4" ht="14.1" customHeight="1" x14ac:dyDescent="0.2">
      <c r="C1284" s="1"/>
      <c r="D1284" s="1"/>
    </row>
    <row r="1285" spans="3:4" ht="14.1" customHeight="1" x14ac:dyDescent="0.2">
      <c r="C1285" s="1"/>
      <c r="D1285" s="1"/>
    </row>
    <row r="1286" spans="3:4" ht="14.1" customHeight="1" x14ac:dyDescent="0.2">
      <c r="C1286" s="1"/>
      <c r="D1286" s="1"/>
    </row>
    <row r="1287" spans="3:4" ht="14.1" customHeight="1" x14ac:dyDescent="0.2">
      <c r="C1287" s="1"/>
      <c r="D1287" s="1"/>
    </row>
    <row r="1288" spans="3:4" ht="14.1" customHeight="1" x14ac:dyDescent="0.2">
      <c r="C1288" s="1"/>
      <c r="D1288" s="1"/>
    </row>
    <row r="1289" spans="3:4" ht="14.1" customHeight="1" x14ac:dyDescent="0.2">
      <c r="C1289" s="1"/>
      <c r="D1289" s="1"/>
    </row>
    <row r="1290" spans="3:4" ht="14.1" customHeight="1" x14ac:dyDescent="0.2">
      <c r="C1290" s="1"/>
      <c r="D1290" s="1"/>
    </row>
    <row r="1291" spans="3:4" ht="14.1" customHeight="1" x14ac:dyDescent="0.2">
      <c r="C1291" s="1"/>
      <c r="D1291" s="1"/>
    </row>
    <row r="1292" spans="3:4" ht="14.1" customHeight="1" x14ac:dyDescent="0.2">
      <c r="C1292" s="1"/>
      <c r="D1292" s="1"/>
    </row>
    <row r="1293" spans="3:4" ht="14.1" customHeight="1" x14ac:dyDescent="0.2">
      <c r="C1293" s="1"/>
      <c r="D1293" s="1"/>
    </row>
    <row r="1294" spans="3:4" ht="14.1" customHeight="1" x14ac:dyDescent="0.2">
      <c r="C1294" s="1"/>
      <c r="D1294" s="1"/>
    </row>
    <row r="1295" spans="3:4" ht="14.1" customHeight="1" x14ac:dyDescent="0.2">
      <c r="C1295" s="1"/>
      <c r="D1295" s="1"/>
    </row>
    <row r="1296" spans="3:4" ht="14.1" customHeight="1" x14ac:dyDescent="0.2">
      <c r="C1296" s="1"/>
      <c r="D1296" s="1"/>
    </row>
    <row r="1297" spans="3:4" ht="14.1" customHeight="1" x14ac:dyDescent="0.2">
      <c r="C1297" s="1"/>
      <c r="D1297" s="1"/>
    </row>
    <row r="1298" spans="3:4" ht="14.1" customHeight="1" x14ac:dyDescent="0.2">
      <c r="C1298" s="1"/>
      <c r="D1298" s="1"/>
    </row>
    <row r="1299" spans="3:4" ht="14.1" customHeight="1" x14ac:dyDescent="0.2">
      <c r="C1299" s="1"/>
      <c r="D1299" s="1"/>
    </row>
    <row r="1300" spans="3:4" ht="14.1" customHeight="1" x14ac:dyDescent="0.2">
      <c r="C1300" s="1"/>
      <c r="D1300" s="1"/>
    </row>
    <row r="1301" spans="3:4" ht="14.1" customHeight="1" x14ac:dyDescent="0.2">
      <c r="C1301" s="1"/>
      <c r="D1301" s="1"/>
    </row>
    <row r="1302" spans="3:4" ht="14.1" customHeight="1" x14ac:dyDescent="0.2">
      <c r="C1302" s="1"/>
      <c r="D1302" s="1"/>
    </row>
    <row r="1303" spans="3:4" ht="14.1" customHeight="1" x14ac:dyDescent="0.2">
      <c r="C1303" s="1"/>
      <c r="D1303" s="1"/>
    </row>
    <row r="1304" spans="3:4" ht="14.1" customHeight="1" x14ac:dyDescent="0.2">
      <c r="C1304" s="1"/>
      <c r="D1304" s="1"/>
    </row>
    <row r="1305" spans="3:4" ht="14.1" customHeight="1" x14ac:dyDescent="0.2">
      <c r="C1305" s="1"/>
      <c r="D1305" s="1"/>
    </row>
    <row r="1306" spans="3:4" ht="14.1" customHeight="1" x14ac:dyDescent="0.2">
      <c r="C1306" s="1"/>
      <c r="D1306" s="1"/>
    </row>
    <row r="1307" spans="3:4" ht="14.1" customHeight="1" x14ac:dyDescent="0.2">
      <c r="C1307" s="1"/>
      <c r="D1307" s="1"/>
    </row>
    <row r="1308" spans="3:4" ht="14.1" customHeight="1" x14ac:dyDescent="0.2">
      <c r="C1308" s="1"/>
      <c r="D1308" s="1"/>
    </row>
    <row r="1309" spans="3:4" ht="14.1" customHeight="1" x14ac:dyDescent="0.2">
      <c r="C1309" s="1"/>
      <c r="D1309" s="1"/>
    </row>
    <row r="1310" spans="3:4" ht="14.1" customHeight="1" x14ac:dyDescent="0.2">
      <c r="C1310" s="1"/>
      <c r="D1310" s="1"/>
    </row>
    <row r="1311" spans="3:4" ht="14.1" customHeight="1" x14ac:dyDescent="0.2">
      <c r="C1311" s="1"/>
      <c r="D1311" s="1"/>
    </row>
    <row r="1312" spans="3:4" ht="14.1" customHeight="1" x14ac:dyDescent="0.2">
      <c r="C1312" s="1"/>
      <c r="D1312" s="1"/>
    </row>
    <row r="1313" spans="3:4" ht="14.1" customHeight="1" x14ac:dyDescent="0.2">
      <c r="C1313" s="1"/>
      <c r="D1313" s="1"/>
    </row>
    <row r="1314" spans="3:4" ht="14.1" customHeight="1" x14ac:dyDescent="0.2">
      <c r="C1314" s="1"/>
      <c r="D1314" s="1"/>
    </row>
    <row r="1315" spans="3:4" ht="14.1" customHeight="1" x14ac:dyDescent="0.2">
      <c r="C1315" s="1"/>
      <c r="D1315" s="1"/>
    </row>
    <row r="1316" spans="3:4" ht="14.1" customHeight="1" x14ac:dyDescent="0.2">
      <c r="C1316" s="1"/>
      <c r="D1316" s="1"/>
    </row>
    <row r="1317" spans="3:4" ht="14.1" customHeight="1" x14ac:dyDescent="0.2">
      <c r="C1317" s="1"/>
      <c r="D1317" s="1"/>
    </row>
    <row r="1318" spans="3:4" ht="14.1" customHeight="1" x14ac:dyDescent="0.2">
      <c r="C1318" s="1"/>
      <c r="D1318" s="1"/>
    </row>
    <row r="1319" spans="3:4" ht="14.1" customHeight="1" x14ac:dyDescent="0.2">
      <c r="C1319" s="1"/>
      <c r="D1319" s="1"/>
    </row>
    <row r="1320" spans="3:4" ht="14.1" customHeight="1" x14ac:dyDescent="0.2">
      <c r="C1320" s="1"/>
      <c r="D1320" s="1"/>
    </row>
    <row r="1321" spans="3:4" ht="14.1" customHeight="1" x14ac:dyDescent="0.2">
      <c r="C1321" s="1"/>
      <c r="D1321" s="1"/>
    </row>
    <row r="1322" spans="3:4" ht="14.1" customHeight="1" x14ac:dyDescent="0.2">
      <c r="C1322" s="1"/>
      <c r="D1322" s="1"/>
    </row>
    <row r="1323" spans="3:4" ht="14.1" customHeight="1" x14ac:dyDescent="0.2">
      <c r="C1323" s="1"/>
      <c r="D1323" s="1"/>
    </row>
    <row r="1324" spans="3:4" ht="14.1" customHeight="1" x14ac:dyDescent="0.2">
      <c r="C1324" s="1"/>
      <c r="D1324" s="1"/>
    </row>
    <row r="1325" spans="3:4" ht="14.1" customHeight="1" x14ac:dyDescent="0.2">
      <c r="C1325" s="1"/>
      <c r="D1325" s="1"/>
    </row>
    <row r="1326" spans="3:4" ht="14.1" customHeight="1" x14ac:dyDescent="0.2">
      <c r="C1326" s="1"/>
      <c r="D1326" s="1"/>
    </row>
    <row r="1327" spans="3:4" ht="14.1" customHeight="1" x14ac:dyDescent="0.2">
      <c r="C1327" s="1"/>
      <c r="D1327" s="1"/>
    </row>
    <row r="1328" spans="3:4" ht="14.1" customHeight="1" x14ac:dyDescent="0.2">
      <c r="C1328" s="1"/>
      <c r="D1328" s="1"/>
    </row>
    <row r="1329" spans="3:4" ht="14.1" customHeight="1" x14ac:dyDescent="0.2">
      <c r="C1329" s="1"/>
      <c r="D1329" s="1"/>
    </row>
    <row r="1330" spans="3:4" ht="14.1" customHeight="1" x14ac:dyDescent="0.2">
      <c r="C1330" s="1"/>
      <c r="D1330" s="1"/>
    </row>
    <row r="1331" spans="3:4" ht="14.1" customHeight="1" x14ac:dyDescent="0.2">
      <c r="C1331" s="1"/>
      <c r="D1331" s="1"/>
    </row>
    <row r="1332" spans="3:4" ht="14.1" customHeight="1" x14ac:dyDescent="0.2">
      <c r="C1332" s="1"/>
      <c r="D1332" s="1"/>
    </row>
    <row r="1333" spans="3:4" ht="14.1" customHeight="1" x14ac:dyDescent="0.2">
      <c r="C1333" s="1"/>
      <c r="D1333" s="1"/>
    </row>
    <row r="1334" spans="3:4" ht="14.1" customHeight="1" x14ac:dyDescent="0.2">
      <c r="C1334" s="1"/>
      <c r="D1334" s="1"/>
    </row>
    <row r="1335" spans="3:4" ht="14.1" customHeight="1" x14ac:dyDescent="0.2">
      <c r="C1335" s="1"/>
      <c r="D1335" s="1"/>
    </row>
    <row r="1336" spans="3:4" ht="14.1" customHeight="1" x14ac:dyDescent="0.2">
      <c r="C1336" s="1"/>
      <c r="D1336" s="1"/>
    </row>
    <row r="1337" spans="3:4" ht="14.1" customHeight="1" x14ac:dyDescent="0.2">
      <c r="C1337" s="1"/>
      <c r="D1337" s="1"/>
    </row>
    <row r="1338" spans="3:4" ht="14.1" customHeight="1" x14ac:dyDescent="0.2">
      <c r="C1338" s="1"/>
      <c r="D1338" s="1"/>
    </row>
    <row r="1339" spans="3:4" ht="14.1" customHeight="1" x14ac:dyDescent="0.2">
      <c r="C1339" s="1"/>
      <c r="D1339" s="1"/>
    </row>
    <row r="1340" spans="3:4" ht="14.1" customHeight="1" x14ac:dyDescent="0.2">
      <c r="C1340" s="1"/>
      <c r="D1340" s="1"/>
    </row>
    <row r="1341" spans="3:4" ht="14.1" customHeight="1" x14ac:dyDescent="0.2">
      <c r="C1341" s="1"/>
      <c r="D1341" s="1"/>
    </row>
    <row r="1342" spans="3:4" ht="14.1" customHeight="1" x14ac:dyDescent="0.2">
      <c r="C1342" s="1"/>
      <c r="D1342" s="1"/>
    </row>
    <row r="1343" spans="3:4" ht="14.1" customHeight="1" x14ac:dyDescent="0.2">
      <c r="C1343" s="1"/>
      <c r="D1343" s="1"/>
    </row>
    <row r="1344" spans="3:4" ht="14.1" customHeight="1" x14ac:dyDescent="0.2">
      <c r="C1344" s="1"/>
      <c r="D1344" s="1"/>
    </row>
    <row r="1345" spans="3:4" ht="14.1" customHeight="1" x14ac:dyDescent="0.2">
      <c r="C1345" s="1"/>
      <c r="D1345" s="1"/>
    </row>
    <row r="1346" spans="3:4" ht="14.1" customHeight="1" x14ac:dyDescent="0.2">
      <c r="C1346" s="1"/>
      <c r="D1346" s="1"/>
    </row>
    <row r="1347" spans="3:4" ht="14.1" customHeight="1" x14ac:dyDescent="0.2">
      <c r="C1347" s="1"/>
      <c r="D1347" s="1"/>
    </row>
    <row r="1348" spans="3:4" ht="14.1" customHeight="1" x14ac:dyDescent="0.2">
      <c r="C1348" s="1"/>
      <c r="D1348" s="1"/>
    </row>
    <row r="1349" spans="3:4" ht="14.1" customHeight="1" x14ac:dyDescent="0.2">
      <c r="C1349" s="1"/>
      <c r="D1349" s="1"/>
    </row>
    <row r="1350" spans="3:4" ht="14.1" customHeight="1" x14ac:dyDescent="0.2">
      <c r="C1350" s="1"/>
      <c r="D1350" s="1"/>
    </row>
    <row r="1351" spans="3:4" ht="14.1" customHeight="1" x14ac:dyDescent="0.2">
      <c r="C1351" s="1"/>
      <c r="D1351" s="1"/>
    </row>
    <row r="1352" spans="3:4" ht="14.1" customHeight="1" x14ac:dyDescent="0.2">
      <c r="C1352" s="1"/>
      <c r="D1352" s="1"/>
    </row>
    <row r="1353" spans="3:4" ht="14.1" customHeight="1" x14ac:dyDescent="0.2">
      <c r="C1353" s="1"/>
      <c r="D1353" s="1"/>
    </row>
    <row r="1354" spans="3:4" ht="14.1" customHeight="1" x14ac:dyDescent="0.2">
      <c r="C1354" s="1"/>
      <c r="D1354" s="1"/>
    </row>
    <row r="1355" spans="3:4" ht="14.1" customHeight="1" x14ac:dyDescent="0.2">
      <c r="C1355" s="1"/>
      <c r="D1355" s="1"/>
    </row>
    <row r="1356" spans="3:4" ht="14.1" customHeight="1" x14ac:dyDescent="0.2">
      <c r="C1356" s="1"/>
      <c r="D1356" s="1"/>
    </row>
    <row r="1357" spans="3:4" ht="14.1" customHeight="1" x14ac:dyDescent="0.2">
      <c r="C1357" s="1"/>
      <c r="D1357" s="1"/>
    </row>
    <row r="1358" spans="3:4" ht="14.1" customHeight="1" x14ac:dyDescent="0.2">
      <c r="C1358" s="1"/>
      <c r="D1358" s="1"/>
    </row>
    <row r="1359" spans="3:4" ht="14.1" customHeight="1" x14ac:dyDescent="0.2">
      <c r="C1359" s="1"/>
      <c r="D1359" s="1"/>
    </row>
    <row r="1360" spans="3:4" ht="14.1" customHeight="1" x14ac:dyDescent="0.2">
      <c r="C1360" s="1"/>
      <c r="D1360" s="1"/>
    </row>
    <row r="1361" spans="3:4" ht="14.1" customHeight="1" x14ac:dyDescent="0.2">
      <c r="C1361" s="1"/>
      <c r="D1361" s="1"/>
    </row>
    <row r="1362" spans="3:4" ht="14.1" customHeight="1" x14ac:dyDescent="0.2">
      <c r="C1362" s="1"/>
      <c r="D1362" s="1"/>
    </row>
    <row r="1363" spans="3:4" ht="14.1" customHeight="1" x14ac:dyDescent="0.2">
      <c r="C1363" s="1"/>
      <c r="D1363" s="1"/>
    </row>
    <row r="1364" spans="3:4" ht="14.1" customHeight="1" x14ac:dyDescent="0.2">
      <c r="C1364" s="1"/>
      <c r="D1364" s="1"/>
    </row>
    <row r="1365" spans="3:4" ht="14.1" customHeight="1" x14ac:dyDescent="0.2">
      <c r="C1365" s="1"/>
      <c r="D1365" s="1"/>
    </row>
    <row r="1366" spans="3:4" ht="14.1" customHeight="1" x14ac:dyDescent="0.2">
      <c r="C1366" s="1"/>
      <c r="D1366" s="1"/>
    </row>
    <row r="1367" spans="3:4" ht="14.1" customHeight="1" x14ac:dyDescent="0.2">
      <c r="C1367" s="1"/>
      <c r="D1367" s="1"/>
    </row>
    <row r="1368" spans="3:4" ht="14.1" customHeight="1" x14ac:dyDescent="0.2">
      <c r="C1368" s="1"/>
      <c r="D1368" s="1"/>
    </row>
    <row r="1369" spans="3:4" ht="14.1" customHeight="1" x14ac:dyDescent="0.2">
      <c r="C1369" s="1"/>
      <c r="D1369" s="1"/>
    </row>
    <row r="1370" spans="3:4" ht="14.1" customHeight="1" x14ac:dyDescent="0.2">
      <c r="C1370" s="1"/>
      <c r="D1370" s="1"/>
    </row>
    <row r="1371" spans="3:4" ht="14.1" customHeight="1" x14ac:dyDescent="0.2">
      <c r="C1371" s="1"/>
      <c r="D1371" s="1"/>
    </row>
    <row r="1372" spans="3:4" ht="14.1" customHeight="1" x14ac:dyDescent="0.2">
      <c r="C1372" s="1"/>
      <c r="D1372" s="1"/>
    </row>
    <row r="1373" spans="3:4" ht="14.1" customHeight="1" x14ac:dyDescent="0.2">
      <c r="C1373" s="1"/>
      <c r="D1373" s="1"/>
    </row>
    <row r="1374" spans="3:4" ht="14.1" customHeight="1" x14ac:dyDescent="0.2">
      <c r="C1374" s="1"/>
      <c r="D1374" s="1"/>
    </row>
    <row r="1375" spans="3:4" ht="14.1" customHeight="1" x14ac:dyDescent="0.2">
      <c r="C1375" s="1"/>
      <c r="D1375" s="1"/>
    </row>
    <row r="1376" spans="3:4" ht="14.1" customHeight="1" x14ac:dyDescent="0.2">
      <c r="C1376" s="1"/>
      <c r="D1376" s="1"/>
    </row>
    <row r="1377" spans="3:4" ht="14.1" customHeight="1" x14ac:dyDescent="0.2">
      <c r="C1377" s="1"/>
      <c r="D1377" s="1"/>
    </row>
    <row r="1378" spans="3:4" ht="14.1" customHeight="1" x14ac:dyDescent="0.2">
      <c r="C1378" s="1"/>
      <c r="D1378" s="1"/>
    </row>
    <row r="1379" spans="3:4" ht="14.1" customHeight="1" x14ac:dyDescent="0.2">
      <c r="C1379" s="1"/>
      <c r="D1379" s="1"/>
    </row>
    <row r="1380" spans="3:4" ht="14.1" customHeight="1" x14ac:dyDescent="0.2">
      <c r="C1380" s="1"/>
      <c r="D1380" s="1"/>
    </row>
    <row r="1381" spans="3:4" ht="14.1" customHeight="1" x14ac:dyDescent="0.2">
      <c r="C1381" s="1"/>
      <c r="D1381" s="1"/>
    </row>
    <row r="1382" spans="3:4" ht="14.1" customHeight="1" x14ac:dyDescent="0.2">
      <c r="C1382" s="1"/>
      <c r="D1382" s="1"/>
    </row>
    <row r="1383" spans="3:4" ht="14.1" customHeight="1" x14ac:dyDescent="0.2">
      <c r="C1383" s="1"/>
      <c r="D1383" s="1"/>
    </row>
    <row r="1384" spans="3:4" ht="14.1" customHeight="1" x14ac:dyDescent="0.2">
      <c r="C1384" s="1"/>
      <c r="D1384" s="1"/>
    </row>
    <row r="1385" spans="3:4" ht="14.1" customHeight="1" x14ac:dyDescent="0.2">
      <c r="C1385" s="1"/>
      <c r="D1385" s="1"/>
    </row>
    <row r="1386" spans="3:4" ht="14.1" customHeight="1" x14ac:dyDescent="0.2">
      <c r="C1386" s="1"/>
      <c r="D1386" s="1"/>
    </row>
    <row r="1387" spans="3:4" ht="14.1" customHeight="1" x14ac:dyDescent="0.2">
      <c r="C1387" s="1"/>
      <c r="D1387" s="1"/>
    </row>
    <row r="1388" spans="3:4" ht="14.1" customHeight="1" x14ac:dyDescent="0.2">
      <c r="C1388" s="1"/>
      <c r="D1388" s="1"/>
    </row>
    <row r="1389" spans="3:4" ht="14.1" customHeight="1" x14ac:dyDescent="0.2">
      <c r="C1389" s="1"/>
      <c r="D1389" s="1"/>
    </row>
    <row r="1390" spans="3:4" ht="14.1" customHeight="1" x14ac:dyDescent="0.2">
      <c r="C1390" s="1"/>
      <c r="D1390" s="1"/>
    </row>
    <row r="1391" spans="3:4" ht="14.1" customHeight="1" x14ac:dyDescent="0.2">
      <c r="C1391" s="1"/>
      <c r="D1391" s="1"/>
    </row>
    <row r="1392" spans="3:4" ht="14.1" customHeight="1" x14ac:dyDescent="0.2">
      <c r="C1392" s="1"/>
      <c r="D1392" s="1"/>
    </row>
    <row r="1393" spans="3:4" ht="14.1" customHeight="1" x14ac:dyDescent="0.2">
      <c r="C1393" s="1"/>
      <c r="D1393" s="1"/>
    </row>
    <row r="1394" spans="3:4" ht="14.1" customHeight="1" x14ac:dyDescent="0.2">
      <c r="C1394" s="1"/>
      <c r="D1394" s="1"/>
    </row>
    <row r="1395" spans="3:4" ht="14.1" customHeight="1" x14ac:dyDescent="0.2">
      <c r="C1395" s="1"/>
      <c r="D1395" s="1"/>
    </row>
    <row r="1396" spans="3:4" ht="14.1" customHeight="1" x14ac:dyDescent="0.2">
      <c r="C1396" s="1"/>
      <c r="D1396" s="1"/>
    </row>
    <row r="1397" spans="3:4" ht="14.1" customHeight="1" x14ac:dyDescent="0.2">
      <c r="C1397" s="1"/>
      <c r="D1397" s="1"/>
    </row>
    <row r="1398" spans="3:4" ht="14.1" customHeight="1" x14ac:dyDescent="0.2">
      <c r="C1398" s="1"/>
      <c r="D1398" s="1"/>
    </row>
    <row r="1399" spans="3:4" ht="14.1" customHeight="1" x14ac:dyDescent="0.2">
      <c r="C1399" s="1"/>
      <c r="D1399" s="1"/>
    </row>
    <row r="1400" spans="3:4" ht="14.1" customHeight="1" x14ac:dyDescent="0.2">
      <c r="C1400" s="1"/>
      <c r="D1400" s="1"/>
    </row>
    <row r="1401" spans="3:4" ht="14.1" customHeight="1" x14ac:dyDescent="0.2">
      <c r="C1401" s="1"/>
      <c r="D1401" s="1"/>
    </row>
    <row r="1402" spans="3:4" ht="14.1" customHeight="1" x14ac:dyDescent="0.2">
      <c r="C1402" s="1"/>
      <c r="D1402" s="1"/>
    </row>
    <row r="1403" spans="3:4" ht="14.1" customHeight="1" x14ac:dyDescent="0.2">
      <c r="C1403" s="1"/>
      <c r="D1403" s="1"/>
    </row>
    <row r="1404" spans="3:4" ht="14.1" customHeight="1" x14ac:dyDescent="0.2">
      <c r="C1404" s="1"/>
      <c r="D1404" s="1"/>
    </row>
    <row r="1405" spans="3:4" ht="14.1" customHeight="1" x14ac:dyDescent="0.2">
      <c r="C1405" s="1"/>
      <c r="D1405" s="1"/>
    </row>
    <row r="1406" spans="3:4" ht="14.1" customHeight="1" x14ac:dyDescent="0.2">
      <c r="C1406" s="1"/>
      <c r="D1406" s="1"/>
    </row>
    <row r="1407" spans="3:4" ht="14.1" customHeight="1" x14ac:dyDescent="0.2">
      <c r="C1407" s="1"/>
      <c r="D1407" s="1"/>
    </row>
    <row r="1408" spans="3:4" ht="14.1" customHeight="1" x14ac:dyDescent="0.2">
      <c r="C1408" s="1"/>
      <c r="D1408" s="1"/>
    </row>
    <row r="1409" spans="3:4" ht="14.1" customHeight="1" x14ac:dyDescent="0.2">
      <c r="C1409" s="1"/>
      <c r="D1409" s="1"/>
    </row>
    <row r="1410" spans="3:4" ht="14.1" customHeight="1" x14ac:dyDescent="0.2">
      <c r="C1410" s="1"/>
      <c r="D1410" s="1"/>
    </row>
    <row r="1411" spans="3:4" ht="14.1" customHeight="1" x14ac:dyDescent="0.2">
      <c r="C1411" s="1"/>
      <c r="D1411" s="1"/>
    </row>
    <row r="1412" spans="3:4" ht="14.1" customHeight="1" x14ac:dyDescent="0.2">
      <c r="C1412" s="1"/>
      <c r="D1412" s="1"/>
    </row>
    <row r="1413" spans="3:4" ht="14.1" customHeight="1" x14ac:dyDescent="0.2">
      <c r="C1413" s="1"/>
      <c r="D1413" s="1"/>
    </row>
    <row r="1414" spans="3:4" ht="14.1" customHeight="1" x14ac:dyDescent="0.2">
      <c r="C1414" s="1"/>
      <c r="D1414" s="1"/>
    </row>
    <row r="1415" spans="3:4" ht="14.1" customHeight="1" x14ac:dyDescent="0.2">
      <c r="C1415" s="1"/>
      <c r="D1415" s="1"/>
    </row>
    <row r="1416" spans="3:4" ht="14.1" customHeight="1" x14ac:dyDescent="0.2">
      <c r="C1416" s="1"/>
      <c r="D1416" s="1"/>
    </row>
    <row r="1417" spans="3:4" ht="14.1" customHeight="1" x14ac:dyDescent="0.2">
      <c r="C1417" s="1"/>
      <c r="D1417" s="1"/>
    </row>
    <row r="1418" spans="3:4" ht="14.1" customHeight="1" x14ac:dyDescent="0.2">
      <c r="C1418" s="1"/>
      <c r="D1418" s="1"/>
    </row>
    <row r="1419" spans="3:4" ht="14.1" customHeight="1" x14ac:dyDescent="0.2">
      <c r="C1419" s="1"/>
      <c r="D1419" s="1"/>
    </row>
    <row r="1420" spans="3:4" ht="14.1" customHeight="1" x14ac:dyDescent="0.2">
      <c r="C1420" s="1"/>
      <c r="D1420" s="1"/>
    </row>
    <row r="1421" spans="3:4" ht="14.1" customHeight="1" x14ac:dyDescent="0.2">
      <c r="C1421" s="1"/>
      <c r="D1421" s="1"/>
    </row>
    <row r="1422" spans="3:4" ht="14.1" customHeight="1" x14ac:dyDescent="0.2">
      <c r="C1422" s="1"/>
      <c r="D1422" s="1"/>
    </row>
    <row r="1423" spans="3:4" ht="14.1" customHeight="1" x14ac:dyDescent="0.2">
      <c r="C1423" s="1"/>
      <c r="D1423" s="1"/>
    </row>
    <row r="1424" spans="3:4" ht="14.1" customHeight="1" x14ac:dyDescent="0.2">
      <c r="C1424" s="1"/>
      <c r="D1424" s="1"/>
    </row>
    <row r="1425" spans="3:4" ht="14.1" customHeight="1" x14ac:dyDescent="0.2">
      <c r="C1425" s="1"/>
      <c r="D1425" s="1"/>
    </row>
    <row r="1426" spans="3:4" ht="14.1" customHeight="1" x14ac:dyDescent="0.2">
      <c r="C1426" s="1"/>
      <c r="D1426" s="1"/>
    </row>
    <row r="1427" spans="3:4" ht="14.1" customHeight="1" x14ac:dyDescent="0.2">
      <c r="C1427" s="1"/>
      <c r="D1427" s="1"/>
    </row>
    <row r="1428" spans="3:4" ht="14.1" customHeight="1" x14ac:dyDescent="0.2">
      <c r="C1428" s="1"/>
      <c r="D1428" s="1"/>
    </row>
    <row r="1429" spans="3:4" ht="14.1" customHeight="1" x14ac:dyDescent="0.2">
      <c r="C1429" s="1"/>
      <c r="D1429" s="1"/>
    </row>
    <row r="1430" spans="3:4" ht="14.1" customHeight="1" x14ac:dyDescent="0.2">
      <c r="C1430" s="1"/>
      <c r="D1430" s="1"/>
    </row>
    <row r="1431" spans="3:4" ht="14.1" customHeight="1" x14ac:dyDescent="0.2">
      <c r="C1431" s="1"/>
      <c r="D1431" s="1"/>
    </row>
    <row r="1432" spans="3:4" ht="14.1" customHeight="1" x14ac:dyDescent="0.2">
      <c r="C1432" s="1"/>
      <c r="D1432" s="1"/>
    </row>
    <row r="1433" spans="3:4" ht="14.1" customHeight="1" x14ac:dyDescent="0.2">
      <c r="C1433" s="1"/>
      <c r="D1433" s="1"/>
    </row>
    <row r="1434" spans="3:4" ht="14.1" customHeight="1" x14ac:dyDescent="0.2">
      <c r="C1434" s="1"/>
      <c r="D1434" s="1"/>
    </row>
    <row r="1435" spans="3:4" ht="14.1" customHeight="1" x14ac:dyDescent="0.2">
      <c r="C1435" s="1"/>
      <c r="D1435" s="1"/>
    </row>
    <row r="1436" spans="3:4" ht="14.1" customHeight="1" x14ac:dyDescent="0.2">
      <c r="C1436" s="1"/>
      <c r="D1436" s="1"/>
    </row>
    <row r="1437" spans="3:4" ht="14.1" customHeight="1" x14ac:dyDescent="0.2">
      <c r="C1437" s="1"/>
      <c r="D1437" s="1"/>
    </row>
    <row r="1438" spans="3:4" ht="14.1" customHeight="1" x14ac:dyDescent="0.2">
      <c r="C1438" s="1"/>
      <c r="D1438" s="1"/>
    </row>
    <row r="1439" spans="3:4" ht="14.1" customHeight="1" x14ac:dyDescent="0.2">
      <c r="C1439" s="1"/>
      <c r="D1439" s="1"/>
    </row>
    <row r="1440" spans="3:4" ht="14.1" customHeight="1" x14ac:dyDescent="0.2">
      <c r="C1440" s="1"/>
      <c r="D1440" s="1"/>
    </row>
    <row r="1441" spans="3:4" ht="14.1" customHeight="1" x14ac:dyDescent="0.2">
      <c r="C1441" s="1"/>
      <c r="D1441" s="1"/>
    </row>
    <row r="1442" spans="3:4" ht="14.1" customHeight="1" x14ac:dyDescent="0.2">
      <c r="C1442" s="1"/>
      <c r="D1442" s="1"/>
    </row>
    <row r="1443" spans="3:4" ht="14.1" customHeight="1" x14ac:dyDescent="0.2">
      <c r="C1443" s="1"/>
      <c r="D1443" s="1"/>
    </row>
    <row r="1444" spans="3:4" ht="14.1" customHeight="1" x14ac:dyDescent="0.2">
      <c r="C1444" s="1"/>
      <c r="D1444" s="1"/>
    </row>
    <row r="1445" spans="3:4" ht="14.1" customHeight="1" x14ac:dyDescent="0.2">
      <c r="C1445" s="1"/>
      <c r="D1445" s="1"/>
    </row>
    <row r="1446" spans="3:4" ht="14.1" customHeight="1" x14ac:dyDescent="0.2">
      <c r="C1446" s="1"/>
      <c r="D1446" s="1"/>
    </row>
    <row r="1447" spans="3:4" ht="14.1" customHeight="1" x14ac:dyDescent="0.2">
      <c r="C1447" s="1"/>
      <c r="D1447" s="1"/>
    </row>
    <row r="1448" spans="3:4" ht="14.1" customHeight="1" x14ac:dyDescent="0.2">
      <c r="C1448" s="1"/>
      <c r="D1448" s="1"/>
    </row>
    <row r="1449" spans="3:4" ht="14.1" customHeight="1" x14ac:dyDescent="0.2">
      <c r="C1449" s="1"/>
      <c r="D1449" s="1"/>
    </row>
    <row r="1450" spans="3:4" ht="14.1" customHeight="1" x14ac:dyDescent="0.2">
      <c r="C1450" s="1"/>
      <c r="D1450" s="1"/>
    </row>
    <row r="1451" spans="3:4" ht="14.1" customHeight="1" x14ac:dyDescent="0.2">
      <c r="C1451" s="1"/>
      <c r="D1451" s="1"/>
    </row>
    <row r="1452" spans="3:4" ht="14.1" customHeight="1" x14ac:dyDescent="0.2">
      <c r="C1452" s="1"/>
      <c r="D1452" s="1"/>
    </row>
    <row r="1453" spans="3:4" ht="14.1" customHeight="1" x14ac:dyDescent="0.2">
      <c r="C1453" s="1"/>
      <c r="D1453" s="1"/>
    </row>
    <row r="1454" spans="3:4" ht="14.1" customHeight="1" x14ac:dyDescent="0.2">
      <c r="C1454" s="1"/>
      <c r="D1454" s="1"/>
    </row>
    <row r="1455" spans="3:4" ht="14.1" customHeight="1" x14ac:dyDescent="0.2">
      <c r="C1455" s="1"/>
      <c r="D1455" s="1"/>
    </row>
    <row r="1456" spans="3:4" ht="14.1" customHeight="1" x14ac:dyDescent="0.2">
      <c r="C1456" s="1"/>
      <c r="D1456" s="1"/>
    </row>
    <row r="1457" spans="3:4" ht="14.1" customHeight="1" x14ac:dyDescent="0.2">
      <c r="C1457" s="1"/>
      <c r="D1457" s="1"/>
    </row>
    <row r="1458" spans="3:4" ht="14.1" customHeight="1" x14ac:dyDescent="0.2">
      <c r="C1458" s="1"/>
      <c r="D1458" s="1"/>
    </row>
    <row r="1459" spans="3:4" ht="14.1" customHeight="1" x14ac:dyDescent="0.2">
      <c r="C1459" s="1"/>
      <c r="D1459" s="1"/>
    </row>
    <row r="1460" spans="3:4" ht="14.1" customHeight="1" x14ac:dyDescent="0.2">
      <c r="C1460" s="1"/>
      <c r="D1460" s="1"/>
    </row>
    <row r="1461" spans="3:4" ht="14.1" customHeight="1" x14ac:dyDescent="0.2">
      <c r="C1461" s="1"/>
      <c r="D1461" s="1"/>
    </row>
    <row r="1462" spans="3:4" ht="14.1" customHeight="1" x14ac:dyDescent="0.2">
      <c r="C1462" s="1"/>
      <c r="D1462" s="1"/>
    </row>
    <row r="1463" spans="3:4" ht="14.1" customHeight="1" x14ac:dyDescent="0.2">
      <c r="C1463" s="1"/>
      <c r="D1463" s="1"/>
    </row>
    <row r="1464" spans="3:4" ht="14.1" customHeight="1" x14ac:dyDescent="0.2">
      <c r="C1464" s="1"/>
      <c r="D1464" s="1"/>
    </row>
    <row r="1465" spans="3:4" ht="14.1" customHeight="1" x14ac:dyDescent="0.2">
      <c r="C1465" s="1"/>
      <c r="D1465" s="1"/>
    </row>
    <row r="1466" spans="3:4" ht="14.1" customHeight="1" x14ac:dyDescent="0.2">
      <c r="C1466" s="1"/>
      <c r="D1466" s="1"/>
    </row>
    <row r="1467" spans="3:4" ht="14.1" customHeight="1" x14ac:dyDescent="0.2">
      <c r="C1467" s="1"/>
      <c r="D1467" s="1"/>
    </row>
    <row r="1468" spans="3:4" ht="14.1" customHeight="1" x14ac:dyDescent="0.2">
      <c r="C1468" s="1"/>
      <c r="D1468" s="1"/>
    </row>
    <row r="1469" spans="3:4" ht="14.1" customHeight="1" x14ac:dyDescent="0.2">
      <c r="C1469" s="1"/>
      <c r="D1469" s="1"/>
    </row>
    <row r="1470" spans="3:4" ht="14.1" customHeight="1" x14ac:dyDescent="0.2">
      <c r="C1470" s="1"/>
      <c r="D1470" s="1"/>
    </row>
    <row r="1471" spans="3:4" ht="14.1" customHeight="1" x14ac:dyDescent="0.2">
      <c r="C1471" s="1"/>
      <c r="D1471" s="1"/>
    </row>
    <row r="1472" spans="3:4" ht="14.1" customHeight="1" x14ac:dyDescent="0.2">
      <c r="C1472" s="1"/>
      <c r="D1472" s="1"/>
    </row>
    <row r="1473" spans="3:4" ht="14.1" customHeight="1" x14ac:dyDescent="0.2">
      <c r="C1473" s="1"/>
      <c r="D1473" s="1"/>
    </row>
    <row r="1474" spans="3:4" ht="14.1" customHeight="1" x14ac:dyDescent="0.2">
      <c r="C1474" s="1"/>
      <c r="D1474" s="1"/>
    </row>
    <row r="1475" spans="3:4" ht="14.1" customHeight="1" x14ac:dyDescent="0.2">
      <c r="C1475" s="1"/>
      <c r="D1475" s="1"/>
    </row>
    <row r="1476" spans="3:4" ht="14.1" customHeight="1" x14ac:dyDescent="0.2">
      <c r="C1476" s="1"/>
      <c r="D1476" s="1"/>
    </row>
    <row r="1477" spans="3:4" ht="14.1" customHeight="1" x14ac:dyDescent="0.2">
      <c r="C1477" s="1"/>
      <c r="D1477" s="1"/>
    </row>
    <row r="1478" spans="3:4" ht="14.1" customHeight="1" x14ac:dyDescent="0.2">
      <c r="C1478" s="1"/>
      <c r="D1478" s="1"/>
    </row>
    <row r="1479" spans="3:4" ht="14.1" customHeight="1" x14ac:dyDescent="0.2">
      <c r="C1479" s="1"/>
      <c r="D1479" s="1"/>
    </row>
    <row r="1480" spans="3:4" ht="14.1" customHeight="1" x14ac:dyDescent="0.2">
      <c r="C1480" s="1"/>
      <c r="D1480" s="1"/>
    </row>
    <row r="1481" spans="3:4" ht="14.1" customHeight="1" x14ac:dyDescent="0.2">
      <c r="C1481" s="1"/>
      <c r="D1481" s="1"/>
    </row>
    <row r="1482" spans="3:4" ht="14.1" customHeight="1" x14ac:dyDescent="0.2">
      <c r="C1482" s="1"/>
      <c r="D1482" s="1"/>
    </row>
    <row r="1483" spans="3:4" ht="14.1" customHeight="1" x14ac:dyDescent="0.2">
      <c r="C1483" s="1"/>
      <c r="D1483" s="1"/>
    </row>
    <row r="1484" spans="3:4" ht="14.1" customHeight="1" x14ac:dyDescent="0.2">
      <c r="C1484" s="1"/>
      <c r="D1484" s="1"/>
    </row>
    <row r="1485" spans="3:4" ht="14.1" customHeight="1" x14ac:dyDescent="0.2">
      <c r="C1485" s="1"/>
      <c r="D1485" s="1"/>
    </row>
    <row r="1486" spans="3:4" ht="14.1" customHeight="1" x14ac:dyDescent="0.2">
      <c r="C1486" s="1"/>
      <c r="D1486" s="1"/>
    </row>
    <row r="1487" spans="3:4" ht="14.1" customHeight="1" x14ac:dyDescent="0.2">
      <c r="C1487" s="1"/>
      <c r="D1487" s="1"/>
    </row>
    <row r="1488" spans="3:4" ht="14.1" customHeight="1" x14ac:dyDescent="0.2">
      <c r="C1488" s="1"/>
      <c r="D1488" s="1"/>
    </row>
    <row r="1489" spans="3:4" ht="14.1" customHeight="1" x14ac:dyDescent="0.2">
      <c r="C1489" s="1"/>
      <c r="D1489" s="1"/>
    </row>
    <row r="1490" spans="3:4" ht="14.1" customHeight="1" x14ac:dyDescent="0.2">
      <c r="C1490" s="1"/>
      <c r="D1490" s="1"/>
    </row>
    <row r="1491" spans="3:4" ht="14.1" customHeight="1" x14ac:dyDescent="0.2">
      <c r="C1491" s="1"/>
      <c r="D1491" s="1"/>
    </row>
    <row r="1492" spans="3:4" ht="14.1" customHeight="1" x14ac:dyDescent="0.2">
      <c r="C1492" s="1"/>
      <c r="D1492" s="1"/>
    </row>
    <row r="1493" spans="3:4" ht="14.1" customHeight="1" x14ac:dyDescent="0.2">
      <c r="C1493" s="1"/>
      <c r="D1493" s="1"/>
    </row>
    <row r="1494" spans="3:4" ht="14.1" customHeight="1" x14ac:dyDescent="0.2">
      <c r="C1494" s="1"/>
      <c r="D1494" s="1"/>
    </row>
    <row r="1495" spans="3:4" ht="14.1" customHeight="1" x14ac:dyDescent="0.2">
      <c r="C1495" s="1"/>
      <c r="D1495" s="1"/>
    </row>
    <row r="1496" spans="3:4" ht="14.1" customHeight="1" x14ac:dyDescent="0.2">
      <c r="C1496" s="1"/>
      <c r="D1496" s="1"/>
    </row>
    <row r="1497" spans="3:4" ht="14.1" customHeight="1" x14ac:dyDescent="0.2">
      <c r="C1497" s="1"/>
      <c r="D1497" s="1"/>
    </row>
    <row r="1498" spans="3:4" ht="14.1" customHeight="1" x14ac:dyDescent="0.2">
      <c r="C1498" s="1"/>
      <c r="D1498" s="1"/>
    </row>
    <row r="1499" spans="3:4" ht="14.1" customHeight="1" x14ac:dyDescent="0.2">
      <c r="C1499" s="1"/>
      <c r="D1499" s="1"/>
    </row>
    <row r="1500" spans="3:4" ht="14.1" customHeight="1" x14ac:dyDescent="0.2">
      <c r="C1500" s="1"/>
      <c r="D1500" s="1"/>
    </row>
    <row r="1501" spans="3:4" ht="14.1" customHeight="1" x14ac:dyDescent="0.2">
      <c r="C1501" s="1"/>
      <c r="D1501" s="1"/>
    </row>
    <row r="1502" spans="3:4" ht="14.1" customHeight="1" x14ac:dyDescent="0.2">
      <c r="C1502" s="1"/>
      <c r="D1502" s="1"/>
    </row>
    <row r="1503" spans="3:4" ht="14.1" customHeight="1" x14ac:dyDescent="0.2">
      <c r="C1503" s="1"/>
      <c r="D1503" s="1"/>
    </row>
    <row r="1504" spans="3:4" ht="14.1" customHeight="1" x14ac:dyDescent="0.2">
      <c r="C1504" s="1"/>
      <c r="D1504" s="1"/>
    </row>
    <row r="1505" spans="3:4" ht="14.1" customHeight="1" x14ac:dyDescent="0.2">
      <c r="C1505" s="1"/>
      <c r="D1505" s="1"/>
    </row>
    <row r="1506" spans="3:4" ht="14.1" customHeight="1" x14ac:dyDescent="0.2">
      <c r="C1506" s="1"/>
      <c r="D1506" s="1"/>
    </row>
    <row r="1507" spans="3:4" ht="14.1" customHeight="1" x14ac:dyDescent="0.2">
      <c r="C1507" s="1"/>
      <c r="D1507" s="1"/>
    </row>
    <row r="1508" spans="3:4" ht="14.1" customHeight="1" x14ac:dyDescent="0.2">
      <c r="C1508" s="1"/>
      <c r="D1508" s="1"/>
    </row>
    <row r="1509" spans="3:4" ht="14.1" customHeight="1" x14ac:dyDescent="0.2">
      <c r="C1509" s="1"/>
      <c r="D1509" s="1"/>
    </row>
    <row r="1510" spans="3:4" ht="14.1" customHeight="1" x14ac:dyDescent="0.2">
      <c r="C1510" s="1"/>
      <c r="D1510" s="1"/>
    </row>
    <row r="1511" spans="3:4" ht="14.1" customHeight="1" x14ac:dyDescent="0.2">
      <c r="C1511" s="1"/>
      <c r="D1511" s="1"/>
    </row>
    <row r="1512" spans="3:4" ht="14.1" customHeight="1" x14ac:dyDescent="0.2">
      <c r="C1512" s="1"/>
      <c r="D1512" s="1"/>
    </row>
    <row r="1513" spans="3:4" ht="14.1" customHeight="1" x14ac:dyDescent="0.2">
      <c r="C1513" s="1"/>
      <c r="D1513" s="1"/>
    </row>
    <row r="1514" spans="3:4" ht="14.1" customHeight="1" x14ac:dyDescent="0.2">
      <c r="C1514" s="1"/>
      <c r="D1514" s="1"/>
    </row>
    <row r="1515" spans="3:4" ht="14.1" customHeight="1" x14ac:dyDescent="0.2">
      <c r="C1515" s="1"/>
      <c r="D1515" s="1"/>
    </row>
    <row r="1516" spans="3:4" ht="14.1" customHeight="1" x14ac:dyDescent="0.2">
      <c r="C1516" s="1"/>
      <c r="D1516" s="1"/>
    </row>
    <row r="1517" spans="3:4" ht="14.1" customHeight="1" x14ac:dyDescent="0.2">
      <c r="C1517" s="1"/>
      <c r="D1517" s="1"/>
    </row>
    <row r="1518" spans="3:4" ht="14.1" customHeight="1" x14ac:dyDescent="0.2">
      <c r="C1518" s="1"/>
      <c r="D1518" s="1"/>
    </row>
    <row r="1519" spans="3:4" ht="14.1" customHeight="1" x14ac:dyDescent="0.2">
      <c r="C1519" s="1"/>
      <c r="D1519" s="1"/>
    </row>
    <row r="1520" spans="3:4" ht="14.1" customHeight="1" x14ac:dyDescent="0.2">
      <c r="C1520" s="1"/>
      <c r="D1520" s="1"/>
    </row>
    <row r="1521" spans="3:4" ht="14.1" customHeight="1" x14ac:dyDescent="0.2">
      <c r="C1521" s="1"/>
      <c r="D1521" s="1"/>
    </row>
    <row r="1522" spans="3:4" ht="14.1" customHeight="1" x14ac:dyDescent="0.2">
      <c r="C1522" s="1"/>
      <c r="D1522" s="1"/>
    </row>
    <row r="1523" spans="3:4" ht="14.1" customHeight="1" x14ac:dyDescent="0.2">
      <c r="C1523" s="1"/>
      <c r="D1523" s="1"/>
    </row>
    <row r="1524" spans="3:4" ht="14.1" customHeight="1" x14ac:dyDescent="0.2">
      <c r="C1524" s="1"/>
      <c r="D1524" s="1"/>
    </row>
    <row r="1525" spans="3:4" ht="14.1" customHeight="1" x14ac:dyDescent="0.2">
      <c r="C1525" s="1"/>
      <c r="D1525" s="1"/>
    </row>
    <row r="1526" spans="3:4" ht="14.1" customHeight="1" x14ac:dyDescent="0.2">
      <c r="C1526" s="1"/>
      <c r="D1526" s="1"/>
    </row>
    <row r="1527" spans="3:4" ht="14.1" customHeight="1" x14ac:dyDescent="0.2">
      <c r="C1527" s="1"/>
      <c r="D1527" s="1"/>
    </row>
    <row r="1528" spans="3:4" ht="14.1" customHeight="1" x14ac:dyDescent="0.2">
      <c r="C1528" s="1"/>
      <c r="D1528" s="1"/>
    </row>
    <row r="1529" spans="3:4" ht="14.1" customHeight="1" x14ac:dyDescent="0.2">
      <c r="C1529" s="1"/>
      <c r="D1529" s="1"/>
    </row>
    <row r="1530" spans="3:4" ht="14.1" customHeight="1" x14ac:dyDescent="0.2">
      <c r="C1530" s="1"/>
      <c r="D1530" s="1"/>
    </row>
    <row r="1531" spans="3:4" ht="14.1" customHeight="1" x14ac:dyDescent="0.2">
      <c r="C1531" s="1"/>
      <c r="D1531" s="1"/>
    </row>
    <row r="1532" spans="3:4" ht="14.1" customHeight="1" x14ac:dyDescent="0.2">
      <c r="C1532" s="1"/>
      <c r="D1532" s="1"/>
    </row>
    <row r="1533" spans="3:4" ht="14.1" customHeight="1" x14ac:dyDescent="0.2">
      <c r="C1533" s="1"/>
      <c r="D1533" s="1"/>
    </row>
    <row r="1534" spans="3:4" ht="14.1" customHeight="1" x14ac:dyDescent="0.2">
      <c r="C1534" s="1"/>
      <c r="D1534" s="1"/>
    </row>
    <row r="1535" spans="3:4" ht="14.1" customHeight="1" x14ac:dyDescent="0.2">
      <c r="C1535" s="1"/>
      <c r="D1535" s="1"/>
    </row>
    <row r="1536" spans="3:4" ht="14.1" customHeight="1" x14ac:dyDescent="0.2">
      <c r="C1536" s="1"/>
      <c r="D1536" s="1"/>
    </row>
    <row r="1537" spans="3:4" ht="14.1" customHeight="1" x14ac:dyDescent="0.2">
      <c r="C1537" s="1"/>
      <c r="D1537" s="1"/>
    </row>
    <row r="1538" spans="3:4" ht="14.1" customHeight="1" x14ac:dyDescent="0.2">
      <c r="C1538" s="1"/>
      <c r="D1538" s="1"/>
    </row>
    <row r="1539" spans="3:4" ht="14.1" customHeight="1" x14ac:dyDescent="0.2">
      <c r="C1539" s="1"/>
      <c r="D1539" s="1"/>
    </row>
    <row r="1540" spans="3:4" ht="14.1" customHeight="1" x14ac:dyDescent="0.2">
      <c r="C1540" s="1"/>
      <c r="D1540" s="1"/>
    </row>
    <row r="1541" spans="3:4" ht="14.1" customHeight="1" x14ac:dyDescent="0.2">
      <c r="C1541" s="1"/>
      <c r="D1541" s="1"/>
    </row>
    <row r="1542" spans="3:4" ht="14.1" customHeight="1" x14ac:dyDescent="0.2">
      <c r="C1542" s="1"/>
      <c r="D1542" s="1"/>
    </row>
    <row r="1543" spans="3:4" ht="14.1" customHeight="1" x14ac:dyDescent="0.2">
      <c r="C1543" s="1"/>
      <c r="D1543" s="1"/>
    </row>
    <row r="1544" spans="3:4" ht="14.1" customHeight="1" x14ac:dyDescent="0.2">
      <c r="C1544" s="1"/>
      <c r="D1544" s="1"/>
    </row>
    <row r="1545" spans="3:4" ht="14.1" customHeight="1" x14ac:dyDescent="0.2">
      <c r="C1545" s="1"/>
      <c r="D1545" s="1"/>
    </row>
    <row r="1546" spans="3:4" ht="14.1" customHeight="1" x14ac:dyDescent="0.2">
      <c r="C1546" s="1"/>
      <c r="D1546" s="1"/>
    </row>
    <row r="1547" spans="3:4" ht="14.1" customHeight="1" x14ac:dyDescent="0.2">
      <c r="C1547" s="1"/>
      <c r="D1547" s="1"/>
    </row>
    <row r="1548" spans="3:4" ht="14.1" customHeight="1" x14ac:dyDescent="0.2">
      <c r="C1548" s="1"/>
      <c r="D1548" s="1"/>
    </row>
    <row r="1549" spans="3:4" ht="14.1" customHeight="1" x14ac:dyDescent="0.2">
      <c r="C1549" s="1"/>
      <c r="D1549" s="1"/>
    </row>
    <row r="1550" spans="3:4" ht="14.1" customHeight="1" x14ac:dyDescent="0.2">
      <c r="C1550" s="1"/>
      <c r="D1550" s="1"/>
    </row>
    <row r="1551" spans="3:4" ht="14.1" customHeight="1" x14ac:dyDescent="0.2">
      <c r="C1551" s="1"/>
      <c r="D1551" s="1"/>
    </row>
    <row r="1552" spans="3:4" ht="14.1" customHeight="1" x14ac:dyDescent="0.2">
      <c r="C1552" s="1"/>
      <c r="D1552" s="1"/>
    </row>
    <row r="1553" spans="3:4" ht="14.1" customHeight="1" x14ac:dyDescent="0.2">
      <c r="C1553" s="1"/>
      <c r="D1553" s="1"/>
    </row>
    <row r="1554" spans="3:4" ht="14.1" customHeight="1" x14ac:dyDescent="0.2">
      <c r="C1554" s="1"/>
      <c r="D1554" s="1"/>
    </row>
    <row r="1555" spans="3:4" ht="14.1" customHeight="1" x14ac:dyDescent="0.2">
      <c r="C1555" s="1"/>
      <c r="D1555" s="1"/>
    </row>
    <row r="1556" spans="3:4" ht="14.1" customHeight="1" x14ac:dyDescent="0.2">
      <c r="C1556" s="1"/>
      <c r="D1556" s="1"/>
    </row>
    <row r="1557" spans="3:4" ht="14.1" customHeight="1" x14ac:dyDescent="0.2">
      <c r="C1557" s="1"/>
      <c r="D1557" s="1"/>
    </row>
    <row r="1558" spans="3:4" ht="14.1" customHeight="1" x14ac:dyDescent="0.2">
      <c r="C1558" s="1"/>
      <c r="D1558" s="1"/>
    </row>
    <row r="1559" spans="3:4" ht="14.1" customHeight="1" x14ac:dyDescent="0.2">
      <c r="C1559" s="1"/>
      <c r="D1559" s="1"/>
    </row>
    <row r="1560" spans="3:4" ht="14.1" customHeight="1" x14ac:dyDescent="0.2">
      <c r="C1560" s="1"/>
      <c r="D1560" s="1"/>
    </row>
    <row r="1561" spans="3:4" ht="14.1" customHeight="1" x14ac:dyDescent="0.2">
      <c r="C1561" s="1"/>
      <c r="D1561" s="1"/>
    </row>
    <row r="1562" spans="3:4" ht="14.1" customHeight="1" x14ac:dyDescent="0.2">
      <c r="C1562" s="1"/>
      <c r="D1562" s="1"/>
    </row>
    <row r="1563" spans="3:4" ht="14.1" customHeight="1" x14ac:dyDescent="0.2">
      <c r="C1563" s="1"/>
      <c r="D1563" s="1"/>
    </row>
    <row r="1564" spans="3:4" ht="14.1" customHeight="1" x14ac:dyDescent="0.2">
      <c r="C1564" s="1"/>
      <c r="D1564" s="1"/>
    </row>
    <row r="1565" spans="3:4" ht="14.1" customHeight="1" x14ac:dyDescent="0.2">
      <c r="C1565" s="1"/>
      <c r="D1565" s="1"/>
    </row>
    <row r="1566" spans="3:4" ht="14.1" customHeight="1" x14ac:dyDescent="0.2">
      <c r="C1566" s="1"/>
      <c r="D1566" s="1"/>
    </row>
    <row r="1567" spans="3:4" ht="14.1" customHeight="1" x14ac:dyDescent="0.2">
      <c r="C1567" s="1"/>
      <c r="D1567" s="1"/>
    </row>
    <row r="1568" spans="3:4" ht="14.1" customHeight="1" x14ac:dyDescent="0.2">
      <c r="C1568" s="1"/>
      <c r="D1568" s="1"/>
    </row>
    <row r="1569" spans="3:4" ht="14.1" customHeight="1" x14ac:dyDescent="0.2">
      <c r="C1569" s="1"/>
      <c r="D1569" s="1"/>
    </row>
    <row r="1570" spans="3:4" ht="14.1" customHeight="1" x14ac:dyDescent="0.2">
      <c r="C1570" s="1"/>
      <c r="D1570" s="1"/>
    </row>
    <row r="1571" spans="3:4" ht="14.1" customHeight="1" x14ac:dyDescent="0.2">
      <c r="C1571" s="1"/>
      <c r="D1571" s="1"/>
    </row>
    <row r="1572" spans="3:4" ht="14.1" customHeight="1" x14ac:dyDescent="0.2">
      <c r="C1572" s="1"/>
      <c r="D1572" s="1"/>
    </row>
    <row r="1573" spans="3:4" ht="14.1" customHeight="1" x14ac:dyDescent="0.2">
      <c r="C1573" s="1"/>
      <c r="D1573" s="1"/>
    </row>
    <row r="1574" spans="3:4" ht="14.1" customHeight="1" x14ac:dyDescent="0.2">
      <c r="C1574" s="1"/>
      <c r="D1574" s="1"/>
    </row>
    <row r="1575" spans="3:4" ht="14.1" customHeight="1" x14ac:dyDescent="0.2">
      <c r="C1575" s="1"/>
      <c r="D1575" s="1"/>
    </row>
    <row r="1576" spans="3:4" ht="14.1" customHeight="1" x14ac:dyDescent="0.2">
      <c r="C1576" s="1"/>
      <c r="D1576" s="1"/>
    </row>
    <row r="1577" spans="3:4" ht="14.1" customHeight="1" x14ac:dyDescent="0.2">
      <c r="C1577" s="1"/>
      <c r="D1577" s="1"/>
    </row>
    <row r="1578" spans="3:4" ht="14.1" customHeight="1" x14ac:dyDescent="0.2">
      <c r="C1578" s="1"/>
      <c r="D1578" s="1"/>
    </row>
    <row r="1579" spans="3:4" ht="14.1" customHeight="1" x14ac:dyDescent="0.2">
      <c r="C1579" s="1"/>
      <c r="D1579" s="1"/>
    </row>
    <row r="1580" spans="3:4" ht="14.1" customHeight="1" x14ac:dyDescent="0.2">
      <c r="C1580" s="1"/>
      <c r="D1580" s="1"/>
    </row>
    <row r="1581" spans="3:4" ht="14.1" customHeight="1" x14ac:dyDescent="0.2">
      <c r="C1581" s="1"/>
      <c r="D1581" s="1"/>
    </row>
    <row r="1582" spans="3:4" ht="14.1" customHeight="1" x14ac:dyDescent="0.2">
      <c r="C1582" s="1"/>
      <c r="D1582" s="1"/>
    </row>
    <row r="1583" spans="3:4" ht="14.1" customHeight="1" x14ac:dyDescent="0.2">
      <c r="C1583" s="1"/>
      <c r="D1583" s="1"/>
    </row>
    <row r="1584" spans="3:4" ht="14.1" customHeight="1" x14ac:dyDescent="0.2">
      <c r="C1584" s="1"/>
      <c r="D1584" s="1"/>
    </row>
    <row r="1585" spans="3:4" ht="14.1" customHeight="1" x14ac:dyDescent="0.2">
      <c r="C1585" s="1"/>
      <c r="D1585" s="1"/>
    </row>
    <row r="1586" spans="3:4" ht="14.1" customHeight="1" x14ac:dyDescent="0.2">
      <c r="C1586" s="1"/>
      <c r="D1586" s="1"/>
    </row>
    <row r="1587" spans="3:4" ht="14.1" customHeight="1" x14ac:dyDescent="0.2">
      <c r="C1587" s="1"/>
      <c r="D1587" s="1"/>
    </row>
    <row r="1588" spans="3:4" ht="14.1" customHeight="1" x14ac:dyDescent="0.2">
      <c r="C1588" s="1"/>
      <c r="D1588" s="1"/>
    </row>
    <row r="1589" spans="3:4" ht="14.1" customHeight="1" x14ac:dyDescent="0.2">
      <c r="C1589" s="1"/>
      <c r="D1589" s="1"/>
    </row>
    <row r="1590" spans="3:4" ht="14.1" customHeight="1" x14ac:dyDescent="0.2">
      <c r="C1590" s="1"/>
      <c r="D1590" s="1"/>
    </row>
    <row r="1591" spans="3:4" ht="14.1" customHeight="1" x14ac:dyDescent="0.2">
      <c r="C1591" s="1"/>
      <c r="D1591" s="1"/>
    </row>
    <row r="1592" spans="3:4" ht="14.1" customHeight="1" x14ac:dyDescent="0.2">
      <c r="C1592" s="1"/>
      <c r="D1592" s="1"/>
    </row>
    <row r="1593" spans="3:4" ht="14.1" customHeight="1" x14ac:dyDescent="0.2">
      <c r="C1593" s="1"/>
      <c r="D1593" s="1"/>
    </row>
    <row r="1594" spans="3:4" ht="14.1" customHeight="1" x14ac:dyDescent="0.2">
      <c r="C1594" s="1"/>
      <c r="D1594" s="1"/>
    </row>
    <row r="1595" spans="3:4" ht="14.1" customHeight="1" x14ac:dyDescent="0.2">
      <c r="C1595" s="1"/>
      <c r="D1595" s="1"/>
    </row>
    <row r="1596" spans="3:4" ht="14.1" customHeight="1" x14ac:dyDescent="0.2">
      <c r="C1596" s="1"/>
      <c r="D1596" s="1"/>
    </row>
    <row r="1597" spans="3:4" ht="14.1" customHeight="1" x14ac:dyDescent="0.2">
      <c r="C1597" s="1"/>
      <c r="D1597" s="1"/>
    </row>
    <row r="1598" spans="3:4" ht="14.1" customHeight="1" x14ac:dyDescent="0.2">
      <c r="C1598" s="1"/>
      <c r="D1598" s="1"/>
    </row>
    <row r="1599" spans="3:4" ht="14.1" customHeight="1" x14ac:dyDescent="0.2">
      <c r="C1599" s="1"/>
      <c r="D1599" s="1"/>
    </row>
    <row r="1600" spans="3:4" ht="14.1" customHeight="1" x14ac:dyDescent="0.2">
      <c r="C1600" s="1"/>
      <c r="D1600" s="1"/>
    </row>
    <row r="1601" spans="3:4" ht="14.1" customHeight="1" x14ac:dyDescent="0.2">
      <c r="C1601" s="1"/>
      <c r="D1601" s="1"/>
    </row>
    <row r="1602" spans="3:4" ht="14.1" customHeight="1" x14ac:dyDescent="0.2">
      <c r="C1602" s="1"/>
      <c r="D1602" s="1"/>
    </row>
    <row r="1603" spans="3:4" ht="14.1" customHeight="1" x14ac:dyDescent="0.2">
      <c r="C1603" s="1"/>
      <c r="D1603" s="1"/>
    </row>
    <row r="1604" spans="3:4" ht="14.1" customHeight="1" x14ac:dyDescent="0.2">
      <c r="C1604" s="1"/>
      <c r="D1604" s="1"/>
    </row>
    <row r="1605" spans="3:4" ht="14.1" customHeight="1" x14ac:dyDescent="0.2">
      <c r="C1605" s="1"/>
      <c r="D1605" s="1"/>
    </row>
    <row r="1606" spans="3:4" ht="14.1" customHeight="1" x14ac:dyDescent="0.2">
      <c r="C1606" s="1"/>
      <c r="D1606" s="1"/>
    </row>
    <row r="1607" spans="3:4" ht="14.1" customHeight="1" x14ac:dyDescent="0.2">
      <c r="C1607" s="1"/>
      <c r="D1607" s="1"/>
    </row>
    <row r="1608" spans="3:4" ht="14.1" customHeight="1" x14ac:dyDescent="0.2">
      <c r="C1608" s="1"/>
      <c r="D1608" s="1"/>
    </row>
    <row r="1609" spans="3:4" ht="14.1" customHeight="1" x14ac:dyDescent="0.2">
      <c r="C1609" s="1"/>
      <c r="D1609" s="1"/>
    </row>
    <row r="1610" spans="3:4" ht="14.1" customHeight="1" x14ac:dyDescent="0.2">
      <c r="C1610" s="1"/>
      <c r="D1610" s="1"/>
    </row>
    <row r="1611" spans="3:4" ht="14.1" customHeight="1" x14ac:dyDescent="0.2">
      <c r="C1611" s="1"/>
      <c r="D1611" s="1"/>
    </row>
    <row r="1612" spans="3:4" ht="14.1" customHeight="1" x14ac:dyDescent="0.2">
      <c r="C1612" s="1"/>
      <c r="D1612" s="1"/>
    </row>
    <row r="1613" spans="3:4" ht="14.1" customHeight="1" x14ac:dyDescent="0.2">
      <c r="C1613" s="1"/>
      <c r="D1613" s="1"/>
    </row>
    <row r="1614" spans="3:4" ht="14.1" customHeight="1" x14ac:dyDescent="0.2">
      <c r="C1614" s="1"/>
      <c r="D1614" s="1"/>
    </row>
    <row r="1615" spans="3:4" ht="14.1" customHeight="1" x14ac:dyDescent="0.2">
      <c r="C1615" s="1"/>
      <c r="D1615" s="1"/>
    </row>
    <row r="1616" spans="3:4" ht="14.1" customHeight="1" x14ac:dyDescent="0.2">
      <c r="C1616" s="1"/>
      <c r="D1616" s="1"/>
    </row>
    <row r="1617" spans="3:4" ht="14.1" customHeight="1" x14ac:dyDescent="0.2">
      <c r="C1617" s="1"/>
      <c r="D1617" s="1"/>
    </row>
    <row r="1618" spans="3:4" ht="14.1" customHeight="1" x14ac:dyDescent="0.2">
      <c r="C1618" s="1"/>
      <c r="D1618" s="1"/>
    </row>
    <row r="1619" spans="3:4" ht="14.1" customHeight="1" x14ac:dyDescent="0.2">
      <c r="C1619" s="1"/>
      <c r="D1619" s="1"/>
    </row>
    <row r="1620" spans="3:4" ht="14.1" customHeight="1" x14ac:dyDescent="0.2">
      <c r="C1620" s="1"/>
      <c r="D1620" s="1"/>
    </row>
    <row r="1621" spans="3:4" ht="14.1" customHeight="1" x14ac:dyDescent="0.2">
      <c r="C1621" s="1"/>
      <c r="D1621" s="1"/>
    </row>
    <row r="1622" spans="3:4" ht="14.1" customHeight="1" x14ac:dyDescent="0.2">
      <c r="C1622" s="1"/>
      <c r="D1622" s="1"/>
    </row>
    <row r="1623" spans="3:4" ht="14.1" customHeight="1" x14ac:dyDescent="0.2">
      <c r="C1623" s="1"/>
      <c r="D1623" s="1"/>
    </row>
    <row r="1624" spans="3:4" ht="14.1" customHeight="1" x14ac:dyDescent="0.2">
      <c r="C1624" s="1"/>
      <c r="D1624" s="1"/>
    </row>
    <row r="1625" spans="3:4" ht="14.1" customHeight="1" x14ac:dyDescent="0.2">
      <c r="C1625" s="1"/>
      <c r="D1625" s="1"/>
    </row>
    <row r="1626" spans="3:4" ht="14.1" customHeight="1" x14ac:dyDescent="0.2">
      <c r="C1626" s="1"/>
      <c r="D1626" s="1"/>
    </row>
    <row r="1627" spans="3:4" ht="14.1" customHeight="1" x14ac:dyDescent="0.2">
      <c r="C1627" s="1"/>
      <c r="D1627" s="1"/>
    </row>
    <row r="1628" spans="3:4" ht="14.1" customHeight="1" x14ac:dyDescent="0.2">
      <c r="C1628" s="1"/>
      <c r="D1628" s="1"/>
    </row>
    <row r="1629" spans="3:4" ht="14.1" customHeight="1" x14ac:dyDescent="0.2">
      <c r="C1629" s="1"/>
      <c r="D1629" s="1"/>
    </row>
    <row r="1630" spans="3:4" ht="14.1" customHeight="1" x14ac:dyDescent="0.2">
      <c r="C1630" s="1"/>
      <c r="D1630" s="1"/>
    </row>
    <row r="1631" spans="3:4" ht="14.1" customHeight="1" x14ac:dyDescent="0.2">
      <c r="C1631" s="1"/>
      <c r="D1631" s="1"/>
    </row>
    <row r="1632" spans="3:4" ht="14.1" customHeight="1" x14ac:dyDescent="0.2">
      <c r="C1632" s="1"/>
      <c r="D1632" s="1"/>
    </row>
    <row r="1633" spans="3:4" ht="14.1" customHeight="1" x14ac:dyDescent="0.2">
      <c r="C1633" s="1"/>
      <c r="D1633" s="1"/>
    </row>
    <row r="1634" spans="3:4" ht="14.1" customHeight="1" x14ac:dyDescent="0.2">
      <c r="C1634" s="1"/>
      <c r="D1634" s="1"/>
    </row>
    <row r="1635" spans="3:4" ht="14.1" customHeight="1" x14ac:dyDescent="0.2">
      <c r="C1635" s="1"/>
      <c r="D1635" s="1"/>
    </row>
    <row r="1636" spans="3:4" ht="14.1" customHeight="1" x14ac:dyDescent="0.2">
      <c r="C1636" s="1"/>
      <c r="D1636" s="1"/>
    </row>
    <row r="1637" spans="3:4" ht="14.1" customHeight="1" x14ac:dyDescent="0.2">
      <c r="C1637" s="1"/>
      <c r="D1637" s="1"/>
    </row>
    <row r="1638" spans="3:4" ht="14.1" customHeight="1" x14ac:dyDescent="0.2">
      <c r="C1638" s="1"/>
      <c r="D1638" s="1"/>
    </row>
    <row r="1639" spans="3:4" ht="14.1" customHeight="1" x14ac:dyDescent="0.2">
      <c r="C1639" s="1"/>
      <c r="D1639" s="1"/>
    </row>
    <row r="1640" spans="3:4" ht="14.1" customHeight="1" x14ac:dyDescent="0.2">
      <c r="C1640" s="1"/>
      <c r="D1640" s="1"/>
    </row>
    <row r="1641" spans="3:4" ht="14.1" customHeight="1" x14ac:dyDescent="0.2">
      <c r="C1641" s="1"/>
      <c r="D1641" s="1"/>
    </row>
    <row r="1642" spans="3:4" ht="14.1" customHeight="1" x14ac:dyDescent="0.2">
      <c r="C1642" s="1"/>
      <c r="D1642" s="1"/>
    </row>
    <row r="1643" spans="3:4" ht="14.1" customHeight="1" x14ac:dyDescent="0.2">
      <c r="C1643" s="1"/>
      <c r="D1643" s="1"/>
    </row>
    <row r="1644" spans="3:4" ht="14.1" customHeight="1" x14ac:dyDescent="0.2">
      <c r="C1644" s="1"/>
      <c r="D1644" s="1"/>
    </row>
    <row r="1645" spans="3:4" ht="14.1" customHeight="1" x14ac:dyDescent="0.2">
      <c r="C1645" s="1"/>
      <c r="D1645" s="1"/>
    </row>
    <row r="1646" spans="3:4" ht="14.1" customHeight="1" x14ac:dyDescent="0.2">
      <c r="C1646" s="1"/>
      <c r="D1646" s="1"/>
    </row>
    <row r="1647" spans="3:4" ht="14.1" customHeight="1" x14ac:dyDescent="0.2">
      <c r="C1647" s="1"/>
      <c r="D1647" s="1"/>
    </row>
    <row r="1648" spans="3:4" ht="14.1" customHeight="1" x14ac:dyDescent="0.2">
      <c r="C1648" s="1"/>
      <c r="D1648" s="1"/>
    </row>
    <row r="1649" spans="3:4" ht="14.1" customHeight="1" x14ac:dyDescent="0.2">
      <c r="C1649" s="1"/>
      <c r="D1649" s="1"/>
    </row>
    <row r="1650" spans="3:4" ht="14.1" customHeight="1" x14ac:dyDescent="0.2">
      <c r="C1650" s="1"/>
      <c r="D1650" s="1"/>
    </row>
    <row r="1651" spans="3:4" ht="14.1" customHeight="1" x14ac:dyDescent="0.2">
      <c r="C1651" s="1"/>
      <c r="D1651" s="1"/>
    </row>
    <row r="1652" spans="3:4" ht="14.1" customHeight="1" x14ac:dyDescent="0.2">
      <c r="C1652" s="1"/>
      <c r="D1652" s="1"/>
    </row>
    <row r="1653" spans="3:4" ht="14.1" customHeight="1" x14ac:dyDescent="0.2">
      <c r="C1653" s="1"/>
      <c r="D1653" s="1"/>
    </row>
    <row r="1654" spans="3:4" ht="14.1" customHeight="1" x14ac:dyDescent="0.2">
      <c r="C1654" s="1"/>
      <c r="D1654" s="1"/>
    </row>
    <row r="1655" spans="3:4" ht="14.1" customHeight="1" x14ac:dyDescent="0.2">
      <c r="C1655" s="1"/>
      <c r="D1655" s="1"/>
    </row>
    <row r="1656" spans="3:4" ht="14.1" customHeight="1" x14ac:dyDescent="0.2">
      <c r="C1656" s="1"/>
      <c r="D1656" s="1"/>
    </row>
    <row r="1657" spans="3:4" ht="14.1" customHeight="1" x14ac:dyDescent="0.2">
      <c r="C1657" s="1"/>
      <c r="D1657" s="1"/>
    </row>
    <row r="1658" spans="3:4" ht="14.1" customHeight="1" x14ac:dyDescent="0.2">
      <c r="C1658" s="1"/>
      <c r="D1658" s="1"/>
    </row>
    <row r="1659" spans="3:4" ht="14.1" customHeight="1" x14ac:dyDescent="0.2">
      <c r="C1659" s="1"/>
      <c r="D1659" s="1"/>
    </row>
    <row r="1660" spans="3:4" ht="14.1" customHeight="1" x14ac:dyDescent="0.2">
      <c r="C1660" s="1"/>
      <c r="D1660" s="1"/>
    </row>
    <row r="1661" spans="3:4" ht="14.1" customHeight="1" x14ac:dyDescent="0.2">
      <c r="C1661" s="1"/>
      <c r="D1661" s="1"/>
    </row>
    <row r="1662" spans="3:4" ht="14.1" customHeight="1" x14ac:dyDescent="0.2">
      <c r="C1662" s="1"/>
      <c r="D1662" s="1"/>
    </row>
    <row r="1663" spans="3:4" ht="14.1" customHeight="1" x14ac:dyDescent="0.2">
      <c r="C1663" s="1"/>
      <c r="D1663" s="1"/>
    </row>
    <row r="1664" spans="3:4" ht="14.1" customHeight="1" x14ac:dyDescent="0.2">
      <c r="C1664" s="1"/>
      <c r="D1664" s="1"/>
    </row>
    <row r="1665" spans="3:4" ht="14.1" customHeight="1" x14ac:dyDescent="0.2">
      <c r="C1665" s="1"/>
      <c r="D1665" s="1"/>
    </row>
    <row r="1666" spans="3:4" ht="14.1" customHeight="1" x14ac:dyDescent="0.2">
      <c r="C1666" s="1"/>
      <c r="D1666" s="1"/>
    </row>
    <row r="1667" spans="3:4" ht="14.1" customHeight="1" x14ac:dyDescent="0.2">
      <c r="C1667" s="1"/>
      <c r="D1667" s="1"/>
    </row>
    <row r="1668" spans="3:4" ht="14.1" customHeight="1" x14ac:dyDescent="0.2">
      <c r="C1668" s="1"/>
      <c r="D1668" s="1"/>
    </row>
    <row r="1669" spans="3:4" ht="14.1" customHeight="1" x14ac:dyDescent="0.2">
      <c r="C1669" s="1"/>
      <c r="D1669" s="1"/>
    </row>
    <row r="1670" spans="3:4" ht="14.1" customHeight="1" x14ac:dyDescent="0.2">
      <c r="C1670" s="1"/>
      <c r="D1670" s="1"/>
    </row>
    <row r="1671" spans="3:4" ht="14.1" customHeight="1" x14ac:dyDescent="0.2">
      <c r="C1671" s="1"/>
      <c r="D1671" s="1"/>
    </row>
    <row r="1672" spans="3:4" ht="14.1" customHeight="1" x14ac:dyDescent="0.2">
      <c r="C1672" s="1"/>
      <c r="D1672" s="1"/>
    </row>
    <row r="1673" spans="3:4" ht="14.1" customHeight="1" x14ac:dyDescent="0.2">
      <c r="C1673" s="1"/>
      <c r="D1673" s="1"/>
    </row>
    <row r="1674" spans="3:4" ht="14.1" customHeight="1" x14ac:dyDescent="0.2">
      <c r="C1674" s="1"/>
      <c r="D1674" s="1"/>
    </row>
    <row r="1675" spans="3:4" ht="14.1" customHeight="1" x14ac:dyDescent="0.2">
      <c r="C1675" s="1"/>
      <c r="D1675" s="1"/>
    </row>
    <row r="1676" spans="3:4" ht="14.1" customHeight="1" x14ac:dyDescent="0.2">
      <c r="C1676" s="1"/>
      <c r="D1676" s="1"/>
    </row>
    <row r="1677" spans="3:4" ht="14.1" customHeight="1" x14ac:dyDescent="0.2">
      <c r="C1677" s="1"/>
      <c r="D1677" s="1"/>
    </row>
    <row r="1678" spans="3:4" ht="14.1" customHeight="1" x14ac:dyDescent="0.2">
      <c r="C1678" s="1"/>
      <c r="D1678" s="1"/>
    </row>
    <row r="1679" spans="3:4" ht="14.1" customHeight="1" x14ac:dyDescent="0.2">
      <c r="C1679" s="1"/>
      <c r="D1679" s="1"/>
    </row>
    <row r="1680" spans="3:4" ht="14.1" customHeight="1" x14ac:dyDescent="0.2">
      <c r="C1680" s="1"/>
      <c r="D1680" s="1"/>
    </row>
    <row r="1681" spans="3:4" ht="14.1" customHeight="1" x14ac:dyDescent="0.2">
      <c r="C1681" s="1"/>
      <c r="D1681" s="1"/>
    </row>
    <row r="1682" spans="3:4" ht="14.1" customHeight="1" x14ac:dyDescent="0.2">
      <c r="C1682" s="1"/>
      <c r="D1682" s="1"/>
    </row>
    <row r="1683" spans="3:4" ht="14.1" customHeight="1" x14ac:dyDescent="0.2">
      <c r="C1683" s="1"/>
      <c r="D1683" s="1"/>
    </row>
    <row r="1684" spans="3:4" ht="14.1" customHeight="1" x14ac:dyDescent="0.2">
      <c r="C1684" s="1"/>
      <c r="D1684" s="1"/>
    </row>
    <row r="1685" spans="3:4" ht="14.1" customHeight="1" x14ac:dyDescent="0.2">
      <c r="C1685" s="1"/>
      <c r="D1685" s="1"/>
    </row>
    <row r="1686" spans="3:4" ht="14.1" customHeight="1" x14ac:dyDescent="0.2">
      <c r="C1686" s="1"/>
      <c r="D1686" s="1"/>
    </row>
    <row r="1687" spans="3:4" ht="14.1" customHeight="1" x14ac:dyDescent="0.2">
      <c r="C1687" s="1"/>
      <c r="D1687" s="1"/>
    </row>
    <row r="1688" spans="3:4" ht="14.1" customHeight="1" x14ac:dyDescent="0.2">
      <c r="C1688" s="1"/>
      <c r="D1688" s="1"/>
    </row>
    <row r="1689" spans="3:4" ht="14.1" customHeight="1" x14ac:dyDescent="0.2">
      <c r="C1689" s="1"/>
      <c r="D1689" s="1"/>
    </row>
    <row r="1690" spans="3:4" ht="14.1" customHeight="1" x14ac:dyDescent="0.2">
      <c r="C1690" s="1"/>
      <c r="D1690" s="1"/>
    </row>
    <row r="1691" spans="3:4" ht="14.1" customHeight="1" x14ac:dyDescent="0.2">
      <c r="C1691" s="1"/>
      <c r="D1691" s="1"/>
    </row>
    <row r="1692" spans="3:4" ht="14.1" customHeight="1" x14ac:dyDescent="0.2">
      <c r="C1692" s="1"/>
      <c r="D1692" s="1"/>
    </row>
    <row r="1693" spans="3:4" ht="14.1" customHeight="1" x14ac:dyDescent="0.2">
      <c r="C1693" s="1"/>
      <c r="D1693" s="1"/>
    </row>
    <row r="1694" spans="3:4" ht="14.1" customHeight="1" x14ac:dyDescent="0.2">
      <c r="C1694" s="1"/>
      <c r="D1694" s="1"/>
    </row>
    <row r="1695" spans="3:4" ht="14.1" customHeight="1" x14ac:dyDescent="0.2">
      <c r="C1695" s="1"/>
      <c r="D1695" s="1"/>
    </row>
    <row r="1696" spans="3:4" ht="14.1" customHeight="1" x14ac:dyDescent="0.2">
      <c r="C1696" s="1"/>
      <c r="D1696" s="1"/>
    </row>
    <row r="1697" spans="3:4" ht="14.1" customHeight="1" x14ac:dyDescent="0.2">
      <c r="C1697" s="1"/>
      <c r="D1697" s="1"/>
    </row>
    <row r="1698" spans="3:4" ht="14.1" customHeight="1" x14ac:dyDescent="0.2">
      <c r="C1698" s="1"/>
      <c r="D1698" s="1"/>
    </row>
    <row r="1699" spans="3:4" ht="14.1" customHeight="1" x14ac:dyDescent="0.2">
      <c r="C1699" s="1"/>
      <c r="D1699" s="1"/>
    </row>
    <row r="1700" spans="3:4" ht="14.1" customHeight="1" x14ac:dyDescent="0.2">
      <c r="C1700" s="1"/>
      <c r="D1700" s="1"/>
    </row>
    <row r="1701" spans="3:4" ht="14.1" customHeight="1" x14ac:dyDescent="0.2">
      <c r="C1701" s="1"/>
      <c r="D1701" s="1"/>
    </row>
    <row r="1702" spans="3:4" ht="14.1" customHeight="1" x14ac:dyDescent="0.2">
      <c r="C1702" s="1"/>
      <c r="D1702" s="1"/>
    </row>
    <row r="1703" spans="3:4" ht="14.1" customHeight="1" x14ac:dyDescent="0.2">
      <c r="C1703" s="1"/>
      <c r="D1703" s="1"/>
    </row>
    <row r="1704" spans="3:4" ht="14.1" customHeight="1" x14ac:dyDescent="0.2">
      <c r="C1704" s="1"/>
      <c r="D1704" s="1"/>
    </row>
    <row r="1705" spans="3:4" ht="14.1" customHeight="1" x14ac:dyDescent="0.2">
      <c r="C1705" s="1"/>
      <c r="D1705" s="1"/>
    </row>
    <row r="1706" spans="3:4" ht="14.1" customHeight="1" x14ac:dyDescent="0.2">
      <c r="C1706" s="1"/>
      <c r="D1706" s="1"/>
    </row>
    <row r="1707" spans="3:4" ht="14.1" customHeight="1" x14ac:dyDescent="0.2">
      <c r="C1707" s="1"/>
      <c r="D1707" s="1"/>
    </row>
    <row r="1708" spans="3:4" ht="14.1" customHeight="1" x14ac:dyDescent="0.2">
      <c r="C1708" s="1"/>
      <c r="D1708" s="1"/>
    </row>
    <row r="1709" spans="3:4" ht="14.1" customHeight="1" x14ac:dyDescent="0.2">
      <c r="C1709" s="1"/>
      <c r="D1709" s="1"/>
    </row>
    <row r="1710" spans="3:4" ht="14.1" customHeight="1" x14ac:dyDescent="0.2">
      <c r="C1710" s="1"/>
      <c r="D1710" s="1"/>
    </row>
    <row r="1711" spans="3:4" ht="14.1" customHeight="1" x14ac:dyDescent="0.2">
      <c r="C1711" s="1"/>
      <c r="D1711" s="1"/>
    </row>
    <row r="1712" spans="3:4" ht="14.1" customHeight="1" x14ac:dyDescent="0.2">
      <c r="C1712" s="1"/>
      <c r="D1712" s="1"/>
    </row>
    <row r="1713" spans="3:4" ht="14.1" customHeight="1" x14ac:dyDescent="0.2">
      <c r="C1713" s="1"/>
      <c r="D1713" s="1"/>
    </row>
    <row r="1714" spans="3:4" ht="14.1" customHeight="1" x14ac:dyDescent="0.2">
      <c r="C1714" s="1"/>
      <c r="D1714" s="1"/>
    </row>
    <row r="1715" spans="3:4" ht="14.1" customHeight="1" x14ac:dyDescent="0.2">
      <c r="C1715" s="1"/>
      <c r="D1715" s="1"/>
    </row>
    <row r="1716" spans="3:4" ht="14.1" customHeight="1" x14ac:dyDescent="0.2">
      <c r="C1716" s="1"/>
      <c r="D1716" s="1"/>
    </row>
    <row r="1717" spans="3:4" ht="14.1" customHeight="1" x14ac:dyDescent="0.2">
      <c r="C1717" s="1"/>
      <c r="D1717" s="1"/>
    </row>
    <row r="1718" spans="3:4" ht="14.1" customHeight="1" x14ac:dyDescent="0.2">
      <c r="C1718" s="1"/>
      <c r="D1718" s="1"/>
    </row>
    <row r="1719" spans="3:4" ht="14.1" customHeight="1" x14ac:dyDescent="0.2">
      <c r="C1719" s="1"/>
      <c r="D1719" s="1"/>
    </row>
    <row r="1720" spans="3:4" ht="14.1" customHeight="1" x14ac:dyDescent="0.2">
      <c r="C1720" s="1"/>
      <c r="D1720" s="1"/>
    </row>
    <row r="1721" spans="3:4" ht="14.1" customHeight="1" x14ac:dyDescent="0.2">
      <c r="C1721" s="1"/>
      <c r="D1721" s="1"/>
    </row>
    <row r="1722" spans="3:4" ht="14.1" customHeight="1" x14ac:dyDescent="0.2">
      <c r="C1722" s="1"/>
      <c r="D1722" s="1"/>
    </row>
    <row r="1723" spans="3:4" ht="14.1" customHeight="1" x14ac:dyDescent="0.2">
      <c r="C1723" s="1"/>
      <c r="D1723" s="1"/>
    </row>
    <row r="1724" spans="3:4" ht="14.1" customHeight="1" x14ac:dyDescent="0.2">
      <c r="C1724" s="1"/>
      <c r="D1724" s="1"/>
    </row>
    <row r="1725" spans="3:4" ht="14.1" customHeight="1" x14ac:dyDescent="0.2">
      <c r="C1725" s="1"/>
      <c r="D1725" s="1"/>
    </row>
    <row r="1726" spans="3:4" ht="14.1" customHeight="1" x14ac:dyDescent="0.2">
      <c r="C1726" s="1"/>
      <c r="D1726" s="1"/>
    </row>
    <row r="1727" spans="3:4" ht="14.1" customHeight="1" x14ac:dyDescent="0.2">
      <c r="C1727" s="1"/>
      <c r="D1727" s="1"/>
    </row>
    <row r="1728" spans="3:4" ht="14.1" customHeight="1" x14ac:dyDescent="0.2">
      <c r="C1728" s="1"/>
      <c r="D1728" s="1"/>
    </row>
    <row r="1729" spans="3:4" ht="14.1" customHeight="1" x14ac:dyDescent="0.2">
      <c r="C1729" s="1"/>
      <c r="D1729" s="1"/>
    </row>
    <row r="1730" spans="3:4" ht="14.1" customHeight="1" x14ac:dyDescent="0.2">
      <c r="C1730" s="1"/>
      <c r="D1730" s="1"/>
    </row>
    <row r="1731" spans="3:4" ht="14.1" customHeight="1" x14ac:dyDescent="0.2">
      <c r="C1731" s="1"/>
      <c r="D1731" s="1"/>
    </row>
    <row r="1732" spans="3:4" ht="14.1" customHeight="1" x14ac:dyDescent="0.2">
      <c r="C1732" s="1"/>
      <c r="D1732" s="1"/>
    </row>
    <row r="1733" spans="3:4" ht="14.1" customHeight="1" x14ac:dyDescent="0.2">
      <c r="C1733" s="1"/>
      <c r="D1733" s="1"/>
    </row>
    <row r="1734" spans="3:4" ht="14.1" customHeight="1" x14ac:dyDescent="0.2">
      <c r="C1734" s="1"/>
      <c r="D1734" s="1"/>
    </row>
    <row r="1735" spans="3:4" ht="14.1" customHeight="1" x14ac:dyDescent="0.2">
      <c r="C1735" s="1"/>
      <c r="D1735" s="1"/>
    </row>
    <row r="1736" spans="3:4" ht="14.1" customHeight="1" x14ac:dyDescent="0.2">
      <c r="C1736" s="1"/>
      <c r="D1736" s="1"/>
    </row>
    <row r="1737" spans="3:4" ht="14.1" customHeight="1" x14ac:dyDescent="0.2">
      <c r="C1737" s="1"/>
      <c r="D1737" s="1"/>
    </row>
    <row r="1738" spans="3:4" ht="14.1" customHeight="1" x14ac:dyDescent="0.2">
      <c r="C1738" s="1"/>
      <c r="D1738" s="1"/>
    </row>
    <row r="1739" spans="3:4" ht="14.1" customHeight="1" x14ac:dyDescent="0.2">
      <c r="C1739" s="1"/>
      <c r="D1739" s="1"/>
    </row>
    <row r="1740" spans="3:4" ht="14.1" customHeight="1" x14ac:dyDescent="0.2">
      <c r="C1740" s="1"/>
      <c r="D1740" s="1"/>
    </row>
    <row r="1741" spans="3:4" ht="14.1" customHeight="1" x14ac:dyDescent="0.2">
      <c r="C1741" s="1"/>
      <c r="D1741" s="1"/>
    </row>
    <row r="1742" spans="3:4" ht="14.1" customHeight="1" x14ac:dyDescent="0.2">
      <c r="C1742" s="1"/>
      <c r="D1742" s="1"/>
    </row>
    <row r="1743" spans="3:4" ht="14.1" customHeight="1" x14ac:dyDescent="0.2">
      <c r="C1743" s="1"/>
      <c r="D1743" s="1"/>
    </row>
    <row r="1744" spans="3:4" ht="14.1" customHeight="1" x14ac:dyDescent="0.2">
      <c r="C1744" s="1"/>
      <c r="D1744" s="1"/>
    </row>
    <row r="1745" spans="3:4" ht="14.1" customHeight="1" x14ac:dyDescent="0.2">
      <c r="C1745" s="1"/>
      <c r="D1745" s="1"/>
    </row>
    <row r="1746" spans="3:4" ht="14.1" customHeight="1" x14ac:dyDescent="0.2">
      <c r="C1746" s="1"/>
      <c r="D1746" s="1"/>
    </row>
    <row r="1747" spans="3:4" ht="14.1" customHeight="1" x14ac:dyDescent="0.2">
      <c r="C1747" s="1"/>
      <c r="D1747" s="1"/>
    </row>
    <row r="1748" spans="3:4" ht="14.1" customHeight="1" x14ac:dyDescent="0.2">
      <c r="C1748" s="1"/>
      <c r="D1748" s="1"/>
    </row>
    <row r="1749" spans="3:4" ht="14.1" customHeight="1" x14ac:dyDescent="0.2">
      <c r="C1749" s="1"/>
      <c r="D1749" s="1"/>
    </row>
    <row r="1750" spans="3:4" ht="14.1" customHeight="1" x14ac:dyDescent="0.2">
      <c r="C1750" s="1"/>
      <c r="D1750" s="1"/>
    </row>
    <row r="1751" spans="3:4" ht="14.1" customHeight="1" x14ac:dyDescent="0.2">
      <c r="C1751" s="1"/>
      <c r="D1751" s="1"/>
    </row>
    <row r="1752" spans="3:4" ht="14.1" customHeight="1" x14ac:dyDescent="0.2">
      <c r="C1752" s="1"/>
      <c r="D1752" s="1"/>
    </row>
    <row r="1753" spans="3:4" ht="14.1" customHeight="1" x14ac:dyDescent="0.2">
      <c r="C1753" s="1"/>
      <c r="D1753" s="1"/>
    </row>
    <row r="1754" spans="3:4" ht="14.1" customHeight="1" x14ac:dyDescent="0.2">
      <c r="C1754" s="1"/>
      <c r="D1754" s="1"/>
    </row>
    <row r="1755" spans="3:4" ht="14.1" customHeight="1" x14ac:dyDescent="0.2">
      <c r="C1755" s="1"/>
      <c r="D1755" s="1"/>
    </row>
    <row r="1756" spans="3:4" ht="14.1" customHeight="1" x14ac:dyDescent="0.2">
      <c r="C1756" s="1"/>
      <c r="D1756" s="1"/>
    </row>
    <row r="1757" spans="3:4" ht="14.1" customHeight="1" x14ac:dyDescent="0.2">
      <c r="C1757" s="1"/>
      <c r="D1757" s="1"/>
    </row>
    <row r="1758" spans="3:4" ht="14.1" customHeight="1" x14ac:dyDescent="0.2">
      <c r="C1758" s="1"/>
      <c r="D1758" s="1"/>
    </row>
    <row r="1759" spans="3:4" ht="14.1" customHeight="1" x14ac:dyDescent="0.2">
      <c r="C1759" s="1"/>
      <c r="D1759" s="1"/>
    </row>
    <row r="1760" spans="3:4" ht="14.1" customHeight="1" x14ac:dyDescent="0.2">
      <c r="C1760" s="1"/>
      <c r="D1760" s="1"/>
    </row>
    <row r="1761" spans="3:4" ht="14.1" customHeight="1" x14ac:dyDescent="0.2">
      <c r="C1761" s="1"/>
      <c r="D1761" s="1"/>
    </row>
    <row r="1762" spans="3:4" ht="14.1" customHeight="1" x14ac:dyDescent="0.2">
      <c r="C1762" s="1"/>
      <c r="D1762" s="1"/>
    </row>
    <row r="1763" spans="3:4" ht="14.1" customHeight="1" x14ac:dyDescent="0.2">
      <c r="C1763" s="1"/>
      <c r="D1763" s="1"/>
    </row>
    <row r="1764" spans="3:4" ht="14.1" customHeight="1" x14ac:dyDescent="0.2">
      <c r="C1764" s="1"/>
      <c r="D1764" s="1"/>
    </row>
    <row r="1765" spans="3:4" ht="14.1" customHeight="1" x14ac:dyDescent="0.2">
      <c r="C1765" s="1"/>
      <c r="D1765" s="1"/>
    </row>
    <row r="1766" spans="3:4" ht="14.1" customHeight="1" x14ac:dyDescent="0.2">
      <c r="C1766" s="1"/>
      <c r="D1766" s="1"/>
    </row>
    <row r="1767" spans="3:4" ht="14.1" customHeight="1" x14ac:dyDescent="0.2">
      <c r="C1767" s="1"/>
      <c r="D1767" s="1"/>
    </row>
    <row r="1768" spans="3:4" ht="14.1" customHeight="1" x14ac:dyDescent="0.2">
      <c r="C1768" s="1"/>
      <c r="D1768" s="1"/>
    </row>
    <row r="1769" spans="3:4" ht="14.1" customHeight="1" x14ac:dyDescent="0.2">
      <c r="C1769" s="1"/>
      <c r="D1769" s="1"/>
    </row>
    <row r="1770" spans="3:4" ht="14.1" customHeight="1" x14ac:dyDescent="0.2">
      <c r="C1770" s="1"/>
      <c r="D1770" s="1"/>
    </row>
    <row r="1771" spans="3:4" ht="14.1" customHeight="1" x14ac:dyDescent="0.2">
      <c r="C1771" s="1"/>
      <c r="D1771" s="1"/>
    </row>
    <row r="1772" spans="3:4" ht="14.1" customHeight="1" x14ac:dyDescent="0.2">
      <c r="C1772" s="1"/>
      <c r="D1772" s="1"/>
    </row>
    <row r="1773" spans="3:4" ht="14.1" customHeight="1" x14ac:dyDescent="0.2">
      <c r="C1773" s="1"/>
      <c r="D1773" s="1"/>
    </row>
    <row r="1774" spans="3:4" ht="14.1" customHeight="1" x14ac:dyDescent="0.2">
      <c r="C1774" s="1"/>
      <c r="D1774" s="1"/>
    </row>
    <row r="1775" spans="3:4" ht="14.1" customHeight="1" x14ac:dyDescent="0.2">
      <c r="C1775" s="1"/>
      <c r="D1775" s="1"/>
    </row>
    <row r="1776" spans="3:4" ht="14.1" customHeight="1" x14ac:dyDescent="0.2">
      <c r="C1776" s="1"/>
      <c r="D1776" s="1"/>
    </row>
    <row r="1777" spans="3:4" ht="14.1" customHeight="1" x14ac:dyDescent="0.2">
      <c r="C1777" s="1"/>
      <c r="D1777" s="1"/>
    </row>
    <row r="1778" spans="3:4" ht="14.1" customHeight="1" x14ac:dyDescent="0.2">
      <c r="C1778" s="1"/>
      <c r="D1778" s="1"/>
    </row>
    <row r="1779" spans="3:4" ht="14.1" customHeight="1" x14ac:dyDescent="0.2">
      <c r="C1779" s="1"/>
      <c r="D1779" s="1"/>
    </row>
    <row r="1780" spans="3:4" ht="14.1" customHeight="1" x14ac:dyDescent="0.2">
      <c r="C1780" s="1"/>
      <c r="D1780" s="1"/>
    </row>
    <row r="1781" spans="3:4" ht="14.1" customHeight="1" x14ac:dyDescent="0.2">
      <c r="C1781" s="1"/>
      <c r="D1781" s="1"/>
    </row>
    <row r="1782" spans="3:4" ht="14.1" customHeight="1" x14ac:dyDescent="0.2">
      <c r="C1782" s="1"/>
      <c r="D1782" s="1"/>
    </row>
    <row r="1783" spans="3:4" ht="14.1" customHeight="1" x14ac:dyDescent="0.2">
      <c r="C1783" s="1"/>
      <c r="D1783" s="1"/>
    </row>
    <row r="1784" spans="3:4" ht="14.1" customHeight="1" x14ac:dyDescent="0.2">
      <c r="C1784" s="1"/>
      <c r="D1784" s="1"/>
    </row>
    <row r="1785" spans="3:4" ht="14.1" customHeight="1" x14ac:dyDescent="0.2">
      <c r="C1785" s="1"/>
      <c r="D1785" s="1"/>
    </row>
    <row r="1786" spans="3:4" ht="14.1" customHeight="1" x14ac:dyDescent="0.2">
      <c r="C1786" s="1"/>
      <c r="D1786" s="1"/>
    </row>
    <row r="1787" spans="3:4" ht="14.1" customHeight="1" x14ac:dyDescent="0.2">
      <c r="C1787" s="1"/>
      <c r="D1787" s="1"/>
    </row>
    <row r="1788" spans="3:4" ht="14.1" customHeight="1" x14ac:dyDescent="0.2">
      <c r="C1788" s="1"/>
      <c r="D1788" s="1"/>
    </row>
    <row r="1789" spans="3:4" ht="14.1" customHeight="1" x14ac:dyDescent="0.2">
      <c r="C1789" s="1"/>
      <c r="D1789" s="1"/>
    </row>
    <row r="1790" spans="3:4" ht="14.1" customHeight="1" x14ac:dyDescent="0.2">
      <c r="C1790" s="1"/>
      <c r="D1790" s="1"/>
    </row>
    <row r="1791" spans="3:4" ht="14.1" customHeight="1" x14ac:dyDescent="0.2">
      <c r="C1791" s="1"/>
      <c r="D1791" s="1"/>
    </row>
    <row r="1792" spans="3:4" ht="14.1" customHeight="1" x14ac:dyDescent="0.2">
      <c r="C1792" s="1"/>
      <c r="D1792" s="1"/>
    </row>
    <row r="1793" spans="3:4" ht="14.1" customHeight="1" x14ac:dyDescent="0.2">
      <c r="C1793" s="1"/>
      <c r="D1793" s="1"/>
    </row>
    <row r="1794" spans="3:4" ht="14.1" customHeight="1" x14ac:dyDescent="0.2">
      <c r="C1794" s="1"/>
      <c r="D1794" s="1"/>
    </row>
    <row r="1795" spans="3:4" ht="14.1" customHeight="1" x14ac:dyDescent="0.2">
      <c r="C1795" s="1"/>
      <c r="D1795" s="1"/>
    </row>
    <row r="1796" spans="3:4" ht="14.1" customHeight="1" x14ac:dyDescent="0.2">
      <c r="C1796" s="1"/>
      <c r="D1796" s="1"/>
    </row>
    <row r="1797" spans="3:4" ht="14.1" customHeight="1" x14ac:dyDescent="0.2">
      <c r="C1797" s="1"/>
      <c r="D1797" s="1"/>
    </row>
    <row r="1798" spans="3:4" ht="14.1" customHeight="1" x14ac:dyDescent="0.2">
      <c r="C1798" s="1"/>
      <c r="D1798" s="1"/>
    </row>
    <row r="1799" spans="3:4" ht="14.1" customHeight="1" x14ac:dyDescent="0.2">
      <c r="C1799" s="1"/>
      <c r="D1799" s="1"/>
    </row>
    <row r="1800" spans="3:4" ht="14.1" customHeight="1" x14ac:dyDescent="0.2">
      <c r="C1800" s="1"/>
      <c r="D1800" s="1"/>
    </row>
    <row r="1801" spans="3:4" ht="14.1" customHeight="1" x14ac:dyDescent="0.2">
      <c r="C1801" s="1"/>
      <c r="D1801" s="1"/>
    </row>
    <row r="1802" spans="3:4" ht="14.1" customHeight="1" x14ac:dyDescent="0.2">
      <c r="C1802" s="1"/>
      <c r="D1802" s="1"/>
    </row>
    <row r="1803" spans="3:4" ht="14.1" customHeight="1" x14ac:dyDescent="0.2">
      <c r="C1803" s="1"/>
      <c r="D1803" s="1"/>
    </row>
    <row r="1804" spans="3:4" ht="14.1" customHeight="1" x14ac:dyDescent="0.2">
      <c r="C1804" s="1"/>
      <c r="D1804" s="1"/>
    </row>
    <row r="1805" spans="3:4" ht="14.1" customHeight="1" x14ac:dyDescent="0.2">
      <c r="C1805" s="1"/>
      <c r="D1805" s="1"/>
    </row>
    <row r="1806" spans="3:4" ht="14.1" customHeight="1" x14ac:dyDescent="0.2">
      <c r="C1806" s="1"/>
      <c r="D1806" s="1"/>
    </row>
    <row r="1807" spans="3:4" ht="14.1" customHeight="1" x14ac:dyDescent="0.2">
      <c r="C1807" s="1"/>
      <c r="D1807" s="1"/>
    </row>
    <row r="1808" spans="3:4" ht="14.1" customHeight="1" x14ac:dyDescent="0.2">
      <c r="C1808" s="1"/>
      <c r="D1808" s="1"/>
    </row>
    <row r="1809" spans="3:4" ht="14.1" customHeight="1" x14ac:dyDescent="0.2">
      <c r="C1809" s="1"/>
      <c r="D1809" s="1"/>
    </row>
    <row r="1810" spans="3:4" ht="14.1" customHeight="1" x14ac:dyDescent="0.2">
      <c r="C1810" s="1"/>
      <c r="D1810" s="1"/>
    </row>
    <row r="1811" spans="3:4" ht="14.1" customHeight="1" x14ac:dyDescent="0.2">
      <c r="C1811" s="1"/>
      <c r="D1811" s="1"/>
    </row>
    <row r="1812" spans="3:4" ht="14.1" customHeight="1" x14ac:dyDescent="0.2">
      <c r="C1812" s="1"/>
      <c r="D1812" s="1"/>
    </row>
    <row r="1813" spans="3:4" ht="14.1" customHeight="1" x14ac:dyDescent="0.2">
      <c r="C1813" s="1"/>
      <c r="D1813" s="1"/>
    </row>
    <row r="1814" spans="3:4" ht="14.1" customHeight="1" x14ac:dyDescent="0.2">
      <c r="C1814" s="1"/>
      <c r="D1814" s="1"/>
    </row>
    <row r="1815" spans="3:4" ht="14.1" customHeight="1" x14ac:dyDescent="0.2">
      <c r="C1815" s="1"/>
      <c r="D1815" s="1"/>
    </row>
    <row r="1816" spans="3:4" ht="14.1" customHeight="1" x14ac:dyDescent="0.2">
      <c r="C1816" s="1"/>
      <c r="D1816" s="1"/>
    </row>
    <row r="1817" spans="3:4" ht="14.1" customHeight="1" x14ac:dyDescent="0.2">
      <c r="C1817" s="1"/>
      <c r="D1817" s="1"/>
    </row>
    <row r="1818" spans="3:4" ht="14.1" customHeight="1" x14ac:dyDescent="0.2">
      <c r="C1818" s="1"/>
      <c r="D1818" s="1"/>
    </row>
    <row r="1819" spans="3:4" ht="14.1" customHeight="1" x14ac:dyDescent="0.2">
      <c r="C1819" s="1"/>
      <c r="D1819" s="1"/>
    </row>
    <row r="1820" spans="3:4" ht="14.1" customHeight="1" x14ac:dyDescent="0.2">
      <c r="C1820" s="1"/>
      <c r="D1820" s="1"/>
    </row>
    <row r="1821" spans="3:4" ht="14.1" customHeight="1" x14ac:dyDescent="0.2">
      <c r="C1821" s="1"/>
      <c r="D1821" s="1"/>
    </row>
    <row r="1822" spans="3:4" ht="14.1" customHeight="1" x14ac:dyDescent="0.2">
      <c r="C1822" s="1"/>
      <c r="D1822" s="1"/>
    </row>
    <row r="1823" spans="3:4" ht="14.1" customHeight="1" x14ac:dyDescent="0.2">
      <c r="C1823" s="1"/>
      <c r="D1823" s="1"/>
    </row>
    <row r="1824" spans="3:4" ht="14.1" customHeight="1" x14ac:dyDescent="0.2">
      <c r="C1824" s="1"/>
      <c r="D1824" s="1"/>
    </row>
    <row r="1825" spans="3:4" ht="14.1" customHeight="1" x14ac:dyDescent="0.2">
      <c r="C1825" s="1"/>
      <c r="D1825" s="1"/>
    </row>
    <row r="1826" spans="3:4" ht="14.1" customHeight="1" x14ac:dyDescent="0.2">
      <c r="C1826" s="1"/>
      <c r="D1826" s="1"/>
    </row>
    <row r="1827" spans="3:4" ht="14.1" customHeight="1" x14ac:dyDescent="0.2">
      <c r="C1827" s="1"/>
      <c r="D1827" s="1"/>
    </row>
    <row r="1828" spans="3:4" ht="14.1" customHeight="1" x14ac:dyDescent="0.2">
      <c r="C1828" s="1"/>
      <c r="D1828" s="1"/>
    </row>
    <row r="1829" spans="3:4" ht="14.1" customHeight="1" x14ac:dyDescent="0.2">
      <c r="C1829" s="1"/>
      <c r="D1829" s="1"/>
    </row>
    <row r="1830" spans="3:4" ht="14.1" customHeight="1" x14ac:dyDescent="0.2">
      <c r="C1830" s="1"/>
      <c r="D1830" s="1"/>
    </row>
    <row r="1831" spans="3:4" ht="14.1" customHeight="1" x14ac:dyDescent="0.2">
      <c r="C1831" s="1"/>
      <c r="D1831" s="1"/>
    </row>
    <row r="1832" spans="3:4" ht="14.1" customHeight="1" x14ac:dyDescent="0.2">
      <c r="C1832" s="1"/>
      <c r="D1832" s="1"/>
    </row>
    <row r="1833" spans="3:4" ht="14.1" customHeight="1" x14ac:dyDescent="0.2">
      <c r="C1833" s="1"/>
      <c r="D1833" s="1"/>
    </row>
    <row r="1834" spans="3:4" ht="14.1" customHeight="1" x14ac:dyDescent="0.2">
      <c r="C1834" s="1"/>
      <c r="D1834" s="1"/>
    </row>
    <row r="1835" spans="3:4" ht="14.1" customHeight="1" x14ac:dyDescent="0.2">
      <c r="C1835" s="1"/>
      <c r="D1835" s="1"/>
    </row>
    <row r="1836" spans="3:4" ht="14.1" customHeight="1" x14ac:dyDescent="0.2">
      <c r="C1836" s="1"/>
      <c r="D1836" s="1"/>
    </row>
    <row r="1837" spans="3:4" ht="14.1" customHeight="1" x14ac:dyDescent="0.2">
      <c r="C1837" s="1"/>
      <c r="D1837" s="1"/>
    </row>
    <row r="1838" spans="3:4" ht="14.1" customHeight="1" x14ac:dyDescent="0.2">
      <c r="C1838" s="1"/>
      <c r="D1838" s="1"/>
    </row>
    <row r="1839" spans="3:4" ht="14.1" customHeight="1" x14ac:dyDescent="0.2">
      <c r="C1839" s="1"/>
      <c r="D1839" s="1"/>
    </row>
    <row r="1840" spans="3:4" ht="14.1" customHeight="1" x14ac:dyDescent="0.2">
      <c r="C1840" s="1"/>
      <c r="D1840" s="1"/>
    </row>
    <row r="1841" spans="3:4" ht="14.1" customHeight="1" x14ac:dyDescent="0.2">
      <c r="C1841" s="1"/>
      <c r="D1841" s="1"/>
    </row>
    <row r="1842" spans="3:4" ht="14.1" customHeight="1" x14ac:dyDescent="0.2">
      <c r="C1842" s="1"/>
      <c r="D1842" s="1"/>
    </row>
    <row r="1843" spans="3:4" ht="14.1" customHeight="1" x14ac:dyDescent="0.2">
      <c r="C1843" s="1"/>
      <c r="D1843" s="1"/>
    </row>
    <row r="1844" spans="3:4" ht="14.1" customHeight="1" x14ac:dyDescent="0.2">
      <c r="C1844" s="1"/>
      <c r="D1844" s="1"/>
    </row>
    <row r="1845" spans="3:4" ht="14.1" customHeight="1" x14ac:dyDescent="0.2">
      <c r="C1845" s="1"/>
      <c r="D1845" s="1"/>
    </row>
    <row r="1846" spans="3:4" ht="14.1" customHeight="1" x14ac:dyDescent="0.2">
      <c r="C1846" s="1"/>
      <c r="D1846" s="1"/>
    </row>
    <row r="1847" spans="3:4" ht="14.1" customHeight="1" x14ac:dyDescent="0.2">
      <c r="C1847" s="1"/>
      <c r="D1847" s="1"/>
    </row>
    <row r="1848" spans="3:4" ht="14.1" customHeight="1" x14ac:dyDescent="0.2">
      <c r="C1848" s="1"/>
      <c r="D1848" s="1"/>
    </row>
    <row r="1849" spans="3:4" ht="14.1" customHeight="1" x14ac:dyDescent="0.2">
      <c r="C1849" s="1"/>
      <c r="D1849" s="1"/>
    </row>
    <row r="1850" spans="3:4" ht="14.1" customHeight="1" x14ac:dyDescent="0.2">
      <c r="C1850" s="1"/>
      <c r="D1850" s="1"/>
    </row>
    <row r="1851" spans="3:4" ht="14.1" customHeight="1" x14ac:dyDescent="0.2">
      <c r="C1851" s="1"/>
      <c r="D1851" s="1"/>
    </row>
    <row r="1852" spans="3:4" ht="14.1" customHeight="1" x14ac:dyDescent="0.2">
      <c r="C1852" s="1"/>
      <c r="D1852" s="1"/>
    </row>
    <row r="1853" spans="3:4" ht="14.1" customHeight="1" x14ac:dyDescent="0.2">
      <c r="C1853" s="1"/>
      <c r="D1853" s="1"/>
    </row>
    <row r="1854" spans="3:4" ht="14.1" customHeight="1" x14ac:dyDescent="0.2">
      <c r="C1854" s="1"/>
      <c r="D1854" s="1"/>
    </row>
    <row r="1855" spans="3:4" ht="14.1" customHeight="1" x14ac:dyDescent="0.2">
      <c r="C1855" s="1"/>
      <c r="D1855" s="1"/>
    </row>
    <row r="1856" spans="3:4" ht="14.1" customHeight="1" x14ac:dyDescent="0.2">
      <c r="C1856" s="1"/>
      <c r="D1856" s="1"/>
    </row>
    <row r="1857" spans="3:4" ht="14.1" customHeight="1" x14ac:dyDescent="0.2">
      <c r="C1857" s="1"/>
      <c r="D1857" s="1"/>
    </row>
    <row r="1858" spans="3:4" ht="14.1" customHeight="1" x14ac:dyDescent="0.2">
      <c r="C1858" s="1"/>
      <c r="D1858" s="1"/>
    </row>
    <row r="1859" spans="3:4" ht="14.1" customHeight="1" x14ac:dyDescent="0.2">
      <c r="C1859" s="1"/>
      <c r="D1859" s="1"/>
    </row>
    <row r="1860" spans="3:4" ht="14.1" customHeight="1" x14ac:dyDescent="0.2">
      <c r="C1860" s="1"/>
      <c r="D1860" s="1"/>
    </row>
    <row r="1861" spans="3:4" ht="14.1" customHeight="1" x14ac:dyDescent="0.2">
      <c r="C1861" s="1"/>
      <c r="D1861" s="1"/>
    </row>
    <row r="1862" spans="3:4" ht="14.1" customHeight="1" x14ac:dyDescent="0.2">
      <c r="C1862" s="1"/>
      <c r="D1862" s="1"/>
    </row>
    <row r="1863" spans="3:4" ht="14.1" customHeight="1" x14ac:dyDescent="0.2">
      <c r="C1863" s="1"/>
      <c r="D1863" s="1"/>
    </row>
    <row r="1864" spans="3:4" ht="14.1" customHeight="1" x14ac:dyDescent="0.2">
      <c r="C1864" s="1"/>
      <c r="D1864" s="1"/>
    </row>
    <row r="1865" spans="3:4" ht="14.1" customHeight="1" x14ac:dyDescent="0.2">
      <c r="C1865" s="1"/>
      <c r="D1865" s="1"/>
    </row>
    <row r="1866" spans="3:4" ht="14.1" customHeight="1" x14ac:dyDescent="0.2">
      <c r="C1866" s="1"/>
      <c r="D1866" s="1"/>
    </row>
    <row r="1867" spans="3:4" ht="14.1" customHeight="1" x14ac:dyDescent="0.2">
      <c r="C1867" s="1"/>
      <c r="D1867" s="1"/>
    </row>
    <row r="1868" spans="3:4" ht="14.1" customHeight="1" x14ac:dyDescent="0.2">
      <c r="C1868" s="1"/>
      <c r="D1868" s="1"/>
    </row>
    <row r="1869" spans="3:4" ht="14.1" customHeight="1" x14ac:dyDescent="0.2">
      <c r="C1869" s="1"/>
      <c r="D1869" s="1"/>
    </row>
    <row r="1870" spans="3:4" ht="14.1" customHeight="1" x14ac:dyDescent="0.2">
      <c r="C1870" s="1"/>
      <c r="D1870" s="1"/>
    </row>
    <row r="1871" spans="3:4" ht="14.1" customHeight="1" x14ac:dyDescent="0.2">
      <c r="C1871" s="1"/>
      <c r="D1871" s="1"/>
    </row>
    <row r="1872" spans="3:4" ht="14.1" customHeight="1" x14ac:dyDescent="0.2">
      <c r="C1872" s="1"/>
      <c r="D1872" s="1"/>
    </row>
    <row r="1873" spans="3:4" ht="14.1" customHeight="1" x14ac:dyDescent="0.2">
      <c r="C1873" s="1"/>
      <c r="D1873" s="1"/>
    </row>
    <row r="1874" spans="3:4" ht="14.1" customHeight="1" x14ac:dyDescent="0.2">
      <c r="C1874" s="1"/>
      <c r="D1874" s="1"/>
    </row>
    <row r="1875" spans="3:4" ht="14.1" customHeight="1" x14ac:dyDescent="0.2">
      <c r="C1875" s="1"/>
      <c r="D1875" s="1"/>
    </row>
    <row r="1876" spans="3:4" ht="14.1" customHeight="1" x14ac:dyDescent="0.2">
      <c r="C1876" s="1"/>
      <c r="D1876" s="1"/>
    </row>
    <row r="1877" spans="3:4" ht="14.1" customHeight="1" x14ac:dyDescent="0.2">
      <c r="C1877" s="1"/>
      <c r="D1877" s="1"/>
    </row>
    <row r="1878" spans="3:4" ht="14.1" customHeight="1" x14ac:dyDescent="0.2">
      <c r="C1878" s="1"/>
      <c r="D1878" s="1"/>
    </row>
    <row r="1879" spans="3:4" ht="14.1" customHeight="1" x14ac:dyDescent="0.2">
      <c r="C1879" s="1"/>
      <c r="D1879" s="1"/>
    </row>
    <row r="1880" spans="3:4" ht="14.1" customHeight="1" x14ac:dyDescent="0.2">
      <c r="C1880" s="1"/>
      <c r="D1880" s="1"/>
    </row>
    <row r="1881" spans="3:4" ht="14.1" customHeight="1" x14ac:dyDescent="0.2">
      <c r="C1881" s="1"/>
      <c r="D1881" s="1"/>
    </row>
    <row r="1882" spans="3:4" ht="14.1" customHeight="1" x14ac:dyDescent="0.2">
      <c r="C1882" s="1"/>
      <c r="D1882" s="1"/>
    </row>
    <row r="1883" spans="3:4" ht="14.1" customHeight="1" x14ac:dyDescent="0.2">
      <c r="C1883" s="1"/>
      <c r="D1883" s="1"/>
    </row>
    <row r="1884" spans="3:4" ht="14.1" customHeight="1" x14ac:dyDescent="0.2">
      <c r="C1884" s="1"/>
      <c r="D1884" s="1"/>
    </row>
    <row r="1885" spans="3:4" ht="14.1" customHeight="1" x14ac:dyDescent="0.2">
      <c r="C1885" s="1"/>
      <c r="D1885" s="1"/>
    </row>
    <row r="1886" spans="3:4" ht="14.1" customHeight="1" x14ac:dyDescent="0.2">
      <c r="C1886" s="1"/>
      <c r="D1886" s="1"/>
    </row>
    <row r="1887" spans="3:4" ht="14.1" customHeight="1" x14ac:dyDescent="0.2">
      <c r="C1887" s="1"/>
      <c r="D1887" s="1"/>
    </row>
    <row r="1888" spans="3:4" ht="14.1" customHeight="1" x14ac:dyDescent="0.2">
      <c r="C1888" s="1"/>
      <c r="D1888" s="1"/>
    </row>
    <row r="1889" spans="3:4" ht="14.1" customHeight="1" x14ac:dyDescent="0.2">
      <c r="C1889" s="1"/>
      <c r="D1889" s="1"/>
    </row>
    <row r="1890" spans="3:4" ht="14.1" customHeight="1" x14ac:dyDescent="0.2">
      <c r="C1890" s="1"/>
      <c r="D1890" s="1"/>
    </row>
    <row r="1891" spans="3:4" ht="14.1" customHeight="1" x14ac:dyDescent="0.2">
      <c r="C1891" s="1"/>
      <c r="D1891" s="1"/>
    </row>
    <row r="1892" spans="3:4" ht="14.1" customHeight="1" x14ac:dyDescent="0.2">
      <c r="C1892" s="1"/>
      <c r="D1892" s="1"/>
    </row>
    <row r="1893" spans="3:4" ht="14.1" customHeight="1" x14ac:dyDescent="0.2">
      <c r="C1893" s="1"/>
      <c r="D1893" s="1"/>
    </row>
    <row r="1894" spans="3:4" ht="14.1" customHeight="1" x14ac:dyDescent="0.2">
      <c r="C1894" s="1"/>
      <c r="D1894" s="1"/>
    </row>
    <row r="1895" spans="3:4" ht="14.1" customHeight="1" x14ac:dyDescent="0.2">
      <c r="C1895" s="1"/>
      <c r="D1895" s="1"/>
    </row>
    <row r="1896" spans="3:4" ht="14.1" customHeight="1" x14ac:dyDescent="0.2">
      <c r="C1896" s="1"/>
      <c r="D1896" s="1"/>
    </row>
    <row r="1897" spans="3:4" ht="14.1" customHeight="1" x14ac:dyDescent="0.2">
      <c r="C1897" s="1"/>
      <c r="D1897" s="1"/>
    </row>
    <row r="1898" spans="3:4" ht="14.1" customHeight="1" x14ac:dyDescent="0.2">
      <c r="C1898" s="1"/>
      <c r="D1898" s="1"/>
    </row>
    <row r="1899" spans="3:4" ht="14.1" customHeight="1" x14ac:dyDescent="0.2">
      <c r="C1899" s="1"/>
      <c r="D1899" s="1"/>
    </row>
    <row r="1900" spans="3:4" ht="14.1" customHeight="1" x14ac:dyDescent="0.2">
      <c r="C1900" s="1"/>
      <c r="D1900" s="1"/>
    </row>
    <row r="1901" spans="3:4" ht="14.1" customHeight="1" x14ac:dyDescent="0.2">
      <c r="C1901" s="1"/>
      <c r="D1901" s="1"/>
    </row>
    <row r="1902" spans="3:4" ht="14.1" customHeight="1" x14ac:dyDescent="0.2">
      <c r="C1902" s="1"/>
      <c r="D1902" s="1"/>
    </row>
    <row r="1903" spans="3:4" ht="14.1" customHeight="1" x14ac:dyDescent="0.2">
      <c r="C1903" s="1"/>
      <c r="D1903" s="1"/>
    </row>
    <row r="1904" spans="3:4" ht="14.1" customHeight="1" x14ac:dyDescent="0.2">
      <c r="C1904" s="1"/>
      <c r="D1904" s="1"/>
    </row>
    <row r="1905" spans="3:4" ht="14.1" customHeight="1" x14ac:dyDescent="0.2">
      <c r="C1905" s="1"/>
      <c r="D1905" s="1"/>
    </row>
    <row r="1906" spans="3:4" ht="14.1" customHeight="1" x14ac:dyDescent="0.2">
      <c r="C1906" s="1"/>
      <c r="D1906" s="1"/>
    </row>
    <row r="1907" spans="3:4" ht="14.1" customHeight="1" x14ac:dyDescent="0.2">
      <c r="C1907" s="1"/>
      <c r="D1907" s="1"/>
    </row>
    <row r="1908" spans="3:4" ht="14.1" customHeight="1" x14ac:dyDescent="0.2">
      <c r="C1908" s="1"/>
      <c r="D1908" s="1"/>
    </row>
    <row r="1909" spans="3:4" ht="14.1" customHeight="1" x14ac:dyDescent="0.2">
      <c r="C1909" s="1"/>
      <c r="D1909" s="1"/>
    </row>
    <row r="1910" spans="3:4" ht="14.1" customHeight="1" x14ac:dyDescent="0.2">
      <c r="C1910" s="1"/>
      <c r="D1910" s="1"/>
    </row>
    <row r="1911" spans="3:4" ht="14.1" customHeight="1" x14ac:dyDescent="0.2">
      <c r="C1911" s="1"/>
      <c r="D1911" s="1"/>
    </row>
    <row r="1912" spans="3:4" ht="14.1" customHeight="1" x14ac:dyDescent="0.2">
      <c r="C1912" s="1"/>
      <c r="D1912" s="1"/>
    </row>
    <row r="1913" spans="3:4" ht="14.1" customHeight="1" x14ac:dyDescent="0.2">
      <c r="C1913" s="1"/>
      <c r="D1913" s="1"/>
    </row>
    <row r="1914" spans="3:4" ht="14.1" customHeight="1" x14ac:dyDescent="0.2">
      <c r="C1914" s="1"/>
      <c r="D1914" s="1"/>
    </row>
    <row r="1915" spans="3:4" ht="14.1" customHeight="1" x14ac:dyDescent="0.2">
      <c r="C1915" s="1"/>
      <c r="D1915" s="1"/>
    </row>
    <row r="1916" spans="3:4" ht="14.1" customHeight="1" x14ac:dyDescent="0.2">
      <c r="C1916" s="1"/>
      <c r="D1916" s="1"/>
    </row>
    <row r="1917" spans="3:4" ht="14.1" customHeight="1" x14ac:dyDescent="0.2">
      <c r="C1917" s="1"/>
      <c r="D1917" s="1"/>
    </row>
    <row r="1918" spans="3:4" ht="14.1" customHeight="1" x14ac:dyDescent="0.2">
      <c r="C1918" s="1"/>
      <c r="D1918" s="1"/>
    </row>
    <row r="1919" spans="3:4" ht="14.1" customHeight="1" x14ac:dyDescent="0.2">
      <c r="C1919" s="1"/>
      <c r="D1919" s="1"/>
    </row>
    <row r="1920" spans="3:4" ht="14.1" customHeight="1" x14ac:dyDescent="0.2">
      <c r="C1920" s="1"/>
      <c r="D1920" s="1"/>
    </row>
    <row r="1921" spans="3:4" ht="14.1" customHeight="1" x14ac:dyDescent="0.2">
      <c r="C1921" s="1"/>
      <c r="D1921" s="1"/>
    </row>
    <row r="1922" spans="3:4" ht="14.1" customHeight="1" x14ac:dyDescent="0.2">
      <c r="C1922" s="1"/>
      <c r="D1922" s="1"/>
    </row>
    <row r="1923" spans="3:4" ht="14.1" customHeight="1" x14ac:dyDescent="0.2">
      <c r="C1923" s="1"/>
      <c r="D1923" s="1"/>
    </row>
    <row r="1924" spans="3:4" ht="14.1" customHeight="1" x14ac:dyDescent="0.2">
      <c r="C1924" s="1"/>
      <c r="D1924" s="1"/>
    </row>
    <row r="1925" spans="3:4" ht="14.1" customHeight="1" x14ac:dyDescent="0.2">
      <c r="C1925" s="1"/>
      <c r="D1925" s="1"/>
    </row>
    <row r="1926" spans="3:4" ht="14.1" customHeight="1" x14ac:dyDescent="0.2">
      <c r="C1926" s="1"/>
      <c r="D1926" s="1"/>
    </row>
    <row r="1927" spans="3:4" ht="14.1" customHeight="1" x14ac:dyDescent="0.2">
      <c r="C1927" s="1"/>
      <c r="D1927" s="1"/>
    </row>
    <row r="1928" spans="3:4" ht="14.1" customHeight="1" x14ac:dyDescent="0.2">
      <c r="C1928" s="1"/>
      <c r="D1928" s="1"/>
    </row>
    <row r="1929" spans="3:4" ht="14.1" customHeight="1" x14ac:dyDescent="0.2">
      <c r="C1929" s="1"/>
      <c r="D1929" s="1"/>
    </row>
    <row r="1930" spans="3:4" ht="14.1" customHeight="1" x14ac:dyDescent="0.2">
      <c r="C1930" s="1"/>
      <c r="D1930" s="1"/>
    </row>
    <row r="1931" spans="3:4" ht="14.1" customHeight="1" x14ac:dyDescent="0.2">
      <c r="C1931" s="1"/>
      <c r="D1931" s="1"/>
    </row>
    <row r="1932" spans="3:4" ht="14.1" customHeight="1" x14ac:dyDescent="0.2">
      <c r="C1932" s="1"/>
      <c r="D1932" s="1"/>
    </row>
    <row r="1933" spans="3:4" ht="14.1" customHeight="1" x14ac:dyDescent="0.2">
      <c r="C1933" s="1"/>
      <c r="D1933" s="1"/>
    </row>
    <row r="1934" spans="3:4" ht="14.1" customHeight="1" x14ac:dyDescent="0.2">
      <c r="C1934" s="1"/>
      <c r="D1934" s="1"/>
    </row>
    <row r="1935" spans="3:4" ht="14.1" customHeight="1" x14ac:dyDescent="0.2">
      <c r="C1935" s="1"/>
      <c r="D1935" s="1"/>
    </row>
    <row r="1936" spans="3:4" ht="14.1" customHeight="1" x14ac:dyDescent="0.2">
      <c r="C1936" s="1"/>
      <c r="D1936" s="1"/>
    </row>
    <row r="1937" spans="3:4" ht="14.1" customHeight="1" x14ac:dyDescent="0.2">
      <c r="C1937" s="1"/>
      <c r="D1937" s="1"/>
    </row>
    <row r="1938" spans="3:4" ht="14.1" customHeight="1" x14ac:dyDescent="0.2">
      <c r="C1938" s="1"/>
      <c r="D1938" s="1"/>
    </row>
    <row r="1939" spans="3:4" ht="14.1" customHeight="1" x14ac:dyDescent="0.2">
      <c r="C1939" s="1"/>
      <c r="D1939" s="1"/>
    </row>
    <row r="1940" spans="3:4" ht="14.1" customHeight="1" x14ac:dyDescent="0.2">
      <c r="C1940" s="1"/>
      <c r="D1940" s="1"/>
    </row>
    <row r="1941" spans="3:4" ht="14.1" customHeight="1" x14ac:dyDescent="0.2">
      <c r="C1941" s="1"/>
      <c r="D1941" s="1"/>
    </row>
    <row r="1942" spans="3:4" ht="14.1" customHeight="1" x14ac:dyDescent="0.2">
      <c r="C1942" s="1"/>
      <c r="D1942" s="1"/>
    </row>
    <row r="1943" spans="3:4" ht="14.1" customHeight="1" x14ac:dyDescent="0.2">
      <c r="C1943" s="1"/>
      <c r="D1943" s="1"/>
    </row>
    <row r="1944" spans="3:4" ht="14.1" customHeight="1" x14ac:dyDescent="0.2">
      <c r="C1944" s="1"/>
      <c r="D1944" s="1"/>
    </row>
    <row r="1945" spans="3:4" ht="14.1" customHeight="1" x14ac:dyDescent="0.2">
      <c r="C1945" s="1"/>
      <c r="D1945" s="1"/>
    </row>
    <row r="1946" spans="3:4" ht="14.1" customHeight="1" x14ac:dyDescent="0.2">
      <c r="C1946" s="1"/>
      <c r="D1946" s="1"/>
    </row>
    <row r="1947" spans="3:4" ht="14.1" customHeight="1" x14ac:dyDescent="0.2">
      <c r="C1947" s="1"/>
      <c r="D1947" s="1"/>
    </row>
    <row r="1948" spans="3:4" ht="14.1" customHeight="1" x14ac:dyDescent="0.2">
      <c r="C1948" s="1"/>
      <c r="D1948" s="1"/>
    </row>
    <row r="1949" spans="3:4" ht="14.1" customHeight="1" x14ac:dyDescent="0.2">
      <c r="C1949" s="1"/>
      <c r="D1949" s="1"/>
    </row>
    <row r="1950" spans="3:4" ht="14.1" customHeight="1" x14ac:dyDescent="0.2">
      <c r="C1950" s="1"/>
      <c r="D1950" s="1"/>
    </row>
    <row r="1951" spans="3:4" ht="14.1" customHeight="1" x14ac:dyDescent="0.2">
      <c r="C1951" s="1"/>
      <c r="D1951" s="1"/>
    </row>
    <row r="1952" spans="3:4" ht="14.1" customHeight="1" x14ac:dyDescent="0.2">
      <c r="C1952" s="1"/>
      <c r="D1952" s="1"/>
    </row>
    <row r="1953" spans="3:4" ht="14.1" customHeight="1" x14ac:dyDescent="0.2">
      <c r="C1953" s="1"/>
      <c r="D1953" s="1"/>
    </row>
    <row r="1954" spans="3:4" ht="14.1" customHeight="1" x14ac:dyDescent="0.2">
      <c r="C1954" s="1"/>
      <c r="D1954" s="1"/>
    </row>
    <row r="1955" spans="3:4" ht="14.1" customHeight="1" x14ac:dyDescent="0.2">
      <c r="C1955" s="1"/>
      <c r="D1955" s="1"/>
    </row>
    <row r="1956" spans="3:4" ht="14.1" customHeight="1" x14ac:dyDescent="0.2">
      <c r="C1956" s="1"/>
      <c r="D1956" s="1"/>
    </row>
    <row r="1957" spans="3:4" ht="14.1" customHeight="1" x14ac:dyDescent="0.2">
      <c r="C1957" s="1"/>
      <c r="D1957" s="1"/>
    </row>
    <row r="1958" spans="3:4" ht="14.1" customHeight="1" x14ac:dyDescent="0.2">
      <c r="C1958" s="1"/>
      <c r="D1958" s="1"/>
    </row>
    <row r="1959" spans="3:4" ht="14.1" customHeight="1" x14ac:dyDescent="0.2">
      <c r="C1959" s="1"/>
      <c r="D1959" s="1"/>
    </row>
    <row r="1960" spans="3:4" ht="14.1" customHeight="1" x14ac:dyDescent="0.2">
      <c r="C1960" s="1"/>
      <c r="D1960" s="1"/>
    </row>
    <row r="1961" spans="3:4" ht="14.1" customHeight="1" x14ac:dyDescent="0.2">
      <c r="C1961" s="1"/>
      <c r="D1961" s="1"/>
    </row>
    <row r="1962" spans="3:4" ht="14.1" customHeight="1" x14ac:dyDescent="0.2">
      <c r="C1962" s="1"/>
      <c r="D1962" s="1"/>
    </row>
    <row r="1963" spans="3:4" ht="14.1" customHeight="1" x14ac:dyDescent="0.2">
      <c r="C1963" s="1"/>
      <c r="D1963" s="1"/>
    </row>
    <row r="1964" spans="3:4" ht="14.1" customHeight="1" x14ac:dyDescent="0.2">
      <c r="C1964" s="1"/>
      <c r="D1964" s="1"/>
    </row>
    <row r="1965" spans="3:4" ht="14.1" customHeight="1" x14ac:dyDescent="0.2">
      <c r="C1965" s="1"/>
      <c r="D1965" s="1"/>
    </row>
    <row r="1966" spans="3:4" ht="14.1" customHeight="1" x14ac:dyDescent="0.2">
      <c r="C1966" s="1"/>
      <c r="D1966" s="1"/>
    </row>
    <row r="1967" spans="3:4" ht="14.1" customHeight="1" x14ac:dyDescent="0.2">
      <c r="C1967" s="1"/>
      <c r="D1967" s="1"/>
    </row>
    <row r="1968" spans="3:4" ht="14.1" customHeight="1" x14ac:dyDescent="0.2">
      <c r="C1968" s="1"/>
      <c r="D1968" s="1"/>
    </row>
    <row r="1969" spans="3:4" ht="14.1" customHeight="1" x14ac:dyDescent="0.2">
      <c r="C1969" s="1"/>
      <c r="D1969" s="1"/>
    </row>
    <row r="1970" spans="3:4" ht="14.1" customHeight="1" x14ac:dyDescent="0.2">
      <c r="C1970" s="1"/>
      <c r="D1970" s="1"/>
    </row>
    <row r="1971" spans="3:4" ht="14.1" customHeight="1" x14ac:dyDescent="0.2">
      <c r="C1971" s="1"/>
      <c r="D1971" s="1"/>
    </row>
    <row r="1972" spans="3:4" ht="14.1" customHeight="1" x14ac:dyDescent="0.2">
      <c r="C1972" s="1"/>
      <c r="D1972" s="1"/>
    </row>
    <row r="1973" spans="3:4" ht="14.1" customHeight="1" x14ac:dyDescent="0.2">
      <c r="C1973" s="1"/>
      <c r="D1973" s="1"/>
    </row>
    <row r="1974" spans="3:4" ht="14.1" customHeight="1" x14ac:dyDescent="0.2">
      <c r="C1974" s="1"/>
      <c r="D1974" s="1"/>
    </row>
    <row r="1975" spans="3:4" ht="14.1" customHeight="1" x14ac:dyDescent="0.2">
      <c r="C1975" s="1"/>
      <c r="D1975" s="1"/>
    </row>
    <row r="1976" spans="3:4" ht="14.1" customHeight="1" x14ac:dyDescent="0.2">
      <c r="C1976" s="1"/>
      <c r="D1976" s="1"/>
    </row>
    <row r="1977" spans="3:4" ht="14.1" customHeight="1" x14ac:dyDescent="0.2">
      <c r="C1977" s="1"/>
      <c r="D1977" s="1"/>
    </row>
    <row r="1978" spans="3:4" ht="14.1" customHeight="1" x14ac:dyDescent="0.2">
      <c r="C1978" s="1"/>
      <c r="D1978" s="1"/>
    </row>
    <row r="1979" spans="3:4" ht="14.1" customHeight="1" x14ac:dyDescent="0.2">
      <c r="C1979" s="1"/>
      <c r="D1979" s="1"/>
    </row>
    <row r="1980" spans="3:4" ht="14.1" customHeight="1" x14ac:dyDescent="0.2">
      <c r="C1980" s="1"/>
      <c r="D1980" s="1"/>
    </row>
    <row r="1981" spans="3:4" ht="14.1" customHeight="1" x14ac:dyDescent="0.2">
      <c r="C1981" s="1"/>
      <c r="D1981" s="1"/>
    </row>
    <row r="1982" spans="3:4" ht="14.1" customHeight="1" x14ac:dyDescent="0.2">
      <c r="C1982" s="1"/>
      <c r="D1982" s="1"/>
    </row>
    <row r="1983" spans="3:4" ht="14.1" customHeight="1" x14ac:dyDescent="0.2">
      <c r="C1983" s="1"/>
      <c r="D1983" s="1"/>
    </row>
    <row r="1984" spans="3:4" ht="14.1" customHeight="1" x14ac:dyDescent="0.2">
      <c r="C1984" s="1"/>
      <c r="D1984" s="1"/>
    </row>
    <row r="1985" spans="3:4" ht="14.1" customHeight="1" x14ac:dyDescent="0.2">
      <c r="C1985" s="1"/>
      <c r="D1985" s="1"/>
    </row>
    <row r="1986" spans="3:4" ht="14.1" customHeight="1" x14ac:dyDescent="0.2">
      <c r="C1986" s="1"/>
      <c r="D1986" s="1"/>
    </row>
    <row r="1987" spans="3:4" ht="14.1" customHeight="1" x14ac:dyDescent="0.2">
      <c r="C1987" s="1"/>
      <c r="D1987" s="1"/>
    </row>
    <row r="1988" spans="3:4" ht="14.1" customHeight="1" x14ac:dyDescent="0.2">
      <c r="C1988" s="1"/>
      <c r="D1988" s="1"/>
    </row>
    <row r="1989" spans="3:4" ht="14.1" customHeight="1" x14ac:dyDescent="0.2">
      <c r="C1989" s="1"/>
      <c r="D1989" s="1"/>
    </row>
    <row r="1990" spans="3:4" ht="14.1" customHeight="1" x14ac:dyDescent="0.2">
      <c r="C1990" s="1"/>
      <c r="D1990" s="1"/>
    </row>
    <row r="1991" spans="3:4" ht="14.1" customHeight="1" x14ac:dyDescent="0.2">
      <c r="C1991" s="1"/>
      <c r="D1991" s="1"/>
    </row>
    <row r="1992" spans="3:4" ht="14.1" customHeight="1" x14ac:dyDescent="0.2">
      <c r="C1992" s="1"/>
      <c r="D1992" s="1"/>
    </row>
    <row r="1993" spans="3:4" ht="14.1" customHeight="1" x14ac:dyDescent="0.2">
      <c r="C1993" s="1"/>
      <c r="D1993" s="1"/>
    </row>
    <row r="1994" spans="3:4" ht="14.1" customHeight="1" x14ac:dyDescent="0.2">
      <c r="C1994" s="1"/>
      <c r="D1994" s="1"/>
    </row>
    <row r="1995" spans="3:4" ht="14.1" customHeight="1" x14ac:dyDescent="0.2">
      <c r="C1995" s="1"/>
      <c r="D1995" s="1"/>
    </row>
    <row r="1996" spans="3:4" ht="14.1" customHeight="1" x14ac:dyDescent="0.2">
      <c r="C1996" s="1"/>
      <c r="D1996" s="1"/>
    </row>
    <row r="1997" spans="3:4" ht="14.1" customHeight="1" x14ac:dyDescent="0.2">
      <c r="C1997" s="1"/>
      <c r="D1997" s="1"/>
    </row>
    <row r="1998" spans="3:4" ht="14.1" customHeight="1" x14ac:dyDescent="0.2">
      <c r="C1998" s="1"/>
      <c r="D1998" s="1"/>
    </row>
    <row r="1999" spans="3:4" ht="14.1" customHeight="1" x14ac:dyDescent="0.2">
      <c r="C1999" s="1"/>
      <c r="D1999" s="1"/>
    </row>
    <row r="2000" spans="3:4" ht="14.1" customHeight="1" x14ac:dyDescent="0.2">
      <c r="C2000" s="1"/>
      <c r="D2000" s="1"/>
    </row>
    <row r="2001" spans="3:4" ht="14.1" customHeight="1" x14ac:dyDescent="0.2">
      <c r="C2001" s="1"/>
      <c r="D2001" s="1"/>
    </row>
    <row r="2002" spans="3:4" ht="14.1" customHeight="1" x14ac:dyDescent="0.2">
      <c r="C2002" s="1"/>
      <c r="D2002" s="1"/>
    </row>
    <row r="2003" spans="3:4" ht="14.1" customHeight="1" x14ac:dyDescent="0.2">
      <c r="C2003" s="1"/>
      <c r="D2003" s="1"/>
    </row>
    <row r="2004" spans="3:4" ht="14.1" customHeight="1" x14ac:dyDescent="0.2">
      <c r="C2004" s="1"/>
      <c r="D2004" s="1"/>
    </row>
    <row r="2005" spans="3:4" ht="14.1" customHeight="1" x14ac:dyDescent="0.2">
      <c r="C2005" s="1"/>
      <c r="D2005" s="1"/>
    </row>
    <row r="2006" spans="3:4" ht="14.1" customHeight="1" x14ac:dyDescent="0.2">
      <c r="C2006" s="1"/>
      <c r="D2006" s="1"/>
    </row>
    <row r="2007" spans="3:4" ht="14.1" customHeight="1" x14ac:dyDescent="0.2">
      <c r="C2007" s="1"/>
      <c r="D2007" s="1"/>
    </row>
    <row r="2008" spans="3:4" ht="14.1" customHeight="1" x14ac:dyDescent="0.2">
      <c r="C2008" s="1"/>
      <c r="D2008" s="1"/>
    </row>
    <row r="2009" spans="3:4" ht="14.1" customHeight="1" x14ac:dyDescent="0.2">
      <c r="C2009" s="1"/>
      <c r="D2009" s="1"/>
    </row>
    <row r="2010" spans="3:4" ht="14.1" customHeight="1" x14ac:dyDescent="0.2">
      <c r="C2010" s="1"/>
      <c r="D2010" s="1"/>
    </row>
    <row r="2011" spans="3:4" ht="14.1" customHeight="1" x14ac:dyDescent="0.2">
      <c r="C2011" s="1"/>
      <c r="D2011" s="1"/>
    </row>
    <row r="2012" spans="3:4" ht="14.1" customHeight="1" x14ac:dyDescent="0.2">
      <c r="C2012" s="1"/>
      <c r="D2012" s="1"/>
    </row>
    <row r="2013" spans="3:4" ht="14.1" customHeight="1" x14ac:dyDescent="0.2">
      <c r="C2013" s="1"/>
      <c r="D2013" s="1"/>
    </row>
    <row r="2014" spans="3:4" ht="14.1" customHeight="1" x14ac:dyDescent="0.2">
      <c r="C2014" s="1"/>
      <c r="D2014" s="1"/>
    </row>
    <row r="2015" spans="3:4" ht="14.1" customHeight="1" x14ac:dyDescent="0.2">
      <c r="C2015" s="1"/>
      <c r="D2015" s="1"/>
    </row>
    <row r="2016" spans="3:4" ht="14.1" customHeight="1" x14ac:dyDescent="0.2">
      <c r="C2016" s="1"/>
      <c r="D2016" s="1"/>
    </row>
    <row r="2017" spans="3:4" ht="14.1" customHeight="1" x14ac:dyDescent="0.2">
      <c r="C2017" s="1"/>
      <c r="D2017" s="1"/>
    </row>
    <row r="2018" spans="3:4" ht="14.1" customHeight="1" x14ac:dyDescent="0.2">
      <c r="C2018" s="1"/>
      <c r="D2018" s="1"/>
    </row>
    <row r="2019" spans="3:4" ht="14.1" customHeight="1" x14ac:dyDescent="0.2">
      <c r="C2019" s="1"/>
      <c r="D2019" s="1"/>
    </row>
    <row r="2020" spans="3:4" ht="14.1" customHeight="1" x14ac:dyDescent="0.2">
      <c r="C2020" s="1"/>
      <c r="D2020" s="1"/>
    </row>
    <row r="2021" spans="3:4" ht="14.1" customHeight="1" x14ac:dyDescent="0.2">
      <c r="C2021" s="1"/>
      <c r="D2021" s="1"/>
    </row>
    <row r="2022" spans="3:4" ht="14.1" customHeight="1" x14ac:dyDescent="0.2">
      <c r="C2022" s="1"/>
      <c r="D2022" s="1"/>
    </row>
    <row r="2023" spans="3:4" ht="14.1" customHeight="1" x14ac:dyDescent="0.2">
      <c r="C2023" s="1"/>
      <c r="D2023" s="1"/>
    </row>
    <row r="2024" spans="3:4" ht="14.1" customHeight="1" x14ac:dyDescent="0.2">
      <c r="C2024" s="1"/>
      <c r="D2024" s="1"/>
    </row>
    <row r="2025" spans="3:4" ht="14.1" customHeight="1" x14ac:dyDescent="0.2">
      <c r="C2025" s="1"/>
      <c r="D2025" s="1"/>
    </row>
    <row r="2026" spans="3:4" ht="14.1" customHeight="1" x14ac:dyDescent="0.2">
      <c r="C2026" s="1"/>
      <c r="D2026" s="1"/>
    </row>
    <row r="2027" spans="3:4" ht="14.1" customHeight="1" x14ac:dyDescent="0.2">
      <c r="C2027" s="1"/>
      <c r="D2027" s="1"/>
    </row>
    <row r="2028" spans="3:4" ht="14.1" customHeight="1" x14ac:dyDescent="0.2">
      <c r="C2028" s="1"/>
      <c r="D2028" s="1"/>
    </row>
    <row r="2029" spans="3:4" ht="14.1" customHeight="1" x14ac:dyDescent="0.2">
      <c r="C2029" s="1"/>
      <c r="D2029" s="1"/>
    </row>
    <row r="2030" spans="3:4" ht="14.1" customHeight="1" x14ac:dyDescent="0.2">
      <c r="C2030" s="1"/>
      <c r="D2030" s="1"/>
    </row>
    <row r="2031" spans="3:4" ht="14.1" customHeight="1" x14ac:dyDescent="0.2">
      <c r="C2031" s="1"/>
      <c r="D2031" s="1"/>
    </row>
    <row r="2032" spans="3:4" ht="14.1" customHeight="1" x14ac:dyDescent="0.2">
      <c r="C2032" s="1"/>
      <c r="D2032" s="1"/>
    </row>
    <row r="2033" spans="3:4" ht="14.1" customHeight="1" x14ac:dyDescent="0.2">
      <c r="C2033" s="1"/>
      <c r="D2033" s="1"/>
    </row>
    <row r="2034" spans="3:4" ht="14.1" customHeight="1" x14ac:dyDescent="0.2">
      <c r="C2034" s="1"/>
      <c r="D2034" s="1"/>
    </row>
    <row r="2035" spans="3:4" ht="14.1" customHeight="1" x14ac:dyDescent="0.2">
      <c r="C2035" s="1"/>
      <c r="D2035" s="1"/>
    </row>
    <row r="2036" spans="3:4" ht="14.1" customHeight="1" x14ac:dyDescent="0.2">
      <c r="C2036" s="1"/>
      <c r="D2036" s="1"/>
    </row>
    <row r="2037" spans="3:4" ht="14.1" customHeight="1" x14ac:dyDescent="0.2">
      <c r="C2037" s="1"/>
      <c r="D2037" s="1"/>
    </row>
    <row r="2038" spans="3:4" ht="14.1" customHeight="1" x14ac:dyDescent="0.2">
      <c r="C2038" s="1"/>
      <c r="D2038" s="1"/>
    </row>
    <row r="2039" spans="3:4" ht="14.1" customHeight="1" x14ac:dyDescent="0.2">
      <c r="C2039" s="1"/>
      <c r="D2039" s="1"/>
    </row>
    <row r="2040" spans="3:4" ht="14.1" customHeight="1" x14ac:dyDescent="0.2">
      <c r="C2040" s="1"/>
      <c r="D2040" s="1"/>
    </row>
    <row r="2041" spans="3:4" ht="14.1" customHeight="1" x14ac:dyDescent="0.2">
      <c r="C2041" s="1"/>
      <c r="D2041" s="1"/>
    </row>
    <row r="2042" spans="3:4" ht="14.1" customHeight="1" x14ac:dyDescent="0.2">
      <c r="C2042" s="1"/>
      <c r="D2042" s="1"/>
    </row>
    <row r="2043" spans="3:4" ht="14.1" customHeight="1" x14ac:dyDescent="0.2">
      <c r="C2043" s="1"/>
      <c r="D2043" s="1"/>
    </row>
    <row r="2044" spans="3:4" ht="14.1" customHeight="1" x14ac:dyDescent="0.2">
      <c r="C2044" s="1"/>
      <c r="D2044" s="1"/>
    </row>
    <row r="2045" spans="3:4" ht="14.1" customHeight="1" x14ac:dyDescent="0.2">
      <c r="C2045" s="1"/>
      <c r="D2045" s="1"/>
    </row>
    <row r="2046" spans="3:4" ht="14.1" customHeight="1" x14ac:dyDescent="0.2">
      <c r="C2046" s="1"/>
      <c r="D2046" s="1"/>
    </row>
    <row r="2047" spans="3:4" ht="14.1" customHeight="1" x14ac:dyDescent="0.2">
      <c r="C2047" s="1"/>
      <c r="D2047" s="1"/>
    </row>
    <row r="2048" spans="3:4" ht="14.1" customHeight="1" x14ac:dyDescent="0.2">
      <c r="C2048" s="1"/>
      <c r="D2048" s="1"/>
    </row>
    <row r="2049" spans="3:4" ht="14.1" customHeight="1" x14ac:dyDescent="0.2">
      <c r="C2049" s="1"/>
      <c r="D2049" s="1"/>
    </row>
    <row r="2050" spans="3:4" ht="14.1" customHeight="1" x14ac:dyDescent="0.2">
      <c r="C2050" s="1"/>
      <c r="D2050" s="1"/>
    </row>
    <row r="2051" spans="3:4" ht="14.1" customHeight="1" x14ac:dyDescent="0.2">
      <c r="C2051" s="1"/>
      <c r="D2051" s="1"/>
    </row>
    <row r="2052" spans="3:4" ht="14.1" customHeight="1" x14ac:dyDescent="0.2">
      <c r="C2052" s="1"/>
      <c r="D2052" s="1"/>
    </row>
    <row r="2053" spans="3:4" ht="14.1" customHeight="1" x14ac:dyDescent="0.2">
      <c r="C2053" s="1"/>
      <c r="D2053" s="1"/>
    </row>
    <row r="2054" spans="3:4" ht="14.1" customHeight="1" x14ac:dyDescent="0.2">
      <c r="C2054" s="1"/>
      <c r="D2054" s="1"/>
    </row>
    <row r="2055" spans="3:4" ht="14.1" customHeight="1" x14ac:dyDescent="0.2">
      <c r="C2055" s="1"/>
      <c r="D2055" s="1"/>
    </row>
    <row r="2056" spans="3:4" ht="14.1" customHeight="1" x14ac:dyDescent="0.2">
      <c r="C2056" s="1"/>
      <c r="D2056" s="1"/>
    </row>
    <row r="2057" spans="3:4" ht="14.1" customHeight="1" x14ac:dyDescent="0.2">
      <c r="C2057" s="1"/>
      <c r="D2057" s="1"/>
    </row>
    <row r="2058" spans="3:4" ht="14.1" customHeight="1" x14ac:dyDescent="0.2">
      <c r="C2058" s="1"/>
      <c r="D2058" s="1"/>
    </row>
    <row r="2059" spans="3:4" ht="14.1" customHeight="1" x14ac:dyDescent="0.2">
      <c r="C2059" s="1"/>
      <c r="D2059" s="1"/>
    </row>
    <row r="2060" spans="3:4" ht="14.1" customHeight="1" x14ac:dyDescent="0.2">
      <c r="C2060" s="1"/>
      <c r="D2060" s="1"/>
    </row>
    <row r="2061" spans="3:4" ht="14.1" customHeight="1" x14ac:dyDescent="0.2">
      <c r="C2061" s="1"/>
      <c r="D2061" s="1"/>
    </row>
    <row r="2062" spans="3:4" ht="14.1" customHeight="1" x14ac:dyDescent="0.2">
      <c r="C2062" s="1"/>
      <c r="D2062" s="1"/>
    </row>
    <row r="2063" spans="3:4" ht="14.1" customHeight="1" x14ac:dyDescent="0.2">
      <c r="C2063" s="1"/>
      <c r="D2063" s="1"/>
    </row>
    <row r="2064" spans="3:4" ht="14.1" customHeight="1" x14ac:dyDescent="0.2">
      <c r="C2064" s="1"/>
      <c r="D2064" s="1"/>
    </row>
    <row r="2065" spans="3:4" ht="14.1" customHeight="1" x14ac:dyDescent="0.2">
      <c r="C2065" s="1"/>
      <c r="D2065" s="1"/>
    </row>
    <row r="2066" spans="3:4" ht="14.1" customHeight="1" x14ac:dyDescent="0.2">
      <c r="C2066" s="1"/>
      <c r="D2066" s="1"/>
    </row>
    <row r="2067" spans="3:4" ht="14.1" customHeight="1" x14ac:dyDescent="0.2">
      <c r="C2067" s="1"/>
      <c r="D2067" s="1"/>
    </row>
    <row r="2068" spans="3:4" ht="14.1" customHeight="1" x14ac:dyDescent="0.2">
      <c r="C2068" s="1"/>
      <c r="D2068" s="1"/>
    </row>
    <row r="2069" spans="3:4" ht="14.1" customHeight="1" x14ac:dyDescent="0.2">
      <c r="C2069" s="1"/>
      <c r="D2069" s="1"/>
    </row>
    <row r="2070" spans="3:4" ht="14.1" customHeight="1" x14ac:dyDescent="0.2">
      <c r="C2070" s="1"/>
      <c r="D2070" s="1"/>
    </row>
    <row r="2071" spans="3:4" ht="14.1" customHeight="1" x14ac:dyDescent="0.2">
      <c r="C2071" s="1"/>
      <c r="D2071" s="1"/>
    </row>
    <row r="2072" spans="3:4" ht="14.1" customHeight="1" x14ac:dyDescent="0.2">
      <c r="C2072" s="1"/>
      <c r="D2072" s="1"/>
    </row>
    <row r="2073" spans="3:4" ht="14.1" customHeight="1" x14ac:dyDescent="0.2">
      <c r="C2073" s="1"/>
      <c r="D2073" s="1"/>
    </row>
    <row r="2074" spans="3:4" ht="14.1" customHeight="1" x14ac:dyDescent="0.2">
      <c r="C2074" s="1"/>
      <c r="D2074" s="1"/>
    </row>
    <row r="2075" spans="3:4" ht="14.1" customHeight="1" x14ac:dyDescent="0.2">
      <c r="C2075" s="1"/>
      <c r="D2075" s="1"/>
    </row>
    <row r="2076" spans="3:4" ht="14.1" customHeight="1" x14ac:dyDescent="0.2">
      <c r="C2076" s="1"/>
      <c r="D2076" s="1"/>
    </row>
    <row r="2077" spans="3:4" ht="14.1" customHeight="1" x14ac:dyDescent="0.2">
      <c r="C2077" s="1"/>
      <c r="D2077" s="1"/>
    </row>
    <row r="2078" spans="3:4" ht="14.1" customHeight="1" x14ac:dyDescent="0.2">
      <c r="C2078" s="1"/>
      <c r="D2078" s="1"/>
    </row>
    <row r="2079" spans="3:4" ht="14.1" customHeight="1" x14ac:dyDescent="0.2">
      <c r="C2079" s="1"/>
      <c r="D2079" s="1"/>
    </row>
    <row r="2080" spans="3:4" ht="14.1" customHeight="1" x14ac:dyDescent="0.2">
      <c r="C2080" s="1"/>
      <c r="D2080" s="1"/>
    </row>
    <row r="2081" spans="3:4" ht="14.1" customHeight="1" x14ac:dyDescent="0.2">
      <c r="C2081" s="1"/>
      <c r="D2081" s="1"/>
    </row>
    <row r="2082" spans="3:4" ht="14.1" customHeight="1" x14ac:dyDescent="0.2">
      <c r="C2082" s="1"/>
      <c r="D2082" s="1"/>
    </row>
    <row r="2083" spans="3:4" ht="14.1" customHeight="1" x14ac:dyDescent="0.2">
      <c r="C2083" s="1"/>
      <c r="D2083" s="1"/>
    </row>
    <row r="2084" spans="3:4" ht="14.1" customHeight="1" x14ac:dyDescent="0.2">
      <c r="C2084" s="1"/>
      <c r="D2084" s="1"/>
    </row>
    <row r="2085" spans="3:4" ht="14.1" customHeight="1" x14ac:dyDescent="0.2">
      <c r="C2085" s="1"/>
      <c r="D2085" s="1"/>
    </row>
    <row r="2086" spans="3:4" ht="14.1" customHeight="1" x14ac:dyDescent="0.2">
      <c r="C2086" s="1"/>
      <c r="D2086" s="1"/>
    </row>
    <row r="2087" spans="3:4" ht="14.1" customHeight="1" x14ac:dyDescent="0.2">
      <c r="C2087" s="1"/>
      <c r="D2087" s="1"/>
    </row>
    <row r="2088" spans="3:4" ht="14.1" customHeight="1" x14ac:dyDescent="0.2">
      <c r="C2088" s="1"/>
      <c r="D2088" s="1"/>
    </row>
    <row r="2089" spans="3:4" ht="14.1" customHeight="1" x14ac:dyDescent="0.2">
      <c r="C2089" s="1"/>
      <c r="D2089" s="1"/>
    </row>
    <row r="2090" spans="3:4" ht="14.1" customHeight="1" x14ac:dyDescent="0.2">
      <c r="C2090" s="1"/>
      <c r="D2090" s="1"/>
    </row>
    <row r="2091" spans="3:4" ht="14.1" customHeight="1" x14ac:dyDescent="0.2">
      <c r="C2091" s="1"/>
      <c r="D2091" s="1"/>
    </row>
    <row r="2092" spans="3:4" ht="14.1" customHeight="1" x14ac:dyDescent="0.2">
      <c r="C2092" s="1"/>
      <c r="D2092" s="1"/>
    </row>
    <row r="2093" spans="3:4" ht="14.1" customHeight="1" x14ac:dyDescent="0.2">
      <c r="C2093" s="1"/>
      <c r="D2093" s="1"/>
    </row>
    <row r="2094" spans="3:4" ht="14.1" customHeight="1" x14ac:dyDescent="0.2">
      <c r="C2094" s="1"/>
      <c r="D2094" s="1"/>
    </row>
    <row r="2095" spans="3:4" ht="14.1" customHeight="1" x14ac:dyDescent="0.2">
      <c r="C2095" s="1"/>
      <c r="D2095" s="1"/>
    </row>
    <row r="2096" spans="3:4" ht="14.1" customHeight="1" x14ac:dyDescent="0.2">
      <c r="C2096" s="1"/>
      <c r="D2096" s="1"/>
    </row>
    <row r="2097" spans="3:4" ht="14.1" customHeight="1" x14ac:dyDescent="0.2">
      <c r="C2097" s="1"/>
      <c r="D2097" s="1"/>
    </row>
    <row r="2098" spans="3:4" ht="14.1" customHeight="1" x14ac:dyDescent="0.2">
      <c r="C2098" s="1"/>
      <c r="D2098" s="1"/>
    </row>
    <row r="2099" spans="3:4" ht="14.1" customHeight="1" x14ac:dyDescent="0.2">
      <c r="C2099" s="1"/>
      <c r="D2099" s="1"/>
    </row>
    <row r="2100" spans="3:4" ht="14.1" customHeight="1" x14ac:dyDescent="0.2">
      <c r="C2100" s="1"/>
      <c r="D2100" s="1"/>
    </row>
    <row r="2101" spans="3:4" ht="14.1" customHeight="1" x14ac:dyDescent="0.2">
      <c r="C2101" s="1"/>
      <c r="D2101" s="1"/>
    </row>
    <row r="2102" spans="3:4" ht="14.1" customHeight="1" x14ac:dyDescent="0.2">
      <c r="C2102" s="1"/>
      <c r="D2102" s="1"/>
    </row>
    <row r="2103" spans="3:4" ht="14.1" customHeight="1" x14ac:dyDescent="0.2">
      <c r="C2103" s="1"/>
      <c r="D2103" s="1"/>
    </row>
    <row r="2104" spans="3:4" ht="14.1" customHeight="1" x14ac:dyDescent="0.2">
      <c r="C2104" s="1"/>
      <c r="D2104" s="1"/>
    </row>
    <row r="2105" spans="3:4" ht="14.1" customHeight="1" x14ac:dyDescent="0.2">
      <c r="C2105" s="1"/>
      <c r="D2105" s="1"/>
    </row>
    <row r="2106" spans="3:4" ht="14.1" customHeight="1" x14ac:dyDescent="0.2">
      <c r="C2106" s="1"/>
      <c r="D2106" s="1"/>
    </row>
    <row r="2107" spans="3:4" ht="14.1" customHeight="1" x14ac:dyDescent="0.2">
      <c r="C2107" s="1"/>
      <c r="D2107" s="1"/>
    </row>
    <row r="2108" spans="3:4" ht="14.1" customHeight="1" x14ac:dyDescent="0.2">
      <c r="C2108" s="1"/>
      <c r="D2108" s="1"/>
    </row>
    <row r="2109" spans="3:4" ht="14.1" customHeight="1" x14ac:dyDescent="0.2">
      <c r="C2109" s="1"/>
      <c r="D2109" s="1"/>
    </row>
    <row r="2110" spans="3:4" ht="14.1" customHeight="1" x14ac:dyDescent="0.2">
      <c r="C2110" s="1"/>
      <c r="D2110" s="1"/>
    </row>
    <row r="2111" spans="3:4" ht="14.1" customHeight="1" x14ac:dyDescent="0.2">
      <c r="C2111" s="1"/>
      <c r="D2111" s="1"/>
    </row>
    <row r="2112" spans="3:4" ht="14.1" customHeight="1" x14ac:dyDescent="0.2">
      <c r="C2112" s="1"/>
      <c r="D2112" s="1"/>
    </row>
    <row r="2113" spans="3:4" ht="14.1" customHeight="1" x14ac:dyDescent="0.2">
      <c r="C2113" s="1"/>
      <c r="D2113" s="1"/>
    </row>
    <row r="2114" spans="3:4" ht="14.1" customHeight="1" x14ac:dyDescent="0.2">
      <c r="C2114" s="1"/>
      <c r="D2114" s="1"/>
    </row>
    <row r="2115" spans="3:4" ht="14.1" customHeight="1" x14ac:dyDescent="0.2">
      <c r="C2115" s="1"/>
      <c r="D2115" s="1"/>
    </row>
    <row r="2116" spans="3:4" ht="14.1" customHeight="1" x14ac:dyDescent="0.2">
      <c r="C2116" s="1"/>
      <c r="D2116" s="1"/>
    </row>
    <row r="2117" spans="3:4" ht="14.1" customHeight="1" x14ac:dyDescent="0.2">
      <c r="C2117" s="1"/>
      <c r="D2117" s="1"/>
    </row>
    <row r="2118" spans="3:4" ht="14.1" customHeight="1" x14ac:dyDescent="0.2">
      <c r="C2118" s="1"/>
      <c r="D2118" s="1"/>
    </row>
    <row r="2119" spans="3:4" ht="14.1" customHeight="1" x14ac:dyDescent="0.2">
      <c r="C2119" s="1"/>
      <c r="D2119" s="1"/>
    </row>
    <row r="2120" spans="3:4" ht="14.1" customHeight="1" x14ac:dyDescent="0.2">
      <c r="C2120" s="1"/>
      <c r="D2120" s="1"/>
    </row>
    <row r="2121" spans="3:4" ht="14.1" customHeight="1" x14ac:dyDescent="0.2">
      <c r="C2121" s="1"/>
      <c r="D2121" s="1"/>
    </row>
    <row r="2122" spans="3:4" ht="14.1" customHeight="1" x14ac:dyDescent="0.2">
      <c r="C2122" s="1"/>
      <c r="D2122" s="1"/>
    </row>
    <row r="2123" spans="3:4" ht="14.1" customHeight="1" x14ac:dyDescent="0.2">
      <c r="C2123" s="1"/>
      <c r="D2123" s="1"/>
    </row>
    <row r="2124" spans="3:4" ht="14.1" customHeight="1" x14ac:dyDescent="0.2">
      <c r="C2124" s="1"/>
      <c r="D2124" s="1"/>
    </row>
    <row r="2125" spans="3:4" ht="14.1" customHeight="1" x14ac:dyDescent="0.2">
      <c r="C2125" s="1"/>
      <c r="D2125" s="1"/>
    </row>
    <row r="2126" spans="3:4" ht="14.1" customHeight="1" x14ac:dyDescent="0.2">
      <c r="C2126" s="1"/>
      <c r="D2126" s="1"/>
    </row>
    <row r="2127" spans="3:4" ht="14.1" customHeight="1" x14ac:dyDescent="0.2">
      <c r="C2127" s="1"/>
      <c r="D2127" s="1"/>
    </row>
    <row r="2128" spans="3:4" ht="14.1" customHeight="1" x14ac:dyDescent="0.2">
      <c r="C2128" s="1"/>
      <c r="D2128" s="1"/>
    </row>
    <row r="2129" spans="3:4" ht="14.1" customHeight="1" x14ac:dyDescent="0.2">
      <c r="C2129" s="1"/>
      <c r="D2129" s="1"/>
    </row>
    <row r="2130" spans="3:4" ht="14.1" customHeight="1" x14ac:dyDescent="0.2">
      <c r="C2130" s="1"/>
      <c r="D2130" s="1"/>
    </row>
    <row r="2131" spans="3:4" ht="14.1" customHeight="1" x14ac:dyDescent="0.2">
      <c r="C2131" s="1"/>
      <c r="D2131" s="1"/>
    </row>
    <row r="2132" spans="3:4" ht="14.1" customHeight="1" x14ac:dyDescent="0.2">
      <c r="C2132" s="1"/>
      <c r="D2132" s="1"/>
    </row>
    <row r="2133" spans="3:4" ht="14.1" customHeight="1" x14ac:dyDescent="0.2">
      <c r="C2133" s="1"/>
      <c r="D2133" s="1"/>
    </row>
    <row r="2134" spans="3:4" ht="14.1" customHeight="1" x14ac:dyDescent="0.2">
      <c r="C2134" s="1"/>
      <c r="D2134" s="1"/>
    </row>
    <row r="2135" spans="3:4" ht="14.1" customHeight="1" x14ac:dyDescent="0.2">
      <c r="C2135" s="1"/>
      <c r="D2135" s="1"/>
    </row>
    <row r="2136" spans="3:4" ht="14.1" customHeight="1" x14ac:dyDescent="0.2">
      <c r="C2136" s="1"/>
      <c r="D2136" s="1"/>
    </row>
    <row r="2137" spans="3:4" ht="14.1" customHeight="1" x14ac:dyDescent="0.2">
      <c r="C2137" s="1"/>
      <c r="D2137" s="1"/>
    </row>
    <row r="2138" spans="3:4" ht="14.1" customHeight="1" x14ac:dyDescent="0.2">
      <c r="C2138" s="1"/>
      <c r="D2138" s="1"/>
    </row>
    <row r="2139" spans="3:4" ht="14.1" customHeight="1" x14ac:dyDescent="0.2">
      <c r="C2139" s="1"/>
      <c r="D2139" s="1"/>
    </row>
    <row r="2140" spans="3:4" ht="14.1" customHeight="1" x14ac:dyDescent="0.2">
      <c r="C2140" s="1"/>
      <c r="D2140" s="1"/>
    </row>
    <row r="2141" spans="3:4" ht="14.1" customHeight="1" x14ac:dyDescent="0.2">
      <c r="C2141" s="1"/>
      <c r="D2141" s="1"/>
    </row>
    <row r="2142" spans="3:4" ht="14.1" customHeight="1" x14ac:dyDescent="0.2">
      <c r="C2142" s="1"/>
      <c r="D2142" s="1"/>
    </row>
    <row r="2143" spans="3:4" ht="14.1" customHeight="1" x14ac:dyDescent="0.2">
      <c r="C2143" s="1"/>
      <c r="D2143" s="1"/>
    </row>
    <row r="2144" spans="3:4" ht="14.1" customHeight="1" x14ac:dyDescent="0.2">
      <c r="C2144" s="1"/>
      <c r="D2144" s="1"/>
    </row>
    <row r="2145" spans="3:4" ht="14.1" customHeight="1" x14ac:dyDescent="0.2">
      <c r="C2145" s="1"/>
      <c r="D2145" s="1"/>
    </row>
    <row r="2146" spans="3:4" ht="14.1" customHeight="1" x14ac:dyDescent="0.2">
      <c r="C2146" s="1"/>
      <c r="D2146" s="1"/>
    </row>
    <row r="2147" spans="3:4" ht="14.1" customHeight="1" x14ac:dyDescent="0.2">
      <c r="C2147" s="1"/>
      <c r="D2147" s="1"/>
    </row>
    <row r="2148" spans="3:4" ht="14.1" customHeight="1" x14ac:dyDescent="0.2">
      <c r="C2148" s="1"/>
      <c r="D2148" s="1"/>
    </row>
    <row r="2149" spans="3:4" ht="14.1" customHeight="1" x14ac:dyDescent="0.2">
      <c r="C2149" s="1"/>
      <c r="D2149" s="1"/>
    </row>
    <row r="2150" spans="3:4" ht="14.1" customHeight="1" x14ac:dyDescent="0.2">
      <c r="C2150" s="1"/>
      <c r="D2150" s="1"/>
    </row>
    <row r="2151" spans="3:4" ht="14.1" customHeight="1" x14ac:dyDescent="0.2">
      <c r="C2151" s="1"/>
      <c r="D2151" s="1"/>
    </row>
    <row r="2152" spans="3:4" ht="14.1" customHeight="1" x14ac:dyDescent="0.2">
      <c r="C2152" s="1"/>
      <c r="D2152" s="1"/>
    </row>
    <row r="2153" spans="3:4" ht="14.1" customHeight="1" x14ac:dyDescent="0.2">
      <c r="C2153" s="1"/>
      <c r="D2153" s="1"/>
    </row>
    <row r="2154" spans="3:4" ht="14.1" customHeight="1" x14ac:dyDescent="0.2">
      <c r="C2154" s="1"/>
      <c r="D2154" s="1"/>
    </row>
    <row r="2155" spans="3:4" ht="14.1" customHeight="1" x14ac:dyDescent="0.2">
      <c r="C2155" s="1"/>
      <c r="D2155" s="1"/>
    </row>
    <row r="2156" spans="3:4" ht="14.1" customHeight="1" x14ac:dyDescent="0.2">
      <c r="C2156" s="1"/>
      <c r="D2156" s="1"/>
    </row>
    <row r="2157" spans="3:4" ht="14.1" customHeight="1" x14ac:dyDescent="0.2">
      <c r="C2157" s="1"/>
      <c r="D2157" s="1"/>
    </row>
    <row r="2158" spans="3:4" ht="14.1" customHeight="1" x14ac:dyDescent="0.2">
      <c r="C2158" s="1"/>
      <c r="D2158" s="1"/>
    </row>
    <row r="2159" spans="3:4" ht="14.1" customHeight="1" x14ac:dyDescent="0.2">
      <c r="C2159" s="1"/>
      <c r="D2159" s="1"/>
    </row>
    <row r="2160" spans="3:4" ht="14.1" customHeight="1" x14ac:dyDescent="0.2">
      <c r="C2160" s="1"/>
      <c r="D2160" s="1"/>
    </row>
    <row r="2161" spans="3:4" ht="14.1" customHeight="1" x14ac:dyDescent="0.2">
      <c r="C2161" s="1"/>
      <c r="D2161" s="1"/>
    </row>
    <row r="2162" spans="3:4" ht="14.1" customHeight="1" x14ac:dyDescent="0.2">
      <c r="C2162" s="1"/>
      <c r="D2162" s="1"/>
    </row>
    <row r="2163" spans="3:4" ht="14.1" customHeight="1" x14ac:dyDescent="0.2">
      <c r="C2163" s="1"/>
      <c r="D2163" s="1"/>
    </row>
    <row r="2164" spans="3:4" ht="14.1" customHeight="1" x14ac:dyDescent="0.2">
      <c r="C2164" s="1"/>
      <c r="D2164" s="1"/>
    </row>
    <row r="2165" spans="3:4" ht="14.1" customHeight="1" x14ac:dyDescent="0.2">
      <c r="C2165" s="1"/>
      <c r="D2165" s="1"/>
    </row>
    <row r="2166" spans="3:4" ht="14.1" customHeight="1" x14ac:dyDescent="0.2">
      <c r="C2166" s="1"/>
      <c r="D2166" s="1"/>
    </row>
    <row r="2167" spans="3:4" ht="14.1" customHeight="1" x14ac:dyDescent="0.2">
      <c r="C2167" s="1"/>
      <c r="D2167" s="1"/>
    </row>
    <row r="2168" spans="3:4" ht="14.1" customHeight="1" x14ac:dyDescent="0.2">
      <c r="C2168" s="1"/>
      <c r="D2168" s="1"/>
    </row>
    <row r="2169" spans="3:4" ht="14.1" customHeight="1" x14ac:dyDescent="0.2">
      <c r="C2169" s="1"/>
      <c r="D2169" s="1"/>
    </row>
    <row r="2170" spans="3:4" ht="14.1" customHeight="1" x14ac:dyDescent="0.2">
      <c r="C2170" s="1"/>
      <c r="D2170" s="1"/>
    </row>
    <row r="2171" spans="3:4" ht="14.1" customHeight="1" x14ac:dyDescent="0.2">
      <c r="C2171" s="1"/>
      <c r="D2171" s="1"/>
    </row>
    <row r="2172" spans="3:4" ht="14.1" customHeight="1" x14ac:dyDescent="0.2">
      <c r="C2172" s="1"/>
      <c r="D2172" s="1"/>
    </row>
    <row r="2173" spans="3:4" ht="14.1" customHeight="1" x14ac:dyDescent="0.2">
      <c r="C2173" s="1"/>
      <c r="D2173" s="1"/>
    </row>
    <row r="2174" spans="3:4" ht="14.1" customHeight="1" x14ac:dyDescent="0.2">
      <c r="C2174" s="1"/>
      <c r="D2174" s="1"/>
    </row>
    <row r="2175" spans="3:4" ht="14.1" customHeight="1" x14ac:dyDescent="0.2">
      <c r="C2175" s="1"/>
      <c r="D2175" s="1"/>
    </row>
    <row r="2176" spans="3:4" ht="14.1" customHeight="1" x14ac:dyDescent="0.2">
      <c r="C2176" s="1"/>
      <c r="D2176" s="1"/>
    </row>
    <row r="2177" spans="3:4" ht="14.1" customHeight="1" x14ac:dyDescent="0.2">
      <c r="C2177" s="1"/>
      <c r="D2177" s="1"/>
    </row>
    <row r="2178" spans="3:4" ht="14.1" customHeight="1" x14ac:dyDescent="0.2">
      <c r="C2178" s="1"/>
      <c r="D2178" s="1"/>
    </row>
    <row r="2179" spans="3:4" ht="14.1" customHeight="1" x14ac:dyDescent="0.2">
      <c r="C2179" s="1"/>
      <c r="D2179" s="1"/>
    </row>
    <row r="2180" spans="3:4" ht="14.1" customHeight="1" x14ac:dyDescent="0.2">
      <c r="C2180" s="1"/>
      <c r="D2180" s="1"/>
    </row>
    <row r="2181" spans="3:4" ht="14.1" customHeight="1" x14ac:dyDescent="0.2">
      <c r="C2181" s="1"/>
      <c r="D2181" s="1"/>
    </row>
    <row r="2182" spans="3:4" ht="14.1" customHeight="1" x14ac:dyDescent="0.2">
      <c r="C2182" s="1"/>
      <c r="D2182" s="1"/>
    </row>
    <row r="2183" spans="3:4" ht="14.1" customHeight="1" x14ac:dyDescent="0.2">
      <c r="C2183" s="1"/>
      <c r="D2183" s="1"/>
    </row>
    <row r="2184" spans="3:4" ht="14.1" customHeight="1" x14ac:dyDescent="0.2">
      <c r="C2184" s="1"/>
      <c r="D2184" s="1"/>
    </row>
    <row r="2185" spans="3:4" ht="14.1" customHeight="1" x14ac:dyDescent="0.2">
      <c r="C2185" s="1"/>
      <c r="D2185" s="1"/>
    </row>
    <row r="2186" spans="3:4" ht="14.1" customHeight="1" x14ac:dyDescent="0.2">
      <c r="C2186" s="1"/>
      <c r="D2186" s="1"/>
    </row>
    <row r="2187" spans="3:4" ht="14.1" customHeight="1" x14ac:dyDescent="0.2">
      <c r="C2187" s="1"/>
      <c r="D2187" s="1"/>
    </row>
    <row r="2188" spans="3:4" ht="14.1" customHeight="1" x14ac:dyDescent="0.2">
      <c r="C2188" s="1"/>
      <c r="D2188" s="1"/>
    </row>
    <row r="2189" spans="3:4" ht="14.1" customHeight="1" x14ac:dyDescent="0.2">
      <c r="C2189" s="1"/>
      <c r="D2189" s="1"/>
    </row>
    <row r="2190" spans="3:4" ht="14.1" customHeight="1" x14ac:dyDescent="0.2">
      <c r="C2190" s="1"/>
      <c r="D2190" s="1"/>
    </row>
    <row r="2191" spans="3:4" ht="14.1" customHeight="1" x14ac:dyDescent="0.2">
      <c r="C2191" s="1"/>
      <c r="D2191" s="1"/>
    </row>
    <row r="2192" spans="3:4" ht="14.1" customHeight="1" x14ac:dyDescent="0.2">
      <c r="C2192" s="1"/>
      <c r="D2192" s="1"/>
    </row>
    <row r="2193" spans="3:4" ht="14.1" customHeight="1" x14ac:dyDescent="0.2">
      <c r="C2193" s="1"/>
      <c r="D2193" s="1"/>
    </row>
    <row r="2194" spans="3:4" ht="14.1" customHeight="1" x14ac:dyDescent="0.2">
      <c r="C2194" s="1"/>
      <c r="D2194" s="1"/>
    </row>
    <row r="2195" spans="3:4" ht="14.1" customHeight="1" x14ac:dyDescent="0.2">
      <c r="C2195" s="1"/>
      <c r="D2195" s="1"/>
    </row>
    <row r="2196" spans="3:4" ht="14.1" customHeight="1" x14ac:dyDescent="0.2">
      <c r="C2196" s="1"/>
      <c r="D2196" s="1"/>
    </row>
    <row r="2197" spans="3:4" ht="14.1" customHeight="1" x14ac:dyDescent="0.2">
      <c r="C2197" s="1"/>
      <c r="D2197" s="1"/>
    </row>
    <row r="2198" spans="3:4" ht="14.1" customHeight="1" x14ac:dyDescent="0.2">
      <c r="C2198" s="1"/>
      <c r="D2198" s="1"/>
    </row>
    <row r="2199" spans="3:4" ht="14.1" customHeight="1" x14ac:dyDescent="0.2">
      <c r="C2199" s="1"/>
      <c r="D2199" s="1"/>
    </row>
    <row r="2200" spans="3:4" ht="14.1" customHeight="1" x14ac:dyDescent="0.2">
      <c r="C2200" s="1"/>
      <c r="D2200" s="1"/>
    </row>
    <row r="2201" spans="3:4" ht="14.1" customHeight="1" x14ac:dyDescent="0.2">
      <c r="C2201" s="1"/>
      <c r="D2201" s="1"/>
    </row>
    <row r="2202" spans="3:4" ht="14.1" customHeight="1" x14ac:dyDescent="0.2">
      <c r="C2202" s="1"/>
      <c r="D2202" s="1"/>
    </row>
    <row r="2203" spans="3:4" ht="14.1" customHeight="1" x14ac:dyDescent="0.2">
      <c r="C2203" s="1"/>
      <c r="D2203" s="1"/>
    </row>
    <row r="2204" spans="3:4" ht="14.1" customHeight="1" x14ac:dyDescent="0.2">
      <c r="C2204" s="1"/>
      <c r="D2204" s="1"/>
    </row>
    <row r="2205" spans="3:4" ht="14.1" customHeight="1" x14ac:dyDescent="0.2">
      <c r="C2205" s="1"/>
      <c r="D2205" s="1"/>
    </row>
    <row r="2206" spans="3:4" ht="14.1" customHeight="1" x14ac:dyDescent="0.2">
      <c r="C2206" s="1"/>
      <c r="D2206" s="1"/>
    </row>
    <row r="2207" spans="3:4" ht="14.1" customHeight="1" x14ac:dyDescent="0.2">
      <c r="C2207" s="1"/>
      <c r="D2207" s="1"/>
    </row>
    <row r="2208" spans="3:4" ht="14.1" customHeight="1" x14ac:dyDescent="0.2">
      <c r="C2208" s="1"/>
      <c r="D2208" s="1"/>
    </row>
    <row r="2209" spans="3:4" ht="14.1" customHeight="1" x14ac:dyDescent="0.2">
      <c r="C2209" s="1"/>
      <c r="D2209" s="1"/>
    </row>
    <row r="2210" spans="3:4" ht="14.1" customHeight="1" x14ac:dyDescent="0.2">
      <c r="C2210" s="1"/>
      <c r="D2210" s="1"/>
    </row>
    <row r="2211" spans="3:4" ht="14.1" customHeight="1" x14ac:dyDescent="0.2">
      <c r="C2211" s="1"/>
      <c r="D2211" s="1"/>
    </row>
    <row r="2212" spans="3:4" ht="14.1" customHeight="1" x14ac:dyDescent="0.2">
      <c r="C2212" s="1"/>
      <c r="D2212" s="1"/>
    </row>
    <row r="2213" spans="3:4" ht="14.1" customHeight="1" x14ac:dyDescent="0.2">
      <c r="C2213" s="1"/>
      <c r="D2213" s="1"/>
    </row>
    <row r="2214" spans="3:4" ht="14.1" customHeight="1" x14ac:dyDescent="0.2">
      <c r="C2214" s="1"/>
      <c r="D2214" s="1"/>
    </row>
    <row r="2215" spans="3:4" ht="14.1" customHeight="1" x14ac:dyDescent="0.2">
      <c r="C2215" s="1"/>
      <c r="D2215" s="1"/>
    </row>
    <row r="2216" spans="3:4" ht="14.1" customHeight="1" x14ac:dyDescent="0.2">
      <c r="C2216" s="1"/>
      <c r="D2216" s="1"/>
    </row>
    <row r="2217" spans="3:4" ht="14.1" customHeight="1" x14ac:dyDescent="0.2">
      <c r="C2217" s="1"/>
      <c r="D2217" s="1"/>
    </row>
    <row r="2218" spans="3:4" ht="14.1" customHeight="1" x14ac:dyDescent="0.2">
      <c r="C2218" s="1"/>
      <c r="D2218" s="1"/>
    </row>
    <row r="2219" spans="3:4" ht="14.1" customHeight="1" x14ac:dyDescent="0.2">
      <c r="C2219" s="1"/>
      <c r="D2219" s="1"/>
    </row>
    <row r="2220" spans="3:4" ht="14.1" customHeight="1" x14ac:dyDescent="0.2">
      <c r="C2220" s="1"/>
      <c r="D2220" s="1"/>
    </row>
    <row r="2221" spans="3:4" ht="14.1" customHeight="1" x14ac:dyDescent="0.2">
      <c r="C2221" s="1"/>
      <c r="D2221" s="1"/>
    </row>
    <row r="2222" spans="3:4" ht="14.1" customHeight="1" x14ac:dyDescent="0.2">
      <c r="C2222" s="1"/>
      <c r="D2222" s="1"/>
    </row>
    <row r="2223" spans="3:4" ht="14.1" customHeight="1" x14ac:dyDescent="0.2">
      <c r="C2223" s="1"/>
      <c r="D2223" s="1"/>
    </row>
    <row r="2224" spans="3:4" ht="14.1" customHeight="1" x14ac:dyDescent="0.2">
      <c r="C2224" s="1"/>
      <c r="D2224" s="1"/>
    </row>
    <row r="2225" spans="3:4" ht="14.1" customHeight="1" x14ac:dyDescent="0.2">
      <c r="C2225" s="1"/>
      <c r="D2225" s="1"/>
    </row>
    <row r="2226" spans="3:4" ht="14.1" customHeight="1" x14ac:dyDescent="0.2">
      <c r="C2226" s="1"/>
      <c r="D2226" s="1"/>
    </row>
    <row r="2227" spans="3:4" ht="14.1" customHeight="1" x14ac:dyDescent="0.2">
      <c r="C2227" s="1"/>
      <c r="D2227" s="1"/>
    </row>
    <row r="2228" spans="3:4" ht="14.1" customHeight="1" x14ac:dyDescent="0.2">
      <c r="C2228" s="1"/>
      <c r="D2228" s="1"/>
    </row>
    <row r="2229" spans="3:4" ht="14.1" customHeight="1" x14ac:dyDescent="0.2">
      <c r="C2229" s="1"/>
      <c r="D2229" s="1"/>
    </row>
    <row r="2230" spans="3:4" ht="14.1" customHeight="1" x14ac:dyDescent="0.2">
      <c r="C2230" s="1"/>
      <c r="D2230" s="1"/>
    </row>
    <row r="2231" spans="3:4" ht="14.1" customHeight="1" x14ac:dyDescent="0.2">
      <c r="C2231" s="1"/>
      <c r="D2231" s="1"/>
    </row>
    <row r="2232" spans="3:4" ht="14.1" customHeight="1" x14ac:dyDescent="0.2">
      <c r="C2232" s="1"/>
      <c r="D2232" s="1"/>
    </row>
    <row r="2233" spans="3:4" ht="14.1" customHeight="1" x14ac:dyDescent="0.2">
      <c r="C2233" s="1"/>
      <c r="D2233" s="1"/>
    </row>
    <row r="2234" spans="3:4" ht="14.1" customHeight="1" x14ac:dyDescent="0.2">
      <c r="C2234" s="1"/>
      <c r="D2234" s="1"/>
    </row>
    <row r="2235" spans="3:4" ht="14.1" customHeight="1" x14ac:dyDescent="0.2">
      <c r="C2235" s="1"/>
      <c r="D2235" s="1"/>
    </row>
    <row r="2236" spans="3:4" ht="14.1" customHeight="1" x14ac:dyDescent="0.2">
      <c r="C2236" s="1"/>
      <c r="D2236" s="1"/>
    </row>
    <row r="2237" spans="3:4" ht="14.1" customHeight="1" x14ac:dyDescent="0.2">
      <c r="C2237" s="1"/>
      <c r="D2237" s="1"/>
    </row>
    <row r="2238" spans="3:4" ht="14.1" customHeight="1" x14ac:dyDescent="0.2">
      <c r="C2238" s="1"/>
      <c r="D2238" s="1"/>
    </row>
    <row r="2239" spans="3:4" ht="14.1" customHeight="1" x14ac:dyDescent="0.2">
      <c r="C2239" s="1"/>
      <c r="D2239" s="1"/>
    </row>
    <row r="2240" spans="3:4" ht="14.1" customHeight="1" x14ac:dyDescent="0.2">
      <c r="C2240" s="1"/>
      <c r="D2240" s="1"/>
    </row>
    <row r="2241" spans="3:4" ht="14.1" customHeight="1" x14ac:dyDescent="0.2">
      <c r="C2241" s="1"/>
      <c r="D2241" s="1"/>
    </row>
    <row r="2242" spans="3:4" ht="14.1" customHeight="1" x14ac:dyDescent="0.2">
      <c r="C2242" s="1"/>
      <c r="D2242" s="1"/>
    </row>
    <row r="2243" spans="3:4" ht="14.1" customHeight="1" x14ac:dyDescent="0.2">
      <c r="C2243" s="1"/>
      <c r="D2243" s="1"/>
    </row>
    <row r="2244" spans="3:4" ht="14.1" customHeight="1" x14ac:dyDescent="0.2">
      <c r="C2244" s="1"/>
      <c r="D2244" s="1"/>
    </row>
    <row r="2245" spans="3:4" ht="14.1" customHeight="1" x14ac:dyDescent="0.2">
      <c r="C2245" s="1"/>
      <c r="D2245" s="1"/>
    </row>
    <row r="2246" spans="3:4" ht="14.1" customHeight="1" x14ac:dyDescent="0.2">
      <c r="C2246" s="1"/>
      <c r="D2246" s="1"/>
    </row>
    <row r="2247" spans="3:4" ht="14.1" customHeight="1" x14ac:dyDescent="0.2">
      <c r="C2247" s="1"/>
      <c r="D2247" s="1"/>
    </row>
    <row r="2248" spans="3:4" ht="14.1" customHeight="1" x14ac:dyDescent="0.2">
      <c r="C2248" s="1"/>
      <c r="D2248" s="1"/>
    </row>
    <row r="2249" spans="3:4" ht="14.1" customHeight="1" x14ac:dyDescent="0.2">
      <c r="C2249" s="1"/>
      <c r="D2249" s="1"/>
    </row>
    <row r="2250" spans="3:4" ht="14.1" customHeight="1" x14ac:dyDescent="0.2">
      <c r="C2250" s="1"/>
      <c r="D2250" s="1"/>
    </row>
    <row r="2251" spans="3:4" ht="14.1" customHeight="1" x14ac:dyDescent="0.2">
      <c r="C2251" s="1"/>
      <c r="D2251" s="1"/>
    </row>
    <row r="2252" spans="3:4" ht="14.1" customHeight="1" x14ac:dyDescent="0.2">
      <c r="C2252" s="1"/>
      <c r="D2252" s="1"/>
    </row>
    <row r="2253" spans="3:4" ht="14.1" customHeight="1" x14ac:dyDescent="0.2">
      <c r="C2253" s="1"/>
      <c r="D2253" s="1"/>
    </row>
    <row r="2254" spans="3:4" ht="14.1" customHeight="1" x14ac:dyDescent="0.2">
      <c r="C2254" s="1"/>
      <c r="D2254" s="1"/>
    </row>
    <row r="2255" spans="3:4" ht="14.1" customHeight="1" x14ac:dyDescent="0.2">
      <c r="C2255" s="1"/>
      <c r="D2255" s="1"/>
    </row>
    <row r="2256" spans="3:4" ht="14.1" customHeight="1" x14ac:dyDescent="0.2">
      <c r="C2256" s="1"/>
      <c r="D2256" s="1"/>
    </row>
    <row r="2257" spans="3:4" ht="14.1" customHeight="1" x14ac:dyDescent="0.2">
      <c r="C2257" s="1"/>
      <c r="D2257" s="1"/>
    </row>
    <row r="2258" spans="3:4" ht="14.1" customHeight="1" x14ac:dyDescent="0.2">
      <c r="C2258" s="1"/>
      <c r="D2258" s="1"/>
    </row>
    <row r="2259" spans="3:4" ht="14.1" customHeight="1" x14ac:dyDescent="0.2">
      <c r="C2259" s="1"/>
      <c r="D2259" s="1"/>
    </row>
    <row r="2260" spans="3:4" ht="14.1" customHeight="1" x14ac:dyDescent="0.2">
      <c r="C2260" s="1"/>
      <c r="D2260" s="1"/>
    </row>
    <row r="2261" spans="3:4" ht="14.1" customHeight="1" x14ac:dyDescent="0.2">
      <c r="C2261" s="1"/>
      <c r="D2261" s="1"/>
    </row>
    <row r="2262" spans="3:4" ht="14.1" customHeight="1" x14ac:dyDescent="0.2">
      <c r="C2262" s="1"/>
      <c r="D2262" s="1"/>
    </row>
    <row r="2263" spans="3:4" ht="14.1" customHeight="1" x14ac:dyDescent="0.2">
      <c r="C2263" s="1"/>
      <c r="D2263" s="1"/>
    </row>
    <row r="2264" spans="3:4" ht="14.1" customHeight="1" x14ac:dyDescent="0.2">
      <c r="C2264" s="1"/>
      <c r="D2264" s="1"/>
    </row>
    <row r="2265" spans="3:4" ht="14.1" customHeight="1" x14ac:dyDescent="0.2">
      <c r="C2265" s="1"/>
      <c r="D2265" s="1"/>
    </row>
    <row r="2266" spans="3:4" ht="14.1" customHeight="1" x14ac:dyDescent="0.2">
      <c r="C2266" s="1"/>
      <c r="D2266" s="1"/>
    </row>
    <row r="2267" spans="3:4" ht="14.1" customHeight="1" x14ac:dyDescent="0.2">
      <c r="C2267" s="1"/>
      <c r="D2267" s="1"/>
    </row>
    <row r="2268" spans="3:4" ht="14.1" customHeight="1" x14ac:dyDescent="0.2">
      <c r="C2268" s="1"/>
      <c r="D2268" s="1"/>
    </row>
    <row r="2269" spans="3:4" ht="14.1" customHeight="1" x14ac:dyDescent="0.2">
      <c r="C2269" s="1"/>
      <c r="D2269" s="1"/>
    </row>
    <row r="2270" spans="3:4" ht="14.1" customHeight="1" x14ac:dyDescent="0.2">
      <c r="C2270" s="1"/>
      <c r="D2270" s="1"/>
    </row>
    <row r="2271" spans="3:4" ht="14.1" customHeight="1" x14ac:dyDescent="0.2">
      <c r="C2271" s="1"/>
      <c r="D2271" s="1"/>
    </row>
    <row r="2272" spans="3:4" ht="14.1" customHeight="1" x14ac:dyDescent="0.2">
      <c r="C2272" s="1"/>
      <c r="D2272" s="1"/>
    </row>
    <row r="2273" spans="3:4" ht="14.1" customHeight="1" x14ac:dyDescent="0.2">
      <c r="C2273" s="1"/>
      <c r="D2273" s="1"/>
    </row>
    <row r="2274" spans="3:4" ht="14.1" customHeight="1" x14ac:dyDescent="0.2">
      <c r="C2274" s="1"/>
      <c r="D2274" s="1"/>
    </row>
    <row r="2275" spans="3:4" ht="14.1" customHeight="1" x14ac:dyDescent="0.2">
      <c r="C2275" s="1"/>
      <c r="D2275" s="1"/>
    </row>
    <row r="2276" spans="3:4" ht="14.1" customHeight="1" x14ac:dyDescent="0.2">
      <c r="C2276" s="1"/>
      <c r="D2276" s="1"/>
    </row>
    <row r="2277" spans="3:4" ht="14.1" customHeight="1" x14ac:dyDescent="0.2">
      <c r="C2277" s="1"/>
      <c r="D2277" s="1"/>
    </row>
    <row r="2278" spans="3:4" ht="14.1" customHeight="1" x14ac:dyDescent="0.2">
      <c r="C2278" s="1"/>
      <c r="D2278" s="1"/>
    </row>
    <row r="2279" spans="3:4" ht="14.1" customHeight="1" x14ac:dyDescent="0.2">
      <c r="C2279" s="1"/>
      <c r="D2279" s="1"/>
    </row>
    <row r="2280" spans="3:4" ht="14.1" customHeight="1" x14ac:dyDescent="0.2">
      <c r="C2280" s="1"/>
      <c r="D2280" s="1"/>
    </row>
    <row r="2281" spans="3:4" ht="14.1" customHeight="1" x14ac:dyDescent="0.2">
      <c r="C2281" s="1"/>
      <c r="D2281" s="1"/>
    </row>
    <row r="2282" spans="3:4" ht="14.1" customHeight="1" x14ac:dyDescent="0.2">
      <c r="C2282" s="1"/>
      <c r="D2282" s="1"/>
    </row>
    <row r="2283" spans="3:4" ht="14.1" customHeight="1" x14ac:dyDescent="0.2">
      <c r="C2283" s="1"/>
      <c r="D2283" s="1"/>
    </row>
    <row r="2284" spans="3:4" ht="14.1" customHeight="1" x14ac:dyDescent="0.2">
      <c r="C2284" s="1"/>
      <c r="D2284" s="1"/>
    </row>
    <row r="2285" spans="3:4" ht="14.1" customHeight="1" x14ac:dyDescent="0.2">
      <c r="C2285" s="1"/>
      <c r="D2285" s="1"/>
    </row>
    <row r="2286" spans="3:4" ht="14.1" customHeight="1" x14ac:dyDescent="0.2">
      <c r="C2286" s="1"/>
      <c r="D2286" s="1"/>
    </row>
    <row r="2287" spans="3:4" ht="14.1" customHeight="1" x14ac:dyDescent="0.2">
      <c r="C2287" s="1"/>
      <c r="D2287" s="1"/>
    </row>
    <row r="2288" spans="3:4" ht="14.1" customHeight="1" x14ac:dyDescent="0.2">
      <c r="C2288" s="1"/>
      <c r="D2288" s="1"/>
    </row>
    <row r="2289" spans="3:4" ht="14.1" customHeight="1" x14ac:dyDescent="0.2">
      <c r="C2289" s="1"/>
      <c r="D2289" s="1"/>
    </row>
    <row r="2290" spans="3:4" ht="14.1" customHeight="1" x14ac:dyDescent="0.2">
      <c r="C2290" s="1"/>
      <c r="D2290" s="1"/>
    </row>
    <row r="2291" spans="3:4" ht="14.1" customHeight="1" x14ac:dyDescent="0.2">
      <c r="C2291" s="1"/>
      <c r="D2291" s="1"/>
    </row>
    <row r="2292" spans="3:4" ht="14.1" customHeight="1" x14ac:dyDescent="0.2">
      <c r="C2292" s="1"/>
      <c r="D2292" s="1"/>
    </row>
    <row r="2293" spans="3:4" ht="14.1" customHeight="1" x14ac:dyDescent="0.2">
      <c r="C2293" s="1"/>
      <c r="D2293" s="1"/>
    </row>
    <row r="2294" spans="3:4" ht="14.1" customHeight="1" x14ac:dyDescent="0.2">
      <c r="C2294" s="1"/>
      <c r="D2294" s="1"/>
    </row>
    <row r="2295" spans="3:4" ht="14.1" customHeight="1" x14ac:dyDescent="0.2">
      <c r="C2295" s="1"/>
      <c r="D2295" s="1"/>
    </row>
    <row r="2296" spans="3:4" ht="14.1" customHeight="1" x14ac:dyDescent="0.2">
      <c r="C2296" s="1"/>
      <c r="D2296" s="1"/>
    </row>
    <row r="2297" spans="3:4" ht="14.1" customHeight="1" x14ac:dyDescent="0.2">
      <c r="C2297" s="1"/>
      <c r="D2297" s="1"/>
    </row>
    <row r="2298" spans="3:4" ht="14.1" customHeight="1" x14ac:dyDescent="0.2">
      <c r="C2298" s="1"/>
      <c r="D2298" s="1"/>
    </row>
    <row r="2299" spans="3:4" ht="14.1" customHeight="1" x14ac:dyDescent="0.2">
      <c r="C2299" s="1"/>
      <c r="D2299" s="1"/>
    </row>
    <row r="2300" spans="3:4" ht="14.1" customHeight="1" x14ac:dyDescent="0.2">
      <c r="C2300" s="1"/>
      <c r="D2300" s="1"/>
    </row>
    <row r="2301" spans="3:4" ht="14.1" customHeight="1" x14ac:dyDescent="0.2">
      <c r="C2301" s="1"/>
      <c r="D2301" s="1"/>
    </row>
    <row r="2302" spans="3:4" ht="14.1" customHeight="1" x14ac:dyDescent="0.2">
      <c r="C2302" s="1"/>
      <c r="D2302" s="1"/>
    </row>
    <row r="2303" spans="3:4" ht="14.1" customHeight="1" x14ac:dyDescent="0.2">
      <c r="C2303" s="1"/>
      <c r="D2303" s="1"/>
    </row>
    <row r="2304" spans="3:4" ht="14.1" customHeight="1" x14ac:dyDescent="0.2">
      <c r="C2304" s="1"/>
      <c r="D2304" s="1"/>
    </row>
    <row r="2305" spans="3:4" ht="14.1" customHeight="1" x14ac:dyDescent="0.2">
      <c r="C2305" s="1"/>
      <c r="D2305" s="1"/>
    </row>
    <row r="2306" spans="3:4" ht="14.1" customHeight="1" x14ac:dyDescent="0.2">
      <c r="C2306" s="1"/>
      <c r="D2306" s="1"/>
    </row>
    <row r="2307" spans="3:4" ht="14.1" customHeight="1" x14ac:dyDescent="0.2">
      <c r="C2307" s="1"/>
      <c r="D2307" s="1"/>
    </row>
    <row r="2308" spans="3:4" ht="14.1" customHeight="1" x14ac:dyDescent="0.2">
      <c r="C2308" s="1"/>
      <c r="D2308" s="1"/>
    </row>
    <row r="2309" spans="3:4" ht="14.1" customHeight="1" x14ac:dyDescent="0.2">
      <c r="C2309" s="1"/>
      <c r="D2309" s="1"/>
    </row>
    <row r="2310" spans="3:4" ht="14.1" customHeight="1" x14ac:dyDescent="0.2">
      <c r="C2310" s="1"/>
      <c r="D2310" s="1"/>
    </row>
    <row r="2311" spans="3:4" ht="14.1" customHeight="1" x14ac:dyDescent="0.2">
      <c r="C2311" s="1"/>
      <c r="D2311" s="1"/>
    </row>
    <row r="2312" spans="3:4" ht="14.1" customHeight="1" x14ac:dyDescent="0.2">
      <c r="C2312" s="1"/>
      <c r="D2312" s="1"/>
    </row>
    <row r="2313" spans="3:4" ht="14.1" customHeight="1" x14ac:dyDescent="0.2">
      <c r="C2313" s="1"/>
      <c r="D2313" s="1"/>
    </row>
    <row r="2314" spans="3:4" ht="14.1" customHeight="1" x14ac:dyDescent="0.2">
      <c r="C2314" s="1"/>
      <c r="D2314" s="1"/>
    </row>
    <row r="2315" spans="3:4" ht="14.1" customHeight="1" x14ac:dyDescent="0.2">
      <c r="C2315" s="1"/>
      <c r="D2315" s="1"/>
    </row>
    <row r="2316" spans="3:4" ht="14.1" customHeight="1" x14ac:dyDescent="0.2">
      <c r="C2316" s="1"/>
      <c r="D2316" s="1"/>
    </row>
    <row r="2317" spans="3:4" ht="14.1" customHeight="1" x14ac:dyDescent="0.2">
      <c r="C2317" s="1"/>
      <c r="D2317" s="1"/>
    </row>
    <row r="2318" spans="3:4" ht="14.1" customHeight="1" x14ac:dyDescent="0.2">
      <c r="C2318" s="1"/>
      <c r="D2318" s="1"/>
    </row>
    <row r="2319" spans="3:4" ht="14.1" customHeight="1" x14ac:dyDescent="0.2">
      <c r="C2319" s="1"/>
      <c r="D2319" s="1"/>
    </row>
    <row r="2320" spans="3:4" ht="14.1" customHeight="1" x14ac:dyDescent="0.2">
      <c r="C2320" s="1"/>
      <c r="D2320" s="1"/>
    </row>
    <row r="2321" spans="3:4" ht="14.1" customHeight="1" x14ac:dyDescent="0.2">
      <c r="C2321" s="1"/>
      <c r="D2321" s="1"/>
    </row>
    <row r="2322" spans="3:4" ht="14.1" customHeight="1" x14ac:dyDescent="0.2">
      <c r="C2322" s="1"/>
      <c r="D2322" s="1"/>
    </row>
    <row r="2323" spans="3:4" ht="14.1" customHeight="1" x14ac:dyDescent="0.2">
      <c r="C2323" s="1"/>
      <c r="D2323" s="1"/>
    </row>
    <row r="2324" spans="3:4" ht="14.1" customHeight="1" x14ac:dyDescent="0.2">
      <c r="C2324" s="1"/>
      <c r="D2324" s="1"/>
    </row>
    <row r="2325" spans="3:4" ht="14.1" customHeight="1" x14ac:dyDescent="0.2">
      <c r="C2325" s="1"/>
      <c r="D2325" s="1"/>
    </row>
    <row r="2326" spans="3:4" ht="14.1" customHeight="1" x14ac:dyDescent="0.2">
      <c r="C2326" s="1"/>
      <c r="D2326" s="1"/>
    </row>
    <row r="2327" spans="3:4" ht="14.1" customHeight="1" x14ac:dyDescent="0.2">
      <c r="C2327" s="1"/>
      <c r="D2327" s="1"/>
    </row>
    <row r="2328" spans="3:4" ht="14.1" customHeight="1" x14ac:dyDescent="0.2">
      <c r="C2328" s="1"/>
      <c r="D2328" s="1"/>
    </row>
    <row r="2329" spans="3:4" ht="14.1" customHeight="1" x14ac:dyDescent="0.2">
      <c r="C2329" s="1"/>
      <c r="D2329" s="1"/>
    </row>
    <row r="2330" spans="3:4" ht="14.1" customHeight="1" x14ac:dyDescent="0.2">
      <c r="C2330" s="1"/>
      <c r="D2330" s="1"/>
    </row>
    <row r="2331" spans="3:4" ht="14.1" customHeight="1" x14ac:dyDescent="0.2">
      <c r="C2331" s="1"/>
      <c r="D2331" s="1"/>
    </row>
    <row r="2332" spans="3:4" ht="14.1" customHeight="1" x14ac:dyDescent="0.2">
      <c r="C2332" s="1"/>
      <c r="D2332" s="1"/>
    </row>
    <row r="2333" spans="3:4" ht="14.1" customHeight="1" x14ac:dyDescent="0.2">
      <c r="C2333" s="1"/>
      <c r="D2333" s="1"/>
    </row>
    <row r="2334" spans="3:4" ht="14.1" customHeight="1" x14ac:dyDescent="0.2">
      <c r="C2334" s="1"/>
      <c r="D2334" s="1"/>
    </row>
    <row r="2335" spans="3:4" ht="14.1" customHeight="1" x14ac:dyDescent="0.2">
      <c r="C2335" s="1"/>
      <c r="D2335" s="1"/>
    </row>
    <row r="2336" spans="3:4" ht="14.1" customHeight="1" x14ac:dyDescent="0.2">
      <c r="C2336" s="1"/>
      <c r="D2336" s="1"/>
    </row>
    <row r="2337" spans="3:4" ht="14.1" customHeight="1" x14ac:dyDescent="0.2">
      <c r="C2337" s="1"/>
      <c r="D2337" s="1"/>
    </row>
    <row r="2338" spans="3:4" ht="14.1" customHeight="1" x14ac:dyDescent="0.2">
      <c r="C2338" s="1"/>
      <c r="D2338" s="1"/>
    </row>
    <row r="2339" spans="3:4" ht="14.1" customHeight="1" x14ac:dyDescent="0.2">
      <c r="C2339" s="1"/>
      <c r="D2339" s="1"/>
    </row>
    <row r="2340" spans="3:4" ht="14.1" customHeight="1" x14ac:dyDescent="0.2">
      <c r="C2340" s="1"/>
      <c r="D2340" s="1"/>
    </row>
    <row r="2341" spans="3:4" ht="14.1" customHeight="1" x14ac:dyDescent="0.2">
      <c r="C2341" s="1"/>
      <c r="D2341" s="1"/>
    </row>
    <row r="2342" spans="3:4" ht="14.1" customHeight="1" x14ac:dyDescent="0.2">
      <c r="C2342" s="1"/>
      <c r="D2342" s="1"/>
    </row>
    <row r="2343" spans="3:4" ht="14.1" customHeight="1" x14ac:dyDescent="0.2">
      <c r="C2343" s="1"/>
      <c r="D2343" s="1"/>
    </row>
    <row r="2344" spans="3:4" ht="14.1" customHeight="1" x14ac:dyDescent="0.2">
      <c r="C2344" s="1"/>
      <c r="D2344" s="1"/>
    </row>
    <row r="2345" spans="3:4" ht="14.1" customHeight="1" x14ac:dyDescent="0.2">
      <c r="C2345" s="1"/>
      <c r="D2345" s="1"/>
    </row>
    <row r="2346" spans="3:4" ht="14.1" customHeight="1" x14ac:dyDescent="0.2">
      <c r="C2346" s="1"/>
      <c r="D2346" s="1"/>
    </row>
    <row r="2347" spans="3:4" ht="14.1" customHeight="1" x14ac:dyDescent="0.2">
      <c r="C2347" s="1"/>
      <c r="D2347" s="1"/>
    </row>
    <row r="2348" spans="3:4" ht="14.1" customHeight="1" x14ac:dyDescent="0.2">
      <c r="C2348" s="1"/>
      <c r="D2348" s="1"/>
    </row>
    <row r="2349" spans="3:4" ht="14.1" customHeight="1" x14ac:dyDescent="0.2">
      <c r="C2349" s="1"/>
      <c r="D2349" s="1"/>
    </row>
    <row r="2350" spans="3:4" ht="14.1" customHeight="1" x14ac:dyDescent="0.2">
      <c r="C2350" s="1"/>
      <c r="D2350" s="1"/>
    </row>
    <row r="2351" spans="3:4" ht="14.1" customHeight="1" x14ac:dyDescent="0.2">
      <c r="C2351" s="1"/>
      <c r="D2351" s="1"/>
    </row>
    <row r="2352" spans="3:4" ht="14.1" customHeight="1" x14ac:dyDescent="0.2">
      <c r="C2352" s="1"/>
      <c r="D2352" s="1"/>
    </row>
    <row r="2353" spans="3:4" ht="14.1" customHeight="1" x14ac:dyDescent="0.2">
      <c r="C2353" s="1"/>
      <c r="D2353" s="1"/>
    </row>
    <row r="2354" spans="3:4" ht="14.1" customHeight="1" x14ac:dyDescent="0.2">
      <c r="C2354" s="1"/>
      <c r="D2354" s="1"/>
    </row>
    <row r="2355" spans="3:4" ht="14.1" customHeight="1" x14ac:dyDescent="0.2">
      <c r="C2355" s="1"/>
      <c r="D2355" s="1"/>
    </row>
    <row r="2356" spans="3:4" ht="14.1" customHeight="1" x14ac:dyDescent="0.2">
      <c r="C2356" s="1"/>
      <c r="D2356" s="1"/>
    </row>
    <row r="2357" spans="3:4" ht="14.1" customHeight="1" x14ac:dyDescent="0.2">
      <c r="C2357" s="1"/>
      <c r="D2357" s="1"/>
    </row>
    <row r="2358" spans="3:4" ht="14.1" customHeight="1" x14ac:dyDescent="0.2">
      <c r="C2358" s="1"/>
      <c r="D2358" s="1"/>
    </row>
    <row r="2359" spans="3:4" ht="14.1" customHeight="1" x14ac:dyDescent="0.2">
      <c r="C2359" s="1"/>
      <c r="D2359" s="1"/>
    </row>
    <row r="2360" spans="3:4" ht="14.1" customHeight="1" x14ac:dyDescent="0.2">
      <c r="C2360" s="1"/>
      <c r="D2360" s="1"/>
    </row>
    <row r="2361" spans="3:4" ht="14.1" customHeight="1" x14ac:dyDescent="0.2">
      <c r="C2361" s="1"/>
      <c r="D2361" s="1"/>
    </row>
    <row r="2362" spans="3:4" ht="14.1" customHeight="1" x14ac:dyDescent="0.2">
      <c r="C2362" s="1"/>
      <c r="D2362" s="1"/>
    </row>
    <row r="2363" spans="3:4" ht="14.1" customHeight="1" x14ac:dyDescent="0.2">
      <c r="C2363" s="1"/>
      <c r="D2363" s="1"/>
    </row>
    <row r="2364" spans="3:4" ht="14.1" customHeight="1" x14ac:dyDescent="0.2">
      <c r="C2364" s="1"/>
      <c r="D2364" s="1"/>
    </row>
    <row r="2365" spans="3:4" ht="14.1" customHeight="1" x14ac:dyDescent="0.2">
      <c r="C2365" s="1"/>
      <c r="D2365" s="1"/>
    </row>
    <row r="2366" spans="3:4" ht="14.1" customHeight="1" x14ac:dyDescent="0.2">
      <c r="C2366" s="1"/>
      <c r="D2366" s="1"/>
    </row>
    <row r="2367" spans="3:4" ht="14.1" customHeight="1" x14ac:dyDescent="0.2">
      <c r="C2367" s="1"/>
      <c r="D2367" s="1"/>
    </row>
    <row r="2368" spans="3:4" ht="14.1" customHeight="1" x14ac:dyDescent="0.2">
      <c r="C2368" s="1"/>
      <c r="D2368" s="1"/>
    </row>
    <row r="2369" spans="3:4" ht="14.1" customHeight="1" x14ac:dyDescent="0.2">
      <c r="C2369" s="1"/>
      <c r="D2369" s="1"/>
    </row>
    <row r="2370" spans="3:4" ht="14.1" customHeight="1" x14ac:dyDescent="0.2">
      <c r="C2370" s="1"/>
      <c r="D2370" s="1"/>
    </row>
    <row r="2371" spans="3:4" ht="14.1" customHeight="1" x14ac:dyDescent="0.2">
      <c r="C2371" s="1"/>
      <c r="D2371" s="1"/>
    </row>
    <row r="2372" spans="3:4" ht="14.1" customHeight="1" x14ac:dyDescent="0.2">
      <c r="C2372" s="1"/>
      <c r="D2372" s="1"/>
    </row>
    <row r="2373" spans="3:4" ht="14.1" customHeight="1" x14ac:dyDescent="0.2">
      <c r="C2373" s="1"/>
      <c r="D2373" s="1"/>
    </row>
    <row r="2374" spans="3:4" ht="14.1" customHeight="1" x14ac:dyDescent="0.2">
      <c r="C2374" s="1"/>
      <c r="D2374" s="1"/>
    </row>
    <row r="2375" spans="3:4" ht="14.1" customHeight="1" x14ac:dyDescent="0.2">
      <c r="C2375" s="1"/>
      <c r="D2375" s="1"/>
    </row>
    <row r="2376" spans="3:4" ht="14.1" customHeight="1" x14ac:dyDescent="0.2">
      <c r="C2376" s="1"/>
      <c r="D2376" s="1"/>
    </row>
    <row r="2377" spans="3:4" ht="14.1" customHeight="1" x14ac:dyDescent="0.2">
      <c r="C2377" s="1"/>
      <c r="D2377" s="1"/>
    </row>
    <row r="2378" spans="3:4" ht="14.1" customHeight="1" x14ac:dyDescent="0.2">
      <c r="C2378" s="1"/>
      <c r="D2378" s="1"/>
    </row>
    <row r="2379" spans="3:4" ht="14.1" customHeight="1" x14ac:dyDescent="0.2">
      <c r="C2379" s="1"/>
      <c r="D2379" s="1"/>
    </row>
    <row r="2380" spans="3:4" ht="14.1" customHeight="1" x14ac:dyDescent="0.2">
      <c r="C2380" s="1"/>
      <c r="D2380" s="1"/>
    </row>
    <row r="2381" spans="3:4" ht="14.1" customHeight="1" x14ac:dyDescent="0.2">
      <c r="C2381" s="1"/>
      <c r="D2381" s="1"/>
    </row>
    <row r="2382" spans="3:4" ht="14.1" customHeight="1" x14ac:dyDescent="0.2">
      <c r="C2382" s="1"/>
      <c r="D2382" s="1"/>
    </row>
    <row r="2383" spans="3:4" ht="14.1" customHeight="1" x14ac:dyDescent="0.2">
      <c r="C2383" s="1"/>
      <c r="D2383" s="1"/>
    </row>
    <row r="2384" spans="3:4" ht="14.1" customHeight="1" x14ac:dyDescent="0.2">
      <c r="C2384" s="1"/>
      <c r="D2384" s="1"/>
    </row>
    <row r="2385" spans="3:4" ht="14.1" customHeight="1" x14ac:dyDescent="0.2">
      <c r="C2385" s="1"/>
      <c r="D2385" s="1"/>
    </row>
    <row r="2386" spans="3:4" ht="14.1" customHeight="1" x14ac:dyDescent="0.2">
      <c r="C2386" s="1"/>
      <c r="D2386" s="1"/>
    </row>
    <row r="2387" spans="3:4" ht="14.1" customHeight="1" x14ac:dyDescent="0.2">
      <c r="C2387" s="1"/>
      <c r="D2387" s="1"/>
    </row>
    <row r="2388" spans="3:4" ht="14.1" customHeight="1" x14ac:dyDescent="0.2">
      <c r="C2388" s="1"/>
      <c r="D2388" s="1"/>
    </row>
    <row r="2389" spans="3:4" ht="14.1" customHeight="1" x14ac:dyDescent="0.2">
      <c r="C2389" s="1"/>
      <c r="D2389" s="1"/>
    </row>
    <row r="2390" spans="3:4" ht="14.1" customHeight="1" x14ac:dyDescent="0.2">
      <c r="C2390" s="1"/>
      <c r="D2390" s="1"/>
    </row>
    <row r="2391" spans="3:4" ht="14.1" customHeight="1" x14ac:dyDescent="0.2">
      <c r="C2391" s="1"/>
      <c r="D2391" s="1"/>
    </row>
    <row r="2392" spans="3:4" ht="14.1" customHeight="1" x14ac:dyDescent="0.2">
      <c r="C2392" s="1"/>
      <c r="D2392" s="1"/>
    </row>
    <row r="2393" spans="3:4" ht="14.1" customHeight="1" x14ac:dyDescent="0.2">
      <c r="C2393" s="1"/>
      <c r="D2393" s="1"/>
    </row>
    <row r="2394" spans="3:4" ht="14.1" customHeight="1" x14ac:dyDescent="0.2">
      <c r="C2394" s="1"/>
      <c r="D2394" s="1"/>
    </row>
    <row r="2395" spans="3:4" ht="14.1" customHeight="1" x14ac:dyDescent="0.2">
      <c r="C2395" s="1"/>
      <c r="D2395" s="1"/>
    </row>
    <row r="2396" spans="3:4" ht="14.1" customHeight="1" x14ac:dyDescent="0.2">
      <c r="C2396" s="1"/>
      <c r="D2396" s="1"/>
    </row>
    <row r="2397" spans="3:4" ht="14.1" customHeight="1" x14ac:dyDescent="0.2">
      <c r="C2397" s="1"/>
      <c r="D2397" s="1"/>
    </row>
    <row r="2398" spans="3:4" ht="14.1" customHeight="1" x14ac:dyDescent="0.2">
      <c r="C2398" s="1"/>
      <c r="D2398" s="1"/>
    </row>
    <row r="2399" spans="3:4" ht="14.1" customHeight="1" x14ac:dyDescent="0.2">
      <c r="C2399" s="1"/>
      <c r="D2399" s="1"/>
    </row>
    <row r="2400" spans="3:4" ht="14.1" customHeight="1" x14ac:dyDescent="0.2">
      <c r="C2400" s="1"/>
      <c r="D2400" s="1"/>
    </row>
    <row r="2401" spans="3:4" ht="14.1" customHeight="1" x14ac:dyDescent="0.2">
      <c r="C2401" s="1"/>
      <c r="D2401" s="1"/>
    </row>
    <row r="2402" spans="3:4" ht="14.1" customHeight="1" x14ac:dyDescent="0.2">
      <c r="C2402" s="1"/>
      <c r="D2402" s="1"/>
    </row>
    <row r="2403" spans="3:4" ht="14.1" customHeight="1" x14ac:dyDescent="0.2">
      <c r="C2403" s="1"/>
      <c r="D2403" s="1"/>
    </row>
    <row r="2404" spans="3:4" ht="14.1" customHeight="1" x14ac:dyDescent="0.2">
      <c r="C2404" s="1"/>
      <c r="D2404" s="1"/>
    </row>
    <row r="2405" spans="3:4" ht="14.1" customHeight="1" x14ac:dyDescent="0.2">
      <c r="C2405" s="1"/>
      <c r="D2405" s="1"/>
    </row>
    <row r="2406" spans="3:4" ht="14.1" customHeight="1" x14ac:dyDescent="0.2">
      <c r="C2406" s="1"/>
      <c r="D2406" s="1"/>
    </row>
    <row r="2407" spans="3:4" ht="14.1" customHeight="1" x14ac:dyDescent="0.2">
      <c r="C2407" s="1"/>
      <c r="D2407" s="1"/>
    </row>
    <row r="2408" spans="3:4" ht="14.1" customHeight="1" x14ac:dyDescent="0.2">
      <c r="C2408" s="1"/>
      <c r="D2408" s="1"/>
    </row>
    <row r="2409" spans="3:4" ht="14.1" customHeight="1" x14ac:dyDescent="0.2">
      <c r="C2409" s="1"/>
      <c r="D2409" s="1"/>
    </row>
    <row r="2410" spans="3:4" ht="14.1" customHeight="1" x14ac:dyDescent="0.2">
      <c r="C2410" s="1"/>
      <c r="D2410" s="1"/>
    </row>
    <row r="2411" spans="3:4" ht="14.1" customHeight="1" x14ac:dyDescent="0.2">
      <c r="C2411" s="1"/>
      <c r="D2411" s="1"/>
    </row>
    <row r="2412" spans="3:4" ht="14.1" customHeight="1" x14ac:dyDescent="0.2">
      <c r="C2412" s="1"/>
      <c r="D2412" s="1"/>
    </row>
    <row r="2413" spans="3:4" ht="14.1" customHeight="1" x14ac:dyDescent="0.2">
      <c r="C2413" s="1"/>
      <c r="D2413" s="1"/>
    </row>
    <row r="2414" spans="3:4" ht="14.1" customHeight="1" x14ac:dyDescent="0.2">
      <c r="C2414" s="1"/>
      <c r="D2414" s="1"/>
    </row>
    <row r="2415" spans="3:4" ht="14.1" customHeight="1" x14ac:dyDescent="0.2">
      <c r="C2415" s="1"/>
      <c r="D2415" s="1"/>
    </row>
    <row r="2416" spans="3:4" ht="14.1" customHeight="1" x14ac:dyDescent="0.2">
      <c r="C2416" s="1"/>
      <c r="D2416" s="1"/>
    </row>
    <row r="2417" spans="3:4" ht="14.1" customHeight="1" x14ac:dyDescent="0.2">
      <c r="C2417" s="1"/>
      <c r="D2417" s="1"/>
    </row>
    <row r="2418" spans="3:4" ht="14.1" customHeight="1" x14ac:dyDescent="0.2">
      <c r="C2418" s="1"/>
      <c r="D2418" s="1"/>
    </row>
    <row r="2419" spans="3:4" ht="14.1" customHeight="1" x14ac:dyDescent="0.2">
      <c r="C2419" s="1"/>
      <c r="D2419" s="1"/>
    </row>
    <row r="2420" spans="3:4" ht="14.1" customHeight="1" x14ac:dyDescent="0.2">
      <c r="C2420" s="1"/>
      <c r="D2420" s="1"/>
    </row>
    <row r="2421" spans="3:4" ht="14.1" customHeight="1" x14ac:dyDescent="0.2">
      <c r="C2421" s="1"/>
      <c r="D2421" s="1"/>
    </row>
    <row r="2422" spans="3:4" ht="14.1" customHeight="1" x14ac:dyDescent="0.2">
      <c r="C2422" s="1"/>
      <c r="D2422" s="1"/>
    </row>
    <row r="2423" spans="3:4" ht="14.1" customHeight="1" x14ac:dyDescent="0.2">
      <c r="C2423" s="1"/>
      <c r="D2423" s="1"/>
    </row>
    <row r="2424" spans="3:4" ht="14.1" customHeight="1" x14ac:dyDescent="0.2">
      <c r="C2424" s="1"/>
      <c r="D2424" s="1"/>
    </row>
    <row r="2425" spans="3:4" ht="14.1" customHeight="1" x14ac:dyDescent="0.2">
      <c r="C2425" s="1"/>
      <c r="D2425" s="1"/>
    </row>
    <row r="2426" spans="3:4" ht="14.1" customHeight="1" x14ac:dyDescent="0.2">
      <c r="C2426" s="1"/>
      <c r="D2426" s="1"/>
    </row>
    <row r="2427" spans="3:4" ht="14.1" customHeight="1" x14ac:dyDescent="0.2">
      <c r="C2427" s="1"/>
      <c r="D2427" s="1"/>
    </row>
    <row r="2428" spans="3:4" ht="14.1" customHeight="1" x14ac:dyDescent="0.2">
      <c r="C2428" s="1"/>
      <c r="D2428" s="1"/>
    </row>
    <row r="2429" spans="3:4" ht="14.1" customHeight="1" x14ac:dyDescent="0.2">
      <c r="C2429" s="1"/>
      <c r="D2429" s="1"/>
    </row>
    <row r="2430" spans="3:4" ht="14.1" customHeight="1" x14ac:dyDescent="0.2">
      <c r="C2430" s="1"/>
      <c r="D2430" s="1"/>
    </row>
    <row r="2431" spans="3:4" ht="14.1" customHeight="1" x14ac:dyDescent="0.2">
      <c r="C2431" s="1"/>
      <c r="D2431" s="1"/>
    </row>
    <row r="2432" spans="3:4" ht="14.1" customHeight="1" x14ac:dyDescent="0.2">
      <c r="C2432" s="1"/>
      <c r="D2432" s="1"/>
    </row>
    <row r="2433" spans="3:4" ht="14.1" customHeight="1" x14ac:dyDescent="0.2">
      <c r="C2433" s="1"/>
      <c r="D2433" s="1"/>
    </row>
    <row r="2434" spans="3:4" ht="14.1" customHeight="1" x14ac:dyDescent="0.2">
      <c r="C2434" s="1"/>
      <c r="D2434" s="1"/>
    </row>
    <row r="2435" spans="3:4" ht="14.1" customHeight="1" x14ac:dyDescent="0.2">
      <c r="C2435" s="1"/>
      <c r="D2435" s="1"/>
    </row>
    <row r="2436" spans="3:4" ht="14.1" customHeight="1" x14ac:dyDescent="0.2">
      <c r="C2436" s="1"/>
      <c r="D2436" s="1"/>
    </row>
    <row r="2437" spans="3:4" ht="14.1" customHeight="1" x14ac:dyDescent="0.2">
      <c r="C2437" s="1"/>
      <c r="D2437" s="1"/>
    </row>
    <row r="2438" spans="3:4" ht="14.1" customHeight="1" x14ac:dyDescent="0.2">
      <c r="C2438" s="1"/>
      <c r="D2438" s="1"/>
    </row>
    <row r="2439" spans="3:4" ht="14.1" customHeight="1" x14ac:dyDescent="0.2">
      <c r="C2439" s="1"/>
      <c r="D2439" s="1"/>
    </row>
    <row r="2440" spans="3:4" ht="14.1" customHeight="1" x14ac:dyDescent="0.2">
      <c r="C2440" s="1"/>
      <c r="D2440" s="1"/>
    </row>
    <row r="2441" spans="3:4" ht="14.1" customHeight="1" x14ac:dyDescent="0.2">
      <c r="C2441" s="1"/>
      <c r="D2441" s="1"/>
    </row>
    <row r="2442" spans="3:4" ht="14.1" customHeight="1" x14ac:dyDescent="0.2">
      <c r="C2442" s="1"/>
      <c r="D2442" s="1"/>
    </row>
    <row r="2443" spans="3:4" ht="14.1" customHeight="1" x14ac:dyDescent="0.2">
      <c r="C2443" s="1"/>
      <c r="D2443" s="1"/>
    </row>
    <row r="2444" spans="3:4" ht="14.1" customHeight="1" x14ac:dyDescent="0.2">
      <c r="C2444" s="1"/>
      <c r="D2444" s="1"/>
    </row>
    <row r="2445" spans="3:4" ht="14.1" customHeight="1" x14ac:dyDescent="0.2">
      <c r="C2445" s="1"/>
      <c r="D2445" s="1"/>
    </row>
    <row r="2446" spans="3:4" ht="14.1" customHeight="1" x14ac:dyDescent="0.2">
      <c r="C2446" s="1"/>
      <c r="D2446" s="1"/>
    </row>
    <row r="2447" spans="3:4" ht="14.1" customHeight="1" x14ac:dyDescent="0.2">
      <c r="C2447" s="1"/>
      <c r="D2447" s="1"/>
    </row>
    <row r="2448" spans="3:4" ht="14.1" customHeight="1" x14ac:dyDescent="0.2">
      <c r="C2448" s="1"/>
      <c r="D2448" s="1"/>
    </row>
    <row r="2449" spans="3:4" ht="14.1" customHeight="1" x14ac:dyDescent="0.2">
      <c r="C2449" s="1"/>
      <c r="D2449" s="1"/>
    </row>
    <row r="2450" spans="3:4" ht="14.1" customHeight="1" x14ac:dyDescent="0.2">
      <c r="C2450" s="1"/>
      <c r="D2450" s="1"/>
    </row>
    <row r="2451" spans="3:4" ht="14.1" customHeight="1" x14ac:dyDescent="0.2">
      <c r="C2451" s="1"/>
      <c r="D2451" s="1"/>
    </row>
    <row r="2452" spans="3:4" ht="14.1" customHeight="1" x14ac:dyDescent="0.2">
      <c r="C2452" s="1"/>
      <c r="D2452" s="1"/>
    </row>
    <row r="2453" spans="3:4" ht="14.1" customHeight="1" x14ac:dyDescent="0.2">
      <c r="C2453" s="1"/>
      <c r="D2453" s="1"/>
    </row>
    <row r="2454" spans="3:4" ht="14.1" customHeight="1" x14ac:dyDescent="0.2">
      <c r="C2454" s="1"/>
      <c r="D2454" s="1"/>
    </row>
    <row r="2455" spans="3:4" ht="14.1" customHeight="1" x14ac:dyDescent="0.2">
      <c r="C2455" s="1"/>
      <c r="D2455" s="1"/>
    </row>
    <row r="2456" spans="3:4" ht="14.1" customHeight="1" x14ac:dyDescent="0.2">
      <c r="C2456" s="1"/>
      <c r="D2456" s="1"/>
    </row>
    <row r="2457" spans="3:4" ht="14.1" customHeight="1" x14ac:dyDescent="0.2">
      <c r="C2457" s="1"/>
      <c r="D2457" s="1"/>
    </row>
    <row r="2458" spans="3:4" ht="14.1" customHeight="1" x14ac:dyDescent="0.2">
      <c r="C2458" s="1"/>
      <c r="D2458" s="1"/>
    </row>
    <row r="2459" spans="3:4" ht="14.1" customHeight="1" x14ac:dyDescent="0.2">
      <c r="C2459" s="1"/>
      <c r="D2459" s="1"/>
    </row>
    <row r="2460" spans="3:4" ht="14.1" customHeight="1" x14ac:dyDescent="0.2">
      <c r="C2460" s="1"/>
      <c r="D2460" s="1"/>
    </row>
    <row r="2461" spans="3:4" ht="14.1" customHeight="1" x14ac:dyDescent="0.2">
      <c r="C2461" s="1"/>
      <c r="D2461" s="1"/>
    </row>
    <row r="2462" spans="3:4" ht="14.1" customHeight="1" x14ac:dyDescent="0.2">
      <c r="C2462" s="1"/>
      <c r="D2462" s="1"/>
    </row>
    <row r="2463" spans="3:4" ht="14.1" customHeight="1" x14ac:dyDescent="0.2">
      <c r="C2463" s="1"/>
      <c r="D2463" s="1"/>
    </row>
    <row r="2464" spans="3:4" ht="14.1" customHeight="1" x14ac:dyDescent="0.2">
      <c r="C2464" s="1"/>
      <c r="D2464" s="1"/>
    </row>
    <row r="2465" spans="3:4" ht="14.1" customHeight="1" x14ac:dyDescent="0.2">
      <c r="C2465" s="1"/>
      <c r="D2465" s="1"/>
    </row>
    <row r="2466" spans="3:4" ht="14.1" customHeight="1" x14ac:dyDescent="0.2">
      <c r="C2466" s="1"/>
      <c r="D2466" s="1"/>
    </row>
    <row r="2467" spans="3:4" ht="14.1" customHeight="1" x14ac:dyDescent="0.2">
      <c r="C2467" s="1"/>
      <c r="D2467" s="1"/>
    </row>
    <row r="2468" spans="3:4" ht="14.1" customHeight="1" x14ac:dyDescent="0.2">
      <c r="C2468" s="1"/>
      <c r="D2468" s="1"/>
    </row>
    <row r="2469" spans="3:4" ht="14.1" customHeight="1" x14ac:dyDescent="0.2">
      <c r="C2469" s="1"/>
      <c r="D2469" s="1"/>
    </row>
    <row r="2470" spans="3:4" ht="14.1" customHeight="1" x14ac:dyDescent="0.2">
      <c r="C2470" s="1"/>
      <c r="D2470" s="1"/>
    </row>
    <row r="2471" spans="3:4" ht="14.1" customHeight="1" x14ac:dyDescent="0.2">
      <c r="C2471" s="1"/>
      <c r="D2471" s="1"/>
    </row>
    <row r="2472" spans="3:4" ht="14.1" customHeight="1" x14ac:dyDescent="0.2">
      <c r="C2472" s="1"/>
      <c r="D2472" s="1"/>
    </row>
    <row r="2473" spans="3:4" ht="14.1" customHeight="1" x14ac:dyDescent="0.2">
      <c r="C2473" s="1"/>
      <c r="D2473" s="1"/>
    </row>
    <row r="2474" spans="3:4" ht="14.1" customHeight="1" x14ac:dyDescent="0.2">
      <c r="C2474" s="1"/>
      <c r="D2474" s="1"/>
    </row>
    <row r="2475" spans="3:4" ht="14.1" customHeight="1" x14ac:dyDescent="0.2">
      <c r="C2475" s="1"/>
      <c r="D2475" s="1"/>
    </row>
    <row r="2476" spans="3:4" ht="14.1" customHeight="1" x14ac:dyDescent="0.2">
      <c r="C2476" s="1"/>
      <c r="D2476" s="1"/>
    </row>
    <row r="2477" spans="3:4" ht="14.1" customHeight="1" x14ac:dyDescent="0.2">
      <c r="C2477" s="1"/>
      <c r="D2477" s="1"/>
    </row>
    <row r="2478" spans="3:4" ht="14.1" customHeight="1" x14ac:dyDescent="0.2">
      <c r="C2478" s="1"/>
      <c r="D2478" s="1"/>
    </row>
    <row r="2479" spans="3:4" ht="14.1" customHeight="1" x14ac:dyDescent="0.2">
      <c r="C2479" s="1"/>
      <c r="D2479" s="1"/>
    </row>
    <row r="2480" spans="3:4" ht="14.1" customHeight="1" x14ac:dyDescent="0.2">
      <c r="C2480" s="1"/>
      <c r="D2480" s="1"/>
    </row>
    <row r="2481" spans="3:4" ht="14.1" customHeight="1" x14ac:dyDescent="0.2">
      <c r="C2481" s="1"/>
      <c r="D2481" s="1"/>
    </row>
    <row r="2482" spans="3:4" ht="14.1" customHeight="1" x14ac:dyDescent="0.2">
      <c r="C2482" s="1"/>
      <c r="D2482" s="1"/>
    </row>
    <row r="2483" spans="3:4" ht="14.1" customHeight="1" x14ac:dyDescent="0.2">
      <c r="C2483" s="1"/>
      <c r="D2483" s="1"/>
    </row>
    <row r="2484" spans="3:4" ht="14.1" customHeight="1" x14ac:dyDescent="0.2">
      <c r="C2484" s="1"/>
      <c r="D2484" s="1"/>
    </row>
    <row r="2485" spans="3:4" ht="14.1" customHeight="1" x14ac:dyDescent="0.2">
      <c r="C2485" s="1"/>
      <c r="D2485" s="1"/>
    </row>
    <row r="2486" spans="3:4" ht="14.1" customHeight="1" x14ac:dyDescent="0.2">
      <c r="C2486" s="1"/>
      <c r="D2486" s="1"/>
    </row>
    <row r="2487" spans="3:4" ht="14.1" customHeight="1" x14ac:dyDescent="0.2">
      <c r="C2487" s="1"/>
      <c r="D2487" s="1"/>
    </row>
    <row r="2488" spans="3:4" ht="14.1" customHeight="1" x14ac:dyDescent="0.2">
      <c r="C2488" s="1"/>
      <c r="D2488" s="1"/>
    </row>
    <row r="2489" spans="3:4" ht="14.1" customHeight="1" x14ac:dyDescent="0.2">
      <c r="C2489" s="1"/>
      <c r="D2489" s="1"/>
    </row>
    <row r="2490" spans="3:4" ht="14.1" customHeight="1" x14ac:dyDescent="0.2">
      <c r="C2490" s="1"/>
      <c r="D2490" s="1"/>
    </row>
    <row r="2491" spans="3:4" ht="14.1" customHeight="1" x14ac:dyDescent="0.2">
      <c r="C2491" s="1"/>
      <c r="D2491" s="1"/>
    </row>
    <row r="2492" spans="3:4" ht="14.1" customHeight="1" x14ac:dyDescent="0.2">
      <c r="C2492" s="1"/>
      <c r="D2492" s="1"/>
    </row>
    <row r="2493" spans="3:4" ht="14.1" customHeight="1" x14ac:dyDescent="0.2">
      <c r="C2493" s="1"/>
      <c r="D2493" s="1"/>
    </row>
    <row r="2494" spans="3:4" ht="14.1" customHeight="1" x14ac:dyDescent="0.2">
      <c r="C2494" s="1"/>
      <c r="D2494" s="1"/>
    </row>
    <row r="2495" spans="3:4" ht="14.1" customHeight="1" x14ac:dyDescent="0.2">
      <c r="C2495" s="1"/>
      <c r="D2495" s="1"/>
    </row>
    <row r="2496" spans="3:4" ht="14.1" customHeight="1" x14ac:dyDescent="0.2">
      <c r="C2496" s="1"/>
      <c r="D2496" s="1"/>
    </row>
    <row r="2497" spans="3:4" ht="14.1" customHeight="1" x14ac:dyDescent="0.2">
      <c r="C2497" s="1"/>
      <c r="D2497" s="1"/>
    </row>
    <row r="2498" spans="3:4" ht="14.1" customHeight="1" x14ac:dyDescent="0.2">
      <c r="C2498" s="1"/>
      <c r="D2498" s="1"/>
    </row>
    <row r="2499" spans="3:4" ht="14.1" customHeight="1" x14ac:dyDescent="0.2">
      <c r="C2499" s="1"/>
      <c r="D2499" s="1"/>
    </row>
    <row r="2500" spans="3:4" ht="14.1" customHeight="1" x14ac:dyDescent="0.2">
      <c r="C2500" s="1"/>
      <c r="D2500" s="1"/>
    </row>
    <row r="2501" spans="3:4" ht="14.1" customHeight="1" x14ac:dyDescent="0.2">
      <c r="C2501" s="1"/>
      <c r="D2501" s="1"/>
    </row>
    <row r="2502" spans="3:4" ht="14.1" customHeight="1" x14ac:dyDescent="0.2">
      <c r="C2502" s="1"/>
      <c r="D2502" s="1"/>
    </row>
    <row r="2503" spans="3:4" ht="14.1" customHeight="1" x14ac:dyDescent="0.2">
      <c r="C2503" s="1"/>
      <c r="D2503" s="1"/>
    </row>
    <row r="2504" spans="3:4" ht="14.1" customHeight="1" x14ac:dyDescent="0.2">
      <c r="C2504" s="1"/>
      <c r="D2504" s="1"/>
    </row>
    <row r="2505" spans="3:4" ht="14.1" customHeight="1" x14ac:dyDescent="0.2">
      <c r="C2505" s="1"/>
      <c r="D2505" s="1"/>
    </row>
    <row r="2506" spans="3:4" ht="14.1" customHeight="1" x14ac:dyDescent="0.2">
      <c r="C2506" s="1"/>
      <c r="D2506" s="1"/>
    </row>
    <row r="2507" spans="3:4" ht="14.1" customHeight="1" x14ac:dyDescent="0.2">
      <c r="C2507" s="1"/>
      <c r="D2507" s="1"/>
    </row>
    <row r="2508" spans="3:4" ht="14.1" customHeight="1" x14ac:dyDescent="0.2">
      <c r="C2508" s="1"/>
      <c r="D2508" s="1"/>
    </row>
    <row r="2509" spans="3:4" ht="14.1" customHeight="1" x14ac:dyDescent="0.2">
      <c r="C2509" s="1"/>
      <c r="D2509" s="1"/>
    </row>
    <row r="2510" spans="3:4" ht="14.1" customHeight="1" x14ac:dyDescent="0.2">
      <c r="C2510" s="1"/>
      <c r="D2510" s="1"/>
    </row>
    <row r="2511" spans="3:4" ht="14.1" customHeight="1" x14ac:dyDescent="0.2">
      <c r="C2511" s="1"/>
      <c r="D2511" s="1"/>
    </row>
    <row r="2512" spans="3:4" ht="14.1" customHeight="1" x14ac:dyDescent="0.2">
      <c r="C2512" s="1"/>
      <c r="D2512" s="1"/>
    </row>
    <row r="2513" spans="3:4" ht="14.1" customHeight="1" x14ac:dyDescent="0.2">
      <c r="C2513" s="1"/>
      <c r="D2513" s="1"/>
    </row>
    <row r="2514" spans="3:4" ht="14.1" customHeight="1" x14ac:dyDescent="0.2">
      <c r="C2514" s="1"/>
      <c r="D2514" s="1"/>
    </row>
    <row r="2515" spans="3:4" ht="14.1" customHeight="1" x14ac:dyDescent="0.2">
      <c r="C2515" s="1"/>
      <c r="D2515" s="1"/>
    </row>
    <row r="2516" spans="3:4" ht="14.1" customHeight="1" x14ac:dyDescent="0.2">
      <c r="C2516" s="1"/>
      <c r="D2516" s="1"/>
    </row>
    <row r="2517" spans="3:4" ht="14.1" customHeight="1" x14ac:dyDescent="0.2">
      <c r="C2517" s="1"/>
      <c r="D2517" s="1"/>
    </row>
    <row r="2518" spans="3:4" ht="14.1" customHeight="1" x14ac:dyDescent="0.2">
      <c r="C2518" s="1"/>
      <c r="D2518" s="1"/>
    </row>
    <row r="2519" spans="3:4" ht="14.1" customHeight="1" x14ac:dyDescent="0.2">
      <c r="C2519" s="1"/>
      <c r="D2519" s="1"/>
    </row>
    <row r="2520" spans="3:4" ht="14.1" customHeight="1" x14ac:dyDescent="0.2">
      <c r="C2520" s="1"/>
      <c r="D2520" s="1"/>
    </row>
    <row r="2521" spans="3:4" ht="14.1" customHeight="1" x14ac:dyDescent="0.2">
      <c r="C2521" s="1"/>
      <c r="D2521" s="1"/>
    </row>
    <row r="2522" spans="3:4" ht="14.1" customHeight="1" x14ac:dyDescent="0.2">
      <c r="C2522" s="1"/>
      <c r="D2522" s="1"/>
    </row>
    <row r="2523" spans="3:4" ht="14.1" customHeight="1" x14ac:dyDescent="0.2">
      <c r="C2523" s="1"/>
      <c r="D2523" s="1"/>
    </row>
    <row r="2524" spans="3:4" ht="14.1" customHeight="1" x14ac:dyDescent="0.2">
      <c r="C2524" s="1"/>
      <c r="D2524" s="1"/>
    </row>
    <row r="2525" spans="3:4" ht="14.1" customHeight="1" x14ac:dyDescent="0.2">
      <c r="C2525" s="1"/>
      <c r="D2525" s="1"/>
    </row>
    <row r="2526" spans="3:4" ht="14.1" customHeight="1" x14ac:dyDescent="0.2">
      <c r="C2526" s="1"/>
      <c r="D2526" s="1"/>
    </row>
    <row r="2527" spans="3:4" ht="14.1" customHeight="1" x14ac:dyDescent="0.2">
      <c r="C2527" s="1"/>
      <c r="D2527" s="1"/>
    </row>
    <row r="2528" spans="3:4" ht="14.1" customHeight="1" x14ac:dyDescent="0.2">
      <c r="C2528" s="1"/>
      <c r="D2528" s="1"/>
    </row>
    <row r="2529" spans="3:4" ht="14.1" customHeight="1" x14ac:dyDescent="0.2">
      <c r="C2529" s="1"/>
      <c r="D2529" s="1"/>
    </row>
    <row r="2530" spans="3:4" ht="14.1" customHeight="1" x14ac:dyDescent="0.2">
      <c r="C2530" s="1"/>
      <c r="D2530" s="1"/>
    </row>
    <row r="2531" spans="3:4" ht="14.1" customHeight="1" x14ac:dyDescent="0.2">
      <c r="C2531" s="1"/>
      <c r="D2531" s="1"/>
    </row>
    <row r="2532" spans="3:4" ht="14.1" customHeight="1" x14ac:dyDescent="0.2">
      <c r="C2532" s="1"/>
      <c r="D2532" s="1"/>
    </row>
    <row r="2533" spans="3:4" ht="14.1" customHeight="1" x14ac:dyDescent="0.2">
      <c r="C2533" s="1"/>
      <c r="D2533" s="1"/>
    </row>
    <row r="2534" spans="3:4" ht="14.1" customHeight="1" x14ac:dyDescent="0.2">
      <c r="C2534" s="1"/>
      <c r="D2534" s="1"/>
    </row>
    <row r="2535" spans="3:4" ht="14.1" customHeight="1" x14ac:dyDescent="0.2">
      <c r="C2535" s="1"/>
      <c r="D2535" s="1"/>
    </row>
    <row r="2536" spans="3:4" ht="14.1" customHeight="1" x14ac:dyDescent="0.2">
      <c r="C2536" s="1"/>
      <c r="D2536" s="1"/>
    </row>
    <row r="2537" spans="3:4" ht="14.1" customHeight="1" x14ac:dyDescent="0.2">
      <c r="C2537" s="1"/>
      <c r="D2537" s="1"/>
    </row>
    <row r="2538" spans="3:4" ht="14.1" customHeight="1" x14ac:dyDescent="0.2">
      <c r="C2538" s="1"/>
      <c r="D2538" s="1"/>
    </row>
    <row r="2539" spans="3:4" ht="14.1" customHeight="1" x14ac:dyDescent="0.2">
      <c r="C2539" s="1"/>
      <c r="D2539" s="1"/>
    </row>
    <row r="2540" spans="3:4" ht="14.1" customHeight="1" x14ac:dyDescent="0.2">
      <c r="C2540" s="1"/>
      <c r="D2540" s="1"/>
    </row>
    <row r="2541" spans="3:4" ht="14.1" customHeight="1" x14ac:dyDescent="0.2">
      <c r="C2541" s="1"/>
      <c r="D2541" s="1"/>
    </row>
    <row r="2542" spans="3:4" ht="14.1" customHeight="1" x14ac:dyDescent="0.2">
      <c r="C2542" s="1"/>
      <c r="D2542" s="1"/>
    </row>
    <row r="2543" spans="3:4" ht="14.1" customHeight="1" x14ac:dyDescent="0.2">
      <c r="C2543" s="1"/>
      <c r="D2543" s="1"/>
    </row>
    <row r="2544" spans="3:4" ht="14.1" customHeight="1" x14ac:dyDescent="0.2">
      <c r="C2544" s="1"/>
      <c r="D2544" s="1"/>
    </row>
    <row r="2545" spans="3:4" ht="14.1" customHeight="1" x14ac:dyDescent="0.2">
      <c r="C2545" s="1"/>
      <c r="D2545" s="1"/>
    </row>
    <row r="2546" spans="3:4" ht="14.1" customHeight="1" x14ac:dyDescent="0.2">
      <c r="C2546" s="1"/>
      <c r="D2546" s="1"/>
    </row>
    <row r="2547" spans="3:4" ht="14.1" customHeight="1" x14ac:dyDescent="0.2">
      <c r="C2547" s="1"/>
      <c r="D2547" s="1"/>
    </row>
    <row r="2548" spans="3:4" ht="14.1" customHeight="1" x14ac:dyDescent="0.2">
      <c r="C2548" s="1"/>
      <c r="D2548" s="1"/>
    </row>
    <row r="2549" spans="3:4" ht="14.1" customHeight="1" x14ac:dyDescent="0.2">
      <c r="C2549" s="1"/>
      <c r="D2549" s="1"/>
    </row>
    <row r="2550" spans="3:4" ht="14.1" customHeight="1" x14ac:dyDescent="0.2">
      <c r="C2550" s="1"/>
      <c r="D2550" s="1"/>
    </row>
    <row r="2551" spans="3:4" ht="14.1" customHeight="1" x14ac:dyDescent="0.2">
      <c r="C2551" s="1"/>
      <c r="D2551" s="1"/>
    </row>
    <row r="2552" spans="3:4" ht="14.1" customHeight="1" x14ac:dyDescent="0.2">
      <c r="C2552" s="1"/>
      <c r="D2552" s="1"/>
    </row>
    <row r="2553" spans="3:4" ht="14.1" customHeight="1" x14ac:dyDescent="0.2">
      <c r="C2553" s="1"/>
      <c r="D2553" s="1"/>
    </row>
    <row r="2554" spans="3:4" ht="14.1" customHeight="1" x14ac:dyDescent="0.2">
      <c r="C2554" s="1"/>
      <c r="D2554" s="1"/>
    </row>
    <row r="2555" spans="3:4" ht="14.1" customHeight="1" x14ac:dyDescent="0.2">
      <c r="C2555" s="1"/>
      <c r="D2555" s="1"/>
    </row>
    <row r="2556" spans="3:4" ht="14.1" customHeight="1" x14ac:dyDescent="0.2">
      <c r="C2556" s="1"/>
      <c r="D2556" s="1"/>
    </row>
    <row r="2557" spans="3:4" ht="14.1" customHeight="1" x14ac:dyDescent="0.2">
      <c r="C2557" s="1"/>
      <c r="D2557" s="1"/>
    </row>
    <row r="2558" spans="3:4" ht="14.1" customHeight="1" x14ac:dyDescent="0.2">
      <c r="C2558" s="1"/>
      <c r="D2558" s="1"/>
    </row>
    <row r="2559" spans="3:4" ht="14.1" customHeight="1" x14ac:dyDescent="0.2">
      <c r="C2559" s="1"/>
      <c r="D2559" s="1"/>
    </row>
    <row r="2560" spans="3:4" ht="14.1" customHeight="1" x14ac:dyDescent="0.2">
      <c r="C2560" s="1"/>
      <c r="D2560" s="1"/>
    </row>
    <row r="2561" spans="3:4" ht="14.1" customHeight="1" x14ac:dyDescent="0.2">
      <c r="C2561" s="1"/>
      <c r="D2561" s="1"/>
    </row>
    <row r="2562" spans="3:4" ht="14.1" customHeight="1" x14ac:dyDescent="0.2">
      <c r="C2562" s="1"/>
      <c r="D2562" s="1"/>
    </row>
    <row r="2563" spans="3:4" ht="14.1" customHeight="1" x14ac:dyDescent="0.2">
      <c r="C2563" s="1"/>
      <c r="D2563" s="1"/>
    </row>
    <row r="2564" spans="3:4" ht="14.1" customHeight="1" x14ac:dyDescent="0.2">
      <c r="C2564" s="1"/>
      <c r="D2564" s="1"/>
    </row>
    <row r="2565" spans="3:4" ht="14.1" customHeight="1" x14ac:dyDescent="0.2">
      <c r="C2565" s="1"/>
      <c r="D2565" s="1"/>
    </row>
    <row r="2566" spans="3:4" ht="14.1" customHeight="1" x14ac:dyDescent="0.2">
      <c r="C2566" s="1"/>
      <c r="D2566" s="1"/>
    </row>
    <row r="2567" spans="3:4" ht="14.1" customHeight="1" x14ac:dyDescent="0.2">
      <c r="C2567" s="1"/>
      <c r="D2567" s="1"/>
    </row>
    <row r="2568" spans="3:4" ht="14.1" customHeight="1" x14ac:dyDescent="0.2">
      <c r="C2568" s="1"/>
      <c r="D2568" s="1"/>
    </row>
    <row r="2569" spans="3:4" ht="14.1" customHeight="1" x14ac:dyDescent="0.2">
      <c r="C2569" s="1"/>
      <c r="D2569" s="1"/>
    </row>
    <row r="2570" spans="3:4" ht="14.1" customHeight="1" x14ac:dyDescent="0.2">
      <c r="C2570" s="1"/>
      <c r="D2570" s="1"/>
    </row>
    <row r="2571" spans="3:4" ht="14.1" customHeight="1" x14ac:dyDescent="0.2">
      <c r="C2571" s="1"/>
      <c r="D2571" s="1"/>
    </row>
    <row r="2572" spans="3:4" ht="14.1" customHeight="1" x14ac:dyDescent="0.2">
      <c r="C2572" s="1"/>
      <c r="D2572" s="1"/>
    </row>
    <row r="2573" spans="3:4" ht="14.1" customHeight="1" x14ac:dyDescent="0.2">
      <c r="C2573" s="1"/>
      <c r="D2573" s="1"/>
    </row>
    <row r="2574" spans="3:4" ht="14.1" customHeight="1" x14ac:dyDescent="0.2">
      <c r="C2574" s="1"/>
      <c r="D2574" s="1"/>
    </row>
    <row r="2575" spans="3:4" ht="14.1" customHeight="1" x14ac:dyDescent="0.2">
      <c r="C2575" s="1"/>
      <c r="D2575" s="1"/>
    </row>
    <row r="2576" spans="3:4" ht="14.1" customHeight="1" x14ac:dyDescent="0.2">
      <c r="C2576" s="1"/>
      <c r="D2576" s="1"/>
    </row>
    <row r="2577" spans="3:4" ht="14.1" customHeight="1" x14ac:dyDescent="0.2">
      <c r="C2577" s="1"/>
      <c r="D2577" s="1"/>
    </row>
    <row r="2578" spans="3:4" ht="14.1" customHeight="1" x14ac:dyDescent="0.2">
      <c r="C2578" s="1"/>
      <c r="D2578" s="1"/>
    </row>
    <row r="2579" spans="3:4" ht="14.1" customHeight="1" x14ac:dyDescent="0.2">
      <c r="C2579" s="1"/>
      <c r="D2579" s="1"/>
    </row>
    <row r="2580" spans="3:4" ht="14.1" customHeight="1" x14ac:dyDescent="0.2">
      <c r="C2580" s="1"/>
      <c r="D2580" s="1"/>
    </row>
    <row r="2581" spans="3:4" ht="14.1" customHeight="1" x14ac:dyDescent="0.2">
      <c r="C2581" s="1"/>
      <c r="D2581" s="1"/>
    </row>
    <row r="2582" spans="3:4" ht="14.1" customHeight="1" x14ac:dyDescent="0.2">
      <c r="C2582" s="1"/>
      <c r="D2582" s="1"/>
    </row>
    <row r="2583" spans="3:4" ht="14.1" customHeight="1" x14ac:dyDescent="0.2">
      <c r="C2583" s="1"/>
      <c r="D2583" s="1"/>
    </row>
    <row r="2584" spans="3:4" ht="14.1" customHeight="1" x14ac:dyDescent="0.2">
      <c r="C2584" s="1"/>
      <c r="D2584" s="1"/>
    </row>
    <row r="2585" spans="3:4" ht="14.1" customHeight="1" x14ac:dyDescent="0.2">
      <c r="C2585" s="1"/>
      <c r="D2585" s="1"/>
    </row>
    <row r="2586" spans="3:4" ht="14.1" customHeight="1" x14ac:dyDescent="0.2">
      <c r="C2586" s="1"/>
      <c r="D2586" s="1"/>
    </row>
    <row r="2587" spans="3:4" ht="14.1" customHeight="1" x14ac:dyDescent="0.2">
      <c r="C2587" s="1"/>
      <c r="D2587" s="1"/>
    </row>
    <row r="2588" spans="3:4" ht="14.1" customHeight="1" x14ac:dyDescent="0.2">
      <c r="C2588" s="1"/>
      <c r="D2588" s="1"/>
    </row>
    <row r="2589" spans="3:4" ht="14.1" customHeight="1" x14ac:dyDescent="0.2">
      <c r="C2589" s="1"/>
      <c r="D2589" s="1"/>
    </row>
    <row r="2590" spans="3:4" ht="14.1" customHeight="1" x14ac:dyDescent="0.2">
      <c r="C2590" s="1"/>
      <c r="D2590" s="1"/>
    </row>
    <row r="2591" spans="3:4" ht="14.1" customHeight="1" x14ac:dyDescent="0.2">
      <c r="C2591" s="1"/>
      <c r="D2591" s="1"/>
    </row>
    <row r="2592" spans="3:4" ht="14.1" customHeight="1" x14ac:dyDescent="0.2">
      <c r="C2592" s="1"/>
      <c r="D2592" s="1"/>
    </row>
    <row r="2593" spans="3:4" ht="14.1" customHeight="1" x14ac:dyDescent="0.2">
      <c r="C2593" s="1"/>
      <c r="D2593" s="1"/>
    </row>
    <row r="2594" spans="3:4" ht="14.1" customHeight="1" x14ac:dyDescent="0.2">
      <c r="C2594" s="1"/>
      <c r="D2594" s="1"/>
    </row>
    <row r="2595" spans="3:4" ht="14.1" customHeight="1" x14ac:dyDescent="0.2">
      <c r="C2595" s="1"/>
      <c r="D2595" s="1"/>
    </row>
    <row r="2596" spans="3:4" ht="14.1" customHeight="1" x14ac:dyDescent="0.2">
      <c r="C2596" s="1"/>
      <c r="D2596" s="1"/>
    </row>
    <row r="2597" spans="3:4" ht="14.1" customHeight="1" x14ac:dyDescent="0.2">
      <c r="C2597" s="1"/>
      <c r="D2597" s="1"/>
    </row>
    <row r="2598" spans="3:4" ht="14.1" customHeight="1" x14ac:dyDescent="0.2">
      <c r="C2598" s="1"/>
      <c r="D2598" s="1"/>
    </row>
    <row r="2599" spans="3:4" ht="14.1" customHeight="1" x14ac:dyDescent="0.2">
      <c r="C2599" s="1"/>
      <c r="D2599" s="1"/>
    </row>
    <row r="2600" spans="3:4" ht="14.1" customHeight="1" x14ac:dyDescent="0.2">
      <c r="C2600" s="1"/>
      <c r="D2600" s="1"/>
    </row>
    <row r="2601" spans="3:4" ht="14.1" customHeight="1" x14ac:dyDescent="0.2">
      <c r="C2601" s="1"/>
      <c r="D2601" s="1"/>
    </row>
    <row r="2602" spans="3:4" ht="14.1" customHeight="1" x14ac:dyDescent="0.2">
      <c r="C2602" s="1"/>
      <c r="D2602" s="1"/>
    </row>
    <row r="2603" spans="3:4" ht="14.1" customHeight="1" x14ac:dyDescent="0.2">
      <c r="C2603" s="1"/>
      <c r="D2603" s="1"/>
    </row>
    <row r="2604" spans="3:4" ht="14.1" customHeight="1" x14ac:dyDescent="0.2">
      <c r="C2604" s="1"/>
      <c r="D2604" s="1"/>
    </row>
    <row r="2605" spans="3:4" ht="14.1" customHeight="1" x14ac:dyDescent="0.2">
      <c r="C2605" s="1"/>
      <c r="D2605" s="1"/>
    </row>
    <row r="2606" spans="3:4" ht="14.1" customHeight="1" x14ac:dyDescent="0.2">
      <c r="C2606" s="1"/>
      <c r="D2606" s="1"/>
    </row>
    <row r="2607" spans="3:4" ht="14.1" customHeight="1" x14ac:dyDescent="0.2">
      <c r="C2607" s="1"/>
      <c r="D2607" s="1"/>
    </row>
    <row r="2608" spans="3:4" ht="14.1" customHeight="1" x14ac:dyDescent="0.2">
      <c r="C2608" s="1"/>
      <c r="D2608" s="1"/>
    </row>
    <row r="2609" spans="3:4" ht="14.1" customHeight="1" x14ac:dyDescent="0.2">
      <c r="C2609" s="1"/>
      <c r="D2609" s="1"/>
    </row>
    <row r="2610" spans="3:4" ht="14.1" customHeight="1" x14ac:dyDescent="0.2">
      <c r="C2610" s="1"/>
      <c r="D2610" s="1"/>
    </row>
    <row r="2611" spans="3:4" ht="14.1" customHeight="1" x14ac:dyDescent="0.2">
      <c r="C2611" s="1"/>
      <c r="D2611" s="1"/>
    </row>
    <row r="2612" spans="3:4" ht="14.1" customHeight="1" x14ac:dyDescent="0.2">
      <c r="C2612" s="1"/>
      <c r="D2612" s="1"/>
    </row>
    <row r="2613" spans="3:4" ht="14.1" customHeight="1" x14ac:dyDescent="0.2">
      <c r="C2613" s="1"/>
      <c r="D2613" s="1"/>
    </row>
    <row r="2614" spans="3:4" ht="14.1" customHeight="1" x14ac:dyDescent="0.2">
      <c r="C2614" s="1"/>
      <c r="D2614" s="1"/>
    </row>
    <row r="2615" spans="3:4" ht="14.1" customHeight="1" x14ac:dyDescent="0.2">
      <c r="C2615" s="1"/>
      <c r="D2615" s="1"/>
    </row>
    <row r="2616" spans="3:4" ht="14.1" customHeight="1" x14ac:dyDescent="0.2">
      <c r="C2616" s="1"/>
      <c r="D2616" s="1"/>
    </row>
    <row r="2617" spans="3:4" ht="14.1" customHeight="1" x14ac:dyDescent="0.2">
      <c r="C2617" s="1"/>
      <c r="D2617" s="1"/>
    </row>
    <row r="2618" spans="3:4" ht="14.1" customHeight="1" x14ac:dyDescent="0.2">
      <c r="C2618" s="1"/>
      <c r="D2618" s="1"/>
    </row>
    <row r="2619" spans="3:4" ht="14.1" customHeight="1" x14ac:dyDescent="0.2">
      <c r="C2619" s="1"/>
      <c r="D2619" s="1"/>
    </row>
    <row r="2620" spans="3:4" ht="14.1" customHeight="1" x14ac:dyDescent="0.2">
      <c r="C2620" s="1"/>
      <c r="D2620" s="1"/>
    </row>
    <row r="2621" spans="3:4" ht="14.1" customHeight="1" x14ac:dyDescent="0.2">
      <c r="C2621" s="1"/>
      <c r="D2621" s="1"/>
    </row>
    <row r="2622" spans="3:4" ht="14.1" customHeight="1" x14ac:dyDescent="0.2">
      <c r="C2622" s="1"/>
      <c r="D2622" s="1"/>
    </row>
    <row r="2623" spans="3:4" ht="14.1" customHeight="1" x14ac:dyDescent="0.2">
      <c r="C2623" s="1"/>
      <c r="D2623" s="1"/>
    </row>
    <row r="2624" spans="3:4" ht="14.1" customHeight="1" x14ac:dyDescent="0.2">
      <c r="C2624" s="1"/>
      <c r="D2624" s="1"/>
    </row>
    <row r="2625" spans="3:4" ht="14.1" customHeight="1" x14ac:dyDescent="0.2">
      <c r="C2625" s="1"/>
      <c r="D2625" s="1"/>
    </row>
    <row r="2626" spans="3:4" ht="14.1" customHeight="1" x14ac:dyDescent="0.2">
      <c r="C2626" s="1"/>
      <c r="D2626" s="1"/>
    </row>
    <row r="2627" spans="3:4" ht="14.1" customHeight="1" x14ac:dyDescent="0.2">
      <c r="C2627" s="1"/>
      <c r="D2627" s="1"/>
    </row>
    <row r="2628" spans="3:4" ht="14.1" customHeight="1" x14ac:dyDescent="0.2">
      <c r="C2628" s="1"/>
      <c r="D2628" s="1"/>
    </row>
    <row r="2629" spans="3:4" ht="14.1" customHeight="1" x14ac:dyDescent="0.2">
      <c r="C2629" s="1"/>
      <c r="D2629" s="1"/>
    </row>
    <row r="2630" spans="3:4" ht="14.1" customHeight="1" x14ac:dyDescent="0.2">
      <c r="C2630" s="1"/>
      <c r="D2630" s="1"/>
    </row>
    <row r="2631" spans="3:4" ht="14.1" customHeight="1" x14ac:dyDescent="0.2">
      <c r="C2631" s="1"/>
      <c r="D2631" s="1"/>
    </row>
    <row r="2632" spans="3:4" ht="14.1" customHeight="1" x14ac:dyDescent="0.2">
      <c r="C2632" s="1"/>
      <c r="D2632" s="1"/>
    </row>
    <row r="2633" spans="3:4" ht="14.1" customHeight="1" x14ac:dyDescent="0.2">
      <c r="C2633" s="1"/>
      <c r="D2633" s="1"/>
    </row>
    <row r="2634" spans="3:4" ht="14.1" customHeight="1" x14ac:dyDescent="0.2">
      <c r="C2634" s="1"/>
      <c r="D2634" s="1"/>
    </row>
    <row r="2635" spans="3:4" ht="14.1" customHeight="1" x14ac:dyDescent="0.2">
      <c r="C2635" s="1"/>
      <c r="D2635" s="1"/>
    </row>
    <row r="2636" spans="3:4" ht="14.1" customHeight="1" x14ac:dyDescent="0.2">
      <c r="C2636" s="1"/>
      <c r="D2636" s="1"/>
    </row>
    <row r="2637" spans="3:4" ht="14.1" customHeight="1" x14ac:dyDescent="0.2">
      <c r="C2637" s="1"/>
      <c r="D2637" s="1"/>
    </row>
    <row r="2638" spans="3:4" ht="14.1" customHeight="1" x14ac:dyDescent="0.2">
      <c r="C2638" s="1"/>
      <c r="D2638" s="1"/>
    </row>
    <row r="2639" spans="3:4" ht="14.1" customHeight="1" x14ac:dyDescent="0.2">
      <c r="C2639" s="1"/>
      <c r="D2639" s="1"/>
    </row>
    <row r="2640" spans="3:4" ht="14.1" customHeight="1" x14ac:dyDescent="0.2">
      <c r="C2640" s="1"/>
      <c r="D2640" s="1"/>
    </row>
    <row r="2641" spans="3:4" ht="14.1" customHeight="1" x14ac:dyDescent="0.2">
      <c r="C2641" s="1"/>
      <c r="D2641" s="1"/>
    </row>
    <row r="2642" spans="3:4" ht="14.1" customHeight="1" x14ac:dyDescent="0.2">
      <c r="C2642" s="1"/>
      <c r="D2642" s="1"/>
    </row>
    <row r="2643" spans="3:4" ht="14.1" customHeight="1" x14ac:dyDescent="0.2">
      <c r="C2643" s="1"/>
      <c r="D2643" s="1"/>
    </row>
    <row r="2644" spans="3:4" ht="14.1" customHeight="1" x14ac:dyDescent="0.2">
      <c r="C2644" s="1"/>
      <c r="D2644" s="1"/>
    </row>
    <row r="2645" spans="3:4" ht="14.1" customHeight="1" x14ac:dyDescent="0.2">
      <c r="C2645" s="1"/>
      <c r="D2645" s="1"/>
    </row>
    <row r="2646" spans="3:4" ht="14.1" customHeight="1" x14ac:dyDescent="0.2">
      <c r="C2646" s="1"/>
      <c r="D2646" s="1"/>
    </row>
    <row r="2647" spans="3:4" ht="14.1" customHeight="1" x14ac:dyDescent="0.2">
      <c r="C2647" s="1"/>
      <c r="D2647" s="1"/>
    </row>
    <row r="2648" spans="3:4" ht="14.1" customHeight="1" x14ac:dyDescent="0.2">
      <c r="C2648" s="1"/>
      <c r="D2648" s="1"/>
    </row>
    <row r="2649" spans="3:4" ht="14.1" customHeight="1" x14ac:dyDescent="0.2">
      <c r="C2649" s="1"/>
      <c r="D2649" s="1"/>
    </row>
    <row r="2650" spans="3:4" ht="14.1" customHeight="1" x14ac:dyDescent="0.2">
      <c r="C2650" s="1"/>
      <c r="D2650" s="1"/>
    </row>
    <row r="2651" spans="3:4" ht="14.1" customHeight="1" x14ac:dyDescent="0.2">
      <c r="C2651" s="1"/>
      <c r="D2651" s="1"/>
    </row>
    <row r="2652" spans="3:4" ht="14.1" customHeight="1" x14ac:dyDescent="0.2">
      <c r="C2652" s="1"/>
      <c r="D2652" s="1"/>
    </row>
    <row r="2653" spans="3:4" ht="14.1" customHeight="1" x14ac:dyDescent="0.2">
      <c r="C2653" s="1"/>
      <c r="D2653" s="1"/>
    </row>
    <row r="2654" spans="3:4" ht="14.1" customHeight="1" x14ac:dyDescent="0.2">
      <c r="C2654" s="1"/>
      <c r="D2654" s="1"/>
    </row>
    <row r="2655" spans="3:4" ht="14.1" customHeight="1" x14ac:dyDescent="0.2">
      <c r="C2655" s="1"/>
      <c r="D2655" s="1"/>
    </row>
    <row r="2656" spans="3:4" ht="14.1" customHeight="1" x14ac:dyDescent="0.2">
      <c r="C2656" s="1"/>
      <c r="D2656" s="1"/>
    </row>
    <row r="2657" spans="3:4" ht="14.1" customHeight="1" x14ac:dyDescent="0.2">
      <c r="C2657" s="1"/>
      <c r="D2657" s="1"/>
    </row>
    <row r="2658" spans="3:4" ht="14.1" customHeight="1" x14ac:dyDescent="0.2">
      <c r="C2658" s="1"/>
      <c r="D2658" s="1"/>
    </row>
    <row r="2659" spans="3:4" ht="14.1" customHeight="1" x14ac:dyDescent="0.2">
      <c r="C2659" s="1"/>
      <c r="D2659" s="1"/>
    </row>
    <row r="2660" spans="3:4" ht="14.1" customHeight="1" x14ac:dyDescent="0.2">
      <c r="C2660" s="1"/>
      <c r="D2660" s="1"/>
    </row>
    <row r="2661" spans="3:4" ht="14.1" customHeight="1" x14ac:dyDescent="0.2">
      <c r="C2661" s="1"/>
      <c r="D2661" s="1"/>
    </row>
    <row r="2662" spans="3:4" ht="14.1" customHeight="1" x14ac:dyDescent="0.2">
      <c r="C2662" s="1"/>
      <c r="D2662" s="1"/>
    </row>
    <row r="2663" spans="3:4" ht="14.1" customHeight="1" x14ac:dyDescent="0.2">
      <c r="C2663" s="1"/>
      <c r="D2663" s="1"/>
    </row>
    <row r="2664" spans="3:4" ht="14.1" customHeight="1" x14ac:dyDescent="0.2">
      <c r="C2664" s="1"/>
      <c r="D2664" s="1"/>
    </row>
    <row r="2665" spans="3:4" ht="14.1" customHeight="1" x14ac:dyDescent="0.2">
      <c r="C2665" s="1"/>
      <c r="D2665" s="1"/>
    </row>
    <row r="2666" spans="3:4" ht="14.1" customHeight="1" x14ac:dyDescent="0.2">
      <c r="C2666" s="1"/>
      <c r="D2666" s="1"/>
    </row>
    <row r="2667" spans="3:4" ht="14.1" customHeight="1" x14ac:dyDescent="0.2">
      <c r="C2667" s="1"/>
      <c r="D2667" s="1"/>
    </row>
    <row r="2668" spans="3:4" ht="14.1" customHeight="1" x14ac:dyDescent="0.2">
      <c r="C2668" s="1"/>
      <c r="D2668" s="1"/>
    </row>
    <row r="2669" spans="3:4" ht="14.1" customHeight="1" x14ac:dyDescent="0.2">
      <c r="C2669" s="1"/>
      <c r="D2669" s="1"/>
    </row>
    <row r="2670" spans="3:4" ht="14.1" customHeight="1" x14ac:dyDescent="0.2">
      <c r="C2670" s="1"/>
      <c r="D2670" s="1"/>
    </row>
    <row r="2671" spans="3:4" ht="14.1" customHeight="1" x14ac:dyDescent="0.2">
      <c r="C2671" s="1"/>
      <c r="D2671" s="1"/>
    </row>
    <row r="2672" spans="3:4" ht="14.1" customHeight="1" x14ac:dyDescent="0.2">
      <c r="C2672" s="1"/>
      <c r="D2672" s="1"/>
    </row>
    <row r="2673" spans="3:4" ht="14.1" customHeight="1" x14ac:dyDescent="0.2">
      <c r="C2673" s="1"/>
      <c r="D2673" s="1"/>
    </row>
    <row r="2674" spans="3:4" ht="14.1" customHeight="1" x14ac:dyDescent="0.2">
      <c r="C2674" s="1"/>
      <c r="D2674" s="1"/>
    </row>
    <row r="2675" spans="3:4" ht="14.1" customHeight="1" x14ac:dyDescent="0.2">
      <c r="C2675" s="1"/>
      <c r="D2675" s="1"/>
    </row>
    <row r="2676" spans="3:4" ht="14.1" customHeight="1" x14ac:dyDescent="0.2">
      <c r="C2676" s="1"/>
      <c r="D2676" s="1"/>
    </row>
    <row r="2677" spans="3:4" ht="14.1" customHeight="1" x14ac:dyDescent="0.2">
      <c r="C2677" s="1"/>
      <c r="D2677" s="1"/>
    </row>
    <row r="2678" spans="3:4" ht="14.1" customHeight="1" x14ac:dyDescent="0.2">
      <c r="C2678" s="1"/>
      <c r="D2678" s="1"/>
    </row>
    <row r="2679" spans="3:4" ht="14.1" customHeight="1" x14ac:dyDescent="0.2">
      <c r="C2679" s="1"/>
      <c r="D2679" s="1"/>
    </row>
    <row r="2680" spans="3:4" ht="14.1" customHeight="1" x14ac:dyDescent="0.2">
      <c r="C2680" s="1"/>
      <c r="D2680" s="1"/>
    </row>
    <row r="2681" spans="3:4" ht="14.1" customHeight="1" x14ac:dyDescent="0.2">
      <c r="C2681" s="1"/>
      <c r="D2681" s="1"/>
    </row>
    <row r="2682" spans="3:4" ht="14.1" customHeight="1" x14ac:dyDescent="0.2">
      <c r="C2682" s="1"/>
      <c r="D2682" s="1"/>
    </row>
    <row r="2683" spans="3:4" ht="14.1" customHeight="1" x14ac:dyDescent="0.2">
      <c r="C2683" s="1"/>
      <c r="D2683" s="1"/>
    </row>
    <row r="2684" spans="3:4" ht="14.1" customHeight="1" x14ac:dyDescent="0.2">
      <c r="C2684" s="1"/>
      <c r="D2684" s="1"/>
    </row>
    <row r="2685" spans="3:4" ht="14.1" customHeight="1" x14ac:dyDescent="0.2">
      <c r="C2685" s="1"/>
      <c r="D2685" s="1"/>
    </row>
    <row r="2686" spans="3:4" ht="14.1" customHeight="1" x14ac:dyDescent="0.2">
      <c r="C2686" s="1"/>
      <c r="D2686" s="1"/>
    </row>
    <row r="2687" spans="3:4" ht="14.1" customHeight="1" x14ac:dyDescent="0.2">
      <c r="C2687" s="1"/>
      <c r="D2687" s="1"/>
    </row>
    <row r="2688" spans="3:4" ht="14.1" customHeight="1" x14ac:dyDescent="0.2">
      <c r="C2688" s="1"/>
      <c r="D2688" s="1"/>
    </row>
    <row r="2689" spans="3:4" ht="14.1" customHeight="1" x14ac:dyDescent="0.2">
      <c r="C2689" s="1"/>
      <c r="D2689" s="1"/>
    </row>
    <row r="2690" spans="3:4" ht="14.1" customHeight="1" x14ac:dyDescent="0.2">
      <c r="C2690" s="1"/>
      <c r="D2690" s="1"/>
    </row>
    <row r="2691" spans="3:4" ht="14.1" customHeight="1" x14ac:dyDescent="0.2">
      <c r="C2691" s="1"/>
      <c r="D2691" s="1"/>
    </row>
    <row r="2692" spans="3:4" ht="14.1" customHeight="1" x14ac:dyDescent="0.2">
      <c r="C2692" s="1"/>
      <c r="D2692" s="1"/>
    </row>
    <row r="2693" spans="3:4" ht="14.1" customHeight="1" x14ac:dyDescent="0.2">
      <c r="C2693" s="1"/>
      <c r="D2693" s="1"/>
    </row>
    <row r="2694" spans="3:4" ht="14.1" customHeight="1" x14ac:dyDescent="0.2">
      <c r="C2694" s="1"/>
      <c r="D2694" s="1"/>
    </row>
    <row r="2695" spans="3:4" ht="14.1" customHeight="1" x14ac:dyDescent="0.2">
      <c r="C2695" s="1"/>
      <c r="D2695" s="1"/>
    </row>
    <row r="2696" spans="3:4" ht="14.1" customHeight="1" x14ac:dyDescent="0.2">
      <c r="C2696" s="1"/>
      <c r="D2696" s="1"/>
    </row>
    <row r="2697" spans="3:4" ht="14.1" customHeight="1" x14ac:dyDescent="0.2">
      <c r="C2697" s="1"/>
      <c r="D2697" s="1"/>
    </row>
    <row r="2698" spans="3:4" ht="14.1" customHeight="1" x14ac:dyDescent="0.2">
      <c r="C2698" s="1"/>
      <c r="D2698" s="1"/>
    </row>
    <row r="2699" spans="3:4" ht="14.1" customHeight="1" x14ac:dyDescent="0.2">
      <c r="C2699" s="1"/>
      <c r="D2699" s="1"/>
    </row>
    <row r="2700" spans="3:4" ht="14.1" customHeight="1" x14ac:dyDescent="0.2">
      <c r="C2700" s="1"/>
      <c r="D2700" s="1"/>
    </row>
    <row r="2701" spans="3:4" ht="14.1" customHeight="1" x14ac:dyDescent="0.2">
      <c r="C2701" s="1"/>
      <c r="D2701" s="1"/>
    </row>
    <row r="2702" spans="3:4" ht="14.1" customHeight="1" x14ac:dyDescent="0.2">
      <c r="C2702" s="1"/>
      <c r="D2702" s="1"/>
    </row>
    <row r="2703" spans="3:4" ht="14.1" customHeight="1" x14ac:dyDescent="0.2">
      <c r="C2703" s="1"/>
      <c r="D2703" s="1"/>
    </row>
    <row r="2704" spans="3:4" ht="14.1" customHeight="1" x14ac:dyDescent="0.2">
      <c r="C2704" s="1"/>
      <c r="D2704" s="1"/>
    </row>
    <row r="2705" spans="3:4" ht="14.1" customHeight="1" x14ac:dyDescent="0.2">
      <c r="C2705" s="1"/>
      <c r="D2705" s="1"/>
    </row>
    <row r="2706" spans="3:4" ht="14.1" customHeight="1" x14ac:dyDescent="0.2">
      <c r="C2706" s="1"/>
      <c r="D2706" s="1"/>
    </row>
    <row r="2707" spans="3:4" ht="14.1" customHeight="1" x14ac:dyDescent="0.2">
      <c r="C2707" s="1"/>
      <c r="D2707" s="1"/>
    </row>
    <row r="2708" spans="3:4" ht="14.1" customHeight="1" x14ac:dyDescent="0.2">
      <c r="C2708" s="1"/>
      <c r="D2708" s="1"/>
    </row>
    <row r="2709" spans="3:4" ht="14.1" customHeight="1" x14ac:dyDescent="0.2">
      <c r="C2709" s="1"/>
      <c r="D2709" s="1"/>
    </row>
    <row r="2710" spans="3:4" ht="14.1" customHeight="1" x14ac:dyDescent="0.2">
      <c r="C2710" s="1"/>
      <c r="D2710" s="1"/>
    </row>
    <row r="2711" spans="3:4" ht="14.1" customHeight="1" x14ac:dyDescent="0.2">
      <c r="C2711" s="1"/>
      <c r="D2711" s="1"/>
    </row>
    <row r="2712" spans="3:4" ht="14.1" customHeight="1" x14ac:dyDescent="0.2">
      <c r="C2712" s="1"/>
      <c r="D2712" s="1"/>
    </row>
    <row r="2713" spans="3:4" ht="14.1" customHeight="1" x14ac:dyDescent="0.2">
      <c r="C2713" s="1"/>
      <c r="D2713" s="1"/>
    </row>
    <row r="2714" spans="3:4" ht="14.1" customHeight="1" x14ac:dyDescent="0.2">
      <c r="C2714" s="1"/>
      <c r="D2714" s="1"/>
    </row>
    <row r="2715" spans="3:4" ht="14.1" customHeight="1" x14ac:dyDescent="0.2">
      <c r="C2715" s="1"/>
      <c r="D2715" s="1"/>
    </row>
    <row r="2716" spans="3:4" ht="14.1" customHeight="1" x14ac:dyDescent="0.2">
      <c r="C2716" s="1"/>
      <c r="D2716" s="1"/>
    </row>
    <row r="2717" spans="3:4" ht="14.1" customHeight="1" x14ac:dyDescent="0.2">
      <c r="C2717" s="1"/>
      <c r="D2717" s="1"/>
    </row>
    <row r="2718" spans="3:4" ht="14.1" customHeight="1" x14ac:dyDescent="0.2">
      <c r="C2718" s="1"/>
      <c r="D2718" s="1"/>
    </row>
    <row r="2719" spans="3:4" ht="14.1" customHeight="1" x14ac:dyDescent="0.2">
      <c r="C2719" s="1"/>
      <c r="D2719" s="1"/>
    </row>
    <row r="2720" spans="3:4" ht="14.1" customHeight="1" x14ac:dyDescent="0.2">
      <c r="C2720" s="1"/>
      <c r="D2720" s="1"/>
    </row>
    <row r="2721" spans="3:4" ht="14.1" customHeight="1" x14ac:dyDescent="0.2">
      <c r="C2721" s="1"/>
      <c r="D2721" s="1"/>
    </row>
    <row r="2722" spans="3:4" ht="14.1" customHeight="1" x14ac:dyDescent="0.2">
      <c r="C2722" s="1"/>
      <c r="D2722" s="1"/>
    </row>
    <row r="2723" spans="3:4" ht="14.1" customHeight="1" x14ac:dyDescent="0.2">
      <c r="C2723" s="1"/>
      <c r="D2723" s="1"/>
    </row>
    <row r="2724" spans="3:4" ht="14.1" customHeight="1" x14ac:dyDescent="0.2">
      <c r="C2724" s="1"/>
      <c r="D2724" s="1"/>
    </row>
    <row r="2725" spans="3:4" ht="14.1" customHeight="1" x14ac:dyDescent="0.2">
      <c r="C2725" s="1"/>
      <c r="D2725" s="1"/>
    </row>
    <row r="2726" spans="3:4" ht="14.1" customHeight="1" x14ac:dyDescent="0.2">
      <c r="C2726" s="1"/>
      <c r="D2726" s="1"/>
    </row>
    <row r="2727" spans="3:4" ht="14.1" customHeight="1" x14ac:dyDescent="0.2">
      <c r="C2727" s="1"/>
      <c r="D2727" s="1"/>
    </row>
    <row r="2728" spans="3:4" ht="14.1" customHeight="1" x14ac:dyDescent="0.2">
      <c r="C2728" s="1"/>
      <c r="D2728" s="1"/>
    </row>
    <row r="2729" spans="3:4" ht="14.1" customHeight="1" x14ac:dyDescent="0.2">
      <c r="C2729" s="1"/>
      <c r="D2729" s="1"/>
    </row>
    <row r="2730" spans="3:4" ht="14.1" customHeight="1" x14ac:dyDescent="0.2">
      <c r="C2730" s="1"/>
      <c r="D2730" s="1"/>
    </row>
    <row r="2731" spans="3:4" ht="14.1" customHeight="1" x14ac:dyDescent="0.2">
      <c r="C2731" s="1"/>
      <c r="D2731" s="1"/>
    </row>
    <row r="2732" spans="3:4" ht="14.1" customHeight="1" x14ac:dyDescent="0.2">
      <c r="C2732" s="1"/>
      <c r="D2732" s="1"/>
    </row>
    <row r="2733" spans="3:4" ht="14.1" customHeight="1" x14ac:dyDescent="0.2">
      <c r="C2733" s="1"/>
      <c r="D2733" s="1"/>
    </row>
    <row r="2734" spans="3:4" ht="14.1" customHeight="1" x14ac:dyDescent="0.2">
      <c r="C2734" s="1"/>
      <c r="D2734" s="1"/>
    </row>
    <row r="2735" spans="3:4" ht="14.1" customHeight="1" x14ac:dyDescent="0.2">
      <c r="C2735" s="1"/>
      <c r="D2735" s="1"/>
    </row>
    <row r="2736" spans="3:4" ht="14.1" customHeight="1" x14ac:dyDescent="0.2">
      <c r="C2736" s="1"/>
      <c r="D2736" s="1"/>
    </row>
    <row r="2737" spans="3:4" ht="14.1" customHeight="1" x14ac:dyDescent="0.2">
      <c r="C2737" s="1"/>
      <c r="D2737" s="1"/>
    </row>
    <row r="2738" spans="3:4" ht="14.1" customHeight="1" x14ac:dyDescent="0.2">
      <c r="C2738" s="1"/>
      <c r="D2738" s="1"/>
    </row>
    <row r="2739" spans="3:4" ht="14.1" customHeight="1" x14ac:dyDescent="0.2">
      <c r="C2739" s="1"/>
      <c r="D2739" s="1"/>
    </row>
    <row r="2740" spans="3:4" ht="14.1" customHeight="1" x14ac:dyDescent="0.2">
      <c r="C2740" s="1"/>
      <c r="D2740" s="1"/>
    </row>
    <row r="2741" spans="3:4" ht="14.1" customHeight="1" x14ac:dyDescent="0.2">
      <c r="C2741" s="1"/>
      <c r="D2741" s="1"/>
    </row>
    <row r="2742" spans="3:4" ht="14.1" customHeight="1" x14ac:dyDescent="0.2">
      <c r="C2742" s="1"/>
      <c r="D2742" s="1"/>
    </row>
    <row r="2743" spans="3:4" ht="14.1" customHeight="1" x14ac:dyDescent="0.2">
      <c r="C2743" s="1"/>
      <c r="D2743" s="1"/>
    </row>
    <row r="2744" spans="3:4" ht="14.1" customHeight="1" x14ac:dyDescent="0.2">
      <c r="C2744" s="1"/>
      <c r="D2744" s="1"/>
    </row>
    <row r="2745" spans="3:4" ht="14.1" customHeight="1" x14ac:dyDescent="0.2">
      <c r="C2745" s="1"/>
      <c r="D2745" s="1"/>
    </row>
    <row r="2746" spans="3:4" ht="14.1" customHeight="1" x14ac:dyDescent="0.2">
      <c r="C2746" s="1"/>
      <c r="D2746" s="1"/>
    </row>
    <row r="2747" spans="3:4" ht="14.1" customHeight="1" x14ac:dyDescent="0.2">
      <c r="C2747" s="1"/>
      <c r="D2747" s="1"/>
    </row>
    <row r="2748" spans="3:4" ht="14.1" customHeight="1" x14ac:dyDescent="0.2">
      <c r="C2748" s="1"/>
      <c r="D2748" s="1"/>
    </row>
    <row r="2749" spans="3:4" ht="14.1" customHeight="1" x14ac:dyDescent="0.2">
      <c r="C2749" s="1"/>
      <c r="D2749" s="1"/>
    </row>
    <row r="2750" spans="3:4" ht="14.1" customHeight="1" x14ac:dyDescent="0.2">
      <c r="C2750" s="1"/>
      <c r="D2750" s="1"/>
    </row>
    <row r="2751" spans="3:4" ht="14.1" customHeight="1" x14ac:dyDescent="0.2">
      <c r="C2751" s="1"/>
      <c r="D2751" s="1"/>
    </row>
    <row r="2752" spans="3:4" ht="14.1" customHeight="1" x14ac:dyDescent="0.2">
      <c r="C2752" s="1"/>
      <c r="D2752" s="1"/>
    </row>
    <row r="2753" spans="3:4" ht="14.1" customHeight="1" x14ac:dyDescent="0.2">
      <c r="C2753" s="1"/>
      <c r="D2753" s="1"/>
    </row>
    <row r="2754" spans="3:4" ht="14.1" customHeight="1" x14ac:dyDescent="0.2">
      <c r="C2754" s="1"/>
      <c r="D2754" s="1"/>
    </row>
    <row r="2755" spans="3:4" ht="14.1" customHeight="1" x14ac:dyDescent="0.2">
      <c r="C2755" s="1"/>
      <c r="D2755" s="1"/>
    </row>
    <row r="2756" spans="3:4" ht="14.1" customHeight="1" x14ac:dyDescent="0.2">
      <c r="C2756" s="1"/>
      <c r="D2756" s="1"/>
    </row>
    <row r="2757" spans="3:4" ht="14.1" customHeight="1" x14ac:dyDescent="0.2">
      <c r="C2757" s="1"/>
      <c r="D2757" s="1"/>
    </row>
    <row r="2758" spans="3:4" ht="14.1" customHeight="1" x14ac:dyDescent="0.2">
      <c r="C2758" s="1"/>
      <c r="D2758" s="1"/>
    </row>
    <row r="2759" spans="3:4" ht="14.1" customHeight="1" x14ac:dyDescent="0.2">
      <c r="C2759" s="1"/>
      <c r="D2759" s="1"/>
    </row>
    <row r="2760" spans="3:4" ht="14.1" customHeight="1" x14ac:dyDescent="0.2">
      <c r="C2760" s="1"/>
      <c r="D2760" s="1"/>
    </row>
    <row r="2761" spans="3:4" ht="14.1" customHeight="1" x14ac:dyDescent="0.2">
      <c r="C2761" s="1"/>
      <c r="D2761" s="1"/>
    </row>
    <row r="2762" spans="3:4" ht="14.1" customHeight="1" x14ac:dyDescent="0.2">
      <c r="C2762" s="1"/>
      <c r="D2762" s="1"/>
    </row>
    <row r="2763" spans="3:4" ht="14.1" customHeight="1" x14ac:dyDescent="0.2">
      <c r="C2763" s="1"/>
      <c r="D2763" s="1"/>
    </row>
    <row r="2764" spans="3:4" ht="14.1" customHeight="1" x14ac:dyDescent="0.2">
      <c r="C2764" s="1"/>
      <c r="D2764" s="1"/>
    </row>
    <row r="2765" spans="3:4" ht="14.1" customHeight="1" x14ac:dyDescent="0.2">
      <c r="C2765" s="1"/>
      <c r="D2765" s="1"/>
    </row>
    <row r="2766" spans="3:4" ht="14.1" customHeight="1" x14ac:dyDescent="0.2">
      <c r="C2766" s="1"/>
      <c r="D2766" s="1"/>
    </row>
    <row r="2767" spans="3:4" ht="14.1" customHeight="1" x14ac:dyDescent="0.2">
      <c r="C2767" s="1"/>
      <c r="D2767" s="1"/>
    </row>
    <row r="2768" spans="3:4" ht="14.1" customHeight="1" x14ac:dyDescent="0.2">
      <c r="C2768" s="1"/>
      <c r="D2768" s="1"/>
    </row>
    <row r="2769" spans="3:4" ht="14.1" customHeight="1" x14ac:dyDescent="0.2">
      <c r="C2769" s="1"/>
      <c r="D2769" s="1"/>
    </row>
    <row r="2770" spans="3:4" ht="14.1" customHeight="1" x14ac:dyDescent="0.2">
      <c r="C2770" s="1"/>
      <c r="D2770" s="1"/>
    </row>
    <row r="2771" spans="3:4" ht="14.1" customHeight="1" x14ac:dyDescent="0.2">
      <c r="C2771" s="1"/>
      <c r="D2771" s="1"/>
    </row>
    <row r="2772" spans="3:4" ht="14.1" customHeight="1" x14ac:dyDescent="0.2">
      <c r="C2772" s="1"/>
      <c r="D2772" s="1"/>
    </row>
    <row r="2773" spans="3:4" ht="14.1" customHeight="1" x14ac:dyDescent="0.2">
      <c r="C2773" s="1"/>
      <c r="D2773" s="1"/>
    </row>
    <row r="2774" spans="3:4" ht="14.1" customHeight="1" x14ac:dyDescent="0.2">
      <c r="C2774" s="1"/>
      <c r="D2774" s="1"/>
    </row>
    <row r="2775" spans="3:4" ht="14.1" customHeight="1" x14ac:dyDescent="0.2">
      <c r="C2775" s="1"/>
      <c r="D2775" s="1"/>
    </row>
    <row r="2776" spans="3:4" ht="14.1" customHeight="1" x14ac:dyDescent="0.2">
      <c r="C2776" s="1"/>
      <c r="D2776" s="1"/>
    </row>
    <row r="2777" spans="3:4" ht="14.1" customHeight="1" x14ac:dyDescent="0.2">
      <c r="C2777" s="1"/>
      <c r="D2777" s="1"/>
    </row>
    <row r="2778" spans="3:4" ht="14.1" customHeight="1" x14ac:dyDescent="0.2">
      <c r="C2778" s="1"/>
      <c r="D2778" s="1"/>
    </row>
    <row r="2779" spans="3:4" ht="14.1" customHeight="1" x14ac:dyDescent="0.2">
      <c r="C2779" s="1"/>
      <c r="D2779" s="1"/>
    </row>
    <row r="2780" spans="3:4" ht="14.1" customHeight="1" x14ac:dyDescent="0.2">
      <c r="C2780" s="1"/>
      <c r="D2780" s="1"/>
    </row>
    <row r="2781" spans="3:4" ht="14.1" customHeight="1" x14ac:dyDescent="0.2">
      <c r="C2781" s="1"/>
      <c r="D2781" s="1"/>
    </row>
    <row r="2782" spans="3:4" ht="14.1" customHeight="1" x14ac:dyDescent="0.2">
      <c r="C2782" s="1"/>
      <c r="D2782" s="1"/>
    </row>
    <row r="2783" spans="3:4" ht="14.1" customHeight="1" x14ac:dyDescent="0.2">
      <c r="C2783" s="1"/>
      <c r="D2783" s="1"/>
    </row>
    <row r="2784" spans="3:4" ht="14.1" customHeight="1" x14ac:dyDescent="0.2">
      <c r="C2784" s="1"/>
      <c r="D2784" s="1"/>
    </row>
    <row r="2785" spans="3:4" ht="14.1" customHeight="1" x14ac:dyDescent="0.2">
      <c r="C2785" s="1"/>
      <c r="D2785" s="1"/>
    </row>
    <row r="2786" spans="3:4" ht="14.1" customHeight="1" x14ac:dyDescent="0.2">
      <c r="C2786" s="1"/>
      <c r="D2786" s="1"/>
    </row>
    <row r="2787" spans="3:4" ht="14.1" customHeight="1" x14ac:dyDescent="0.2">
      <c r="C2787" s="1"/>
      <c r="D2787" s="1"/>
    </row>
    <row r="2788" spans="3:4" ht="14.1" customHeight="1" x14ac:dyDescent="0.2">
      <c r="C2788" s="1"/>
      <c r="D2788" s="1"/>
    </row>
    <row r="2789" spans="3:4" ht="14.1" customHeight="1" x14ac:dyDescent="0.2">
      <c r="C2789" s="1"/>
      <c r="D2789" s="1"/>
    </row>
    <row r="2790" spans="3:4" ht="14.1" customHeight="1" x14ac:dyDescent="0.2">
      <c r="C2790" s="1"/>
      <c r="D2790" s="1"/>
    </row>
    <row r="2791" spans="3:4" ht="14.1" customHeight="1" x14ac:dyDescent="0.2">
      <c r="C2791" s="1"/>
      <c r="D2791" s="1"/>
    </row>
    <row r="2792" spans="3:4" ht="14.1" customHeight="1" x14ac:dyDescent="0.2">
      <c r="C2792" s="1"/>
      <c r="D2792" s="1"/>
    </row>
    <row r="2793" spans="3:4" ht="14.1" customHeight="1" x14ac:dyDescent="0.2">
      <c r="C2793" s="1"/>
      <c r="D2793" s="1"/>
    </row>
    <row r="2794" spans="3:4" ht="14.1" customHeight="1" x14ac:dyDescent="0.2">
      <c r="C2794" s="1"/>
      <c r="D2794" s="1"/>
    </row>
    <row r="2795" spans="3:4" ht="14.1" customHeight="1" x14ac:dyDescent="0.2">
      <c r="C2795" s="1"/>
      <c r="D2795" s="1"/>
    </row>
    <row r="2796" spans="3:4" ht="14.1" customHeight="1" x14ac:dyDescent="0.2">
      <c r="C2796" s="1"/>
      <c r="D2796" s="1"/>
    </row>
    <row r="2797" spans="3:4" ht="14.1" customHeight="1" x14ac:dyDescent="0.2">
      <c r="C2797" s="1"/>
      <c r="D2797" s="1"/>
    </row>
    <row r="2798" spans="3:4" ht="14.1" customHeight="1" x14ac:dyDescent="0.2">
      <c r="C2798" s="1"/>
      <c r="D2798" s="1"/>
    </row>
    <row r="2799" spans="3:4" ht="14.1" customHeight="1" x14ac:dyDescent="0.2">
      <c r="C2799" s="1"/>
      <c r="D2799" s="1"/>
    </row>
    <row r="2800" spans="3:4" ht="14.1" customHeight="1" x14ac:dyDescent="0.2">
      <c r="C2800" s="1"/>
      <c r="D2800" s="1"/>
    </row>
    <row r="2801" spans="3:4" ht="14.1" customHeight="1" x14ac:dyDescent="0.2">
      <c r="C2801" s="1"/>
      <c r="D2801" s="1"/>
    </row>
    <row r="2802" spans="3:4" ht="14.1" customHeight="1" x14ac:dyDescent="0.2">
      <c r="C2802" s="1"/>
      <c r="D2802" s="1"/>
    </row>
    <row r="2803" spans="3:4" ht="14.1" customHeight="1" x14ac:dyDescent="0.2">
      <c r="C2803" s="1"/>
      <c r="D2803" s="1"/>
    </row>
    <row r="2804" spans="3:4" ht="14.1" customHeight="1" x14ac:dyDescent="0.2">
      <c r="C2804" s="1"/>
      <c r="D2804" s="1"/>
    </row>
    <row r="2805" spans="3:4" ht="14.1" customHeight="1" x14ac:dyDescent="0.2">
      <c r="C2805" s="1"/>
      <c r="D2805" s="1"/>
    </row>
    <row r="2806" spans="3:4" ht="14.1" customHeight="1" x14ac:dyDescent="0.2">
      <c r="C2806" s="1"/>
      <c r="D2806" s="1"/>
    </row>
    <row r="2807" spans="3:4" ht="14.1" customHeight="1" x14ac:dyDescent="0.2">
      <c r="C2807" s="1"/>
      <c r="D2807" s="1"/>
    </row>
    <row r="2808" spans="3:4" ht="14.1" customHeight="1" x14ac:dyDescent="0.2">
      <c r="C2808" s="1"/>
      <c r="D2808" s="1"/>
    </row>
    <row r="2809" spans="3:4" ht="14.1" customHeight="1" x14ac:dyDescent="0.2">
      <c r="C2809" s="1"/>
      <c r="D2809" s="1"/>
    </row>
    <row r="2810" spans="3:4" ht="14.1" customHeight="1" x14ac:dyDescent="0.2">
      <c r="C2810" s="1"/>
      <c r="D2810" s="1"/>
    </row>
    <row r="2811" spans="3:4" ht="14.1" customHeight="1" x14ac:dyDescent="0.2">
      <c r="C2811" s="1"/>
      <c r="D2811" s="1"/>
    </row>
    <row r="2812" spans="3:4" ht="14.1" customHeight="1" x14ac:dyDescent="0.2">
      <c r="C2812" s="1"/>
      <c r="D2812" s="1"/>
    </row>
    <row r="2813" spans="3:4" ht="14.1" customHeight="1" x14ac:dyDescent="0.2">
      <c r="C2813" s="1"/>
      <c r="D2813" s="1"/>
    </row>
    <row r="2814" spans="3:4" ht="14.1" customHeight="1" x14ac:dyDescent="0.2">
      <c r="C2814" s="1"/>
      <c r="D2814" s="1"/>
    </row>
  </sheetData>
  <mergeCells count="1">
    <mergeCell ref="A1:F1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tabColor rgb="FFFFEBEB"/>
  </sheetPr>
  <dimension ref="A1:L2953"/>
  <sheetViews>
    <sheetView showGridLines="0" defaultGridColor="0" colorId="8" zoomScale="160" zoomScaleNormal="160" zoomScaleSheetLayoutView="100" workbookViewId="0">
      <selection activeCell="L18" sqref="L18"/>
    </sheetView>
  </sheetViews>
  <sheetFormatPr baseColWidth="10" defaultColWidth="30.28515625" defaultRowHeight="12.75" x14ac:dyDescent="0.2"/>
  <cols>
    <col min="1" max="1" width="8.140625" style="5" customWidth="1"/>
    <col min="2" max="2" width="36.7109375" style="5" customWidth="1"/>
    <col min="3" max="3" width="8" style="5" customWidth="1"/>
    <col min="4" max="4" width="7.28515625" style="5" customWidth="1"/>
    <col min="5" max="5" width="7.42578125" style="5" customWidth="1"/>
    <col min="6" max="6" width="5.140625" style="5" customWidth="1"/>
    <col min="7" max="7" width="8.28515625" style="5" customWidth="1"/>
    <col min="8" max="8" width="6.140625" style="5" customWidth="1"/>
    <col min="9" max="9" width="10.28515625" style="5" customWidth="1"/>
    <col min="10" max="12" width="5.28515625" style="5" customWidth="1"/>
    <col min="13" max="16384" width="30.28515625" style="5"/>
  </cols>
  <sheetData>
    <row r="1" spans="1:12" ht="15" customHeight="1" x14ac:dyDescent="0.25">
      <c r="A1" s="101" t="s">
        <v>456</v>
      </c>
      <c r="B1" s="101"/>
      <c r="C1" s="101"/>
      <c r="D1" s="101"/>
      <c r="E1" s="101"/>
      <c r="F1" s="101"/>
      <c r="G1" s="101"/>
      <c r="H1" s="22"/>
      <c r="I1" s="22"/>
    </row>
    <row r="2" spans="1:12" ht="3" customHeight="1" x14ac:dyDescent="0.2">
      <c r="A2" s="24"/>
      <c r="B2" s="102"/>
      <c r="C2" s="102"/>
      <c r="D2" s="102"/>
      <c r="E2" s="103"/>
      <c r="F2" s="103"/>
      <c r="G2" s="103"/>
    </row>
    <row r="3" spans="1:12" ht="15.95" customHeight="1" x14ac:dyDescent="0.2">
      <c r="A3" s="373" t="s">
        <v>269</v>
      </c>
      <c r="B3" s="374" t="s">
        <v>399</v>
      </c>
      <c r="C3" s="375" t="s">
        <v>431</v>
      </c>
      <c r="D3" s="375" t="s">
        <v>308</v>
      </c>
      <c r="E3" s="375" t="s">
        <v>297</v>
      </c>
      <c r="F3" s="375" t="s">
        <v>263</v>
      </c>
      <c r="G3" s="372" t="s">
        <v>368</v>
      </c>
    </row>
    <row r="4" spans="1:12" s="19" customFormat="1" ht="15.95" customHeight="1" x14ac:dyDescent="0.2">
      <c r="A4" s="373"/>
      <c r="B4" s="374"/>
      <c r="C4" s="375"/>
      <c r="D4" s="388"/>
      <c r="E4" s="375"/>
      <c r="F4" s="375"/>
      <c r="G4" s="372"/>
      <c r="H4" s="18"/>
      <c r="I4" s="18"/>
      <c r="J4" s="18"/>
      <c r="K4" s="18"/>
      <c r="L4" s="18"/>
    </row>
    <row r="5" spans="1:12" s="19" customFormat="1" ht="15" customHeight="1" thickBot="1" x14ac:dyDescent="0.25">
      <c r="A5" s="189"/>
      <c r="B5" s="132" t="s">
        <v>249</v>
      </c>
      <c r="C5" s="189"/>
      <c r="D5" s="201">
        <f>+SUM(D7:D48)+SUM(D53:D95)+SUM(D101:D139)+SUM(D144:D170)</f>
        <v>5270321.8078159988</v>
      </c>
      <c r="E5" s="189"/>
      <c r="F5" s="191">
        <v>100</v>
      </c>
      <c r="G5" s="189"/>
      <c r="H5" s="18"/>
      <c r="I5" s="18"/>
      <c r="J5" s="18"/>
      <c r="K5" s="18"/>
      <c r="L5" s="18"/>
    </row>
    <row r="6" spans="1:12" s="19" customFormat="1" ht="6" customHeight="1" thickTop="1" x14ac:dyDescent="0.2">
      <c r="A6" s="284"/>
      <c r="B6" s="285"/>
      <c r="C6" s="284"/>
      <c r="D6" s="286"/>
      <c r="E6" s="284"/>
      <c r="F6" s="287"/>
      <c r="G6" s="284"/>
      <c r="H6" s="18"/>
      <c r="I6" s="18"/>
      <c r="J6" s="18"/>
      <c r="K6" s="18"/>
      <c r="L6" s="18"/>
    </row>
    <row r="7" spans="1:12" ht="12" customHeight="1" x14ac:dyDescent="0.2">
      <c r="A7" s="228" t="s">
        <v>61</v>
      </c>
      <c r="B7" s="222" t="s">
        <v>701</v>
      </c>
      <c r="C7" s="223">
        <v>3743131.4339999985</v>
      </c>
      <c r="D7" s="223">
        <v>740022.58424599993</v>
      </c>
      <c r="E7" s="223">
        <f>D7/C7*1000</f>
        <v>197.70146928963015</v>
      </c>
      <c r="F7" s="224">
        <f>D7/$D$5*100</f>
        <v>14.041316853717181</v>
      </c>
      <c r="G7" s="224">
        <f>F7</f>
        <v>14.041316853717181</v>
      </c>
      <c r="I7" s="18"/>
    </row>
    <row r="8" spans="1:12" ht="12" customHeight="1" x14ac:dyDescent="0.2">
      <c r="A8" s="229" t="s">
        <v>183</v>
      </c>
      <c r="B8" s="222" t="s">
        <v>702</v>
      </c>
      <c r="C8" s="217">
        <v>2111978.9329999993</v>
      </c>
      <c r="D8" s="217">
        <v>516959.45668600022</v>
      </c>
      <c r="E8" s="223">
        <f t="shared" ref="E8:E47" si="0">D8/C8*1000</f>
        <v>244.77491162834457</v>
      </c>
      <c r="F8" s="218">
        <f>D8/$D$5*100</f>
        <v>9.808878386123185</v>
      </c>
      <c r="G8" s="218">
        <f>G7+F8</f>
        <v>23.850195239840367</v>
      </c>
      <c r="I8" s="18"/>
    </row>
    <row r="9" spans="1:12" ht="12" customHeight="1" x14ac:dyDescent="0.2">
      <c r="A9" s="229" t="s">
        <v>182</v>
      </c>
      <c r="B9" s="222" t="s">
        <v>703</v>
      </c>
      <c r="C9" s="217">
        <v>1350805.3910000005</v>
      </c>
      <c r="D9" s="217">
        <v>494389.7693939996</v>
      </c>
      <c r="E9" s="223">
        <f t="shared" si="0"/>
        <v>365.9962957565657</v>
      </c>
      <c r="F9" s="218">
        <f>D9/$D$5*100</f>
        <v>9.3806372252413333</v>
      </c>
      <c r="G9" s="218">
        <f>G8+F9</f>
        <v>33.230832465081704</v>
      </c>
      <c r="I9" s="18"/>
    </row>
    <row r="10" spans="1:12" ht="12" customHeight="1" x14ac:dyDescent="0.2">
      <c r="A10" s="229" t="s">
        <v>184</v>
      </c>
      <c r="B10" s="222" t="s">
        <v>704</v>
      </c>
      <c r="C10" s="217">
        <v>456863.16800000006</v>
      </c>
      <c r="D10" s="217">
        <v>351646.64675899985</v>
      </c>
      <c r="E10" s="223">
        <f t="shared" si="0"/>
        <v>769.69795638898995</v>
      </c>
      <c r="F10" s="218">
        <f t="shared" ref="F10:F19" si="1">D10/$D$5*100</f>
        <v>6.6722044607883415</v>
      </c>
      <c r="G10" s="218">
        <f t="shared" ref="G10:G19" si="2">G9+F10</f>
        <v>39.903036925870047</v>
      </c>
      <c r="I10" s="18"/>
    </row>
    <row r="11" spans="1:12" ht="12" customHeight="1" x14ac:dyDescent="0.2">
      <c r="A11" s="229" t="s">
        <v>185</v>
      </c>
      <c r="B11" s="222" t="s">
        <v>607</v>
      </c>
      <c r="C11" s="217">
        <v>315593.21541699977</v>
      </c>
      <c r="D11" s="217">
        <v>181109.41700099994</v>
      </c>
      <c r="E11" s="223">
        <f t="shared" si="0"/>
        <v>573.86980503271081</v>
      </c>
      <c r="F11" s="218">
        <f t="shared" si="1"/>
        <v>3.4364014875222768</v>
      </c>
      <c r="G11" s="218">
        <f t="shared" si="2"/>
        <v>43.339438413392323</v>
      </c>
    </row>
    <row r="12" spans="1:12" ht="12" customHeight="1" x14ac:dyDescent="0.2">
      <c r="A12" s="229" t="s">
        <v>186</v>
      </c>
      <c r="B12" s="222" t="s">
        <v>705</v>
      </c>
      <c r="C12" s="217">
        <v>299908.78499999997</v>
      </c>
      <c r="D12" s="217">
        <v>121293.55162399997</v>
      </c>
      <c r="E12" s="223">
        <f t="shared" si="0"/>
        <v>404.43480714978045</v>
      </c>
      <c r="F12" s="218">
        <f t="shared" si="1"/>
        <v>2.3014448841457664</v>
      </c>
      <c r="G12" s="218">
        <f t="shared" si="2"/>
        <v>45.640883297538089</v>
      </c>
    </row>
    <row r="13" spans="1:12" ht="12" customHeight="1" x14ac:dyDescent="0.2">
      <c r="A13" s="229" t="s">
        <v>258</v>
      </c>
      <c r="B13" s="222" t="s">
        <v>577</v>
      </c>
      <c r="C13" s="217">
        <v>78077.546650999997</v>
      </c>
      <c r="D13" s="217">
        <v>104442.88513700014</v>
      </c>
      <c r="E13" s="223">
        <f t="shared" si="0"/>
        <v>1337.6814412964454</v>
      </c>
      <c r="F13" s="218">
        <f t="shared" si="1"/>
        <v>1.9817174158532243</v>
      </c>
      <c r="G13" s="218">
        <f t="shared" si="2"/>
        <v>47.622600713391314</v>
      </c>
    </row>
    <row r="14" spans="1:12" ht="12" customHeight="1" x14ac:dyDescent="0.2">
      <c r="A14" s="229" t="s">
        <v>187</v>
      </c>
      <c r="B14" s="222" t="s">
        <v>680</v>
      </c>
      <c r="C14" s="217">
        <v>16035.893935000007</v>
      </c>
      <c r="D14" s="217">
        <v>103764.63565699993</v>
      </c>
      <c r="E14" s="223">
        <f t="shared" si="0"/>
        <v>6470.7733836105526</v>
      </c>
      <c r="F14" s="218">
        <f t="shared" si="1"/>
        <v>1.9688481925926191</v>
      </c>
      <c r="G14" s="218">
        <f t="shared" si="2"/>
        <v>49.591448905983931</v>
      </c>
    </row>
    <row r="15" spans="1:12" ht="12" customHeight="1" x14ac:dyDescent="0.2">
      <c r="A15" s="229" t="s">
        <v>177</v>
      </c>
      <c r="B15" s="222" t="s">
        <v>593</v>
      </c>
      <c r="C15" s="217">
        <v>192624.09295200004</v>
      </c>
      <c r="D15" s="217">
        <v>80610.535936000044</v>
      </c>
      <c r="E15" s="223">
        <f t="shared" si="0"/>
        <v>418.48625839389348</v>
      </c>
      <c r="F15" s="218">
        <f t="shared" si="1"/>
        <v>1.5295182889297749</v>
      </c>
      <c r="G15" s="218">
        <f t="shared" si="2"/>
        <v>51.120967194913703</v>
      </c>
    </row>
    <row r="16" spans="1:12" ht="12" customHeight="1" x14ac:dyDescent="0.2">
      <c r="A16" s="229" t="s">
        <v>188</v>
      </c>
      <c r="B16" s="222" t="s">
        <v>706</v>
      </c>
      <c r="C16" s="217">
        <v>23106.905000000006</v>
      </c>
      <c r="D16" s="217">
        <v>75299.022094000014</v>
      </c>
      <c r="E16" s="223">
        <f t="shared" si="0"/>
        <v>3258.7238357538581</v>
      </c>
      <c r="F16" s="218">
        <f t="shared" si="1"/>
        <v>1.4287367041293373</v>
      </c>
      <c r="G16" s="218">
        <f t="shared" si="2"/>
        <v>52.549703899043038</v>
      </c>
    </row>
    <row r="17" spans="1:7" ht="12" customHeight="1" x14ac:dyDescent="0.2">
      <c r="A17" s="229" t="s">
        <v>388</v>
      </c>
      <c r="B17" s="222" t="s">
        <v>707</v>
      </c>
      <c r="C17" s="217">
        <v>120055.16111</v>
      </c>
      <c r="D17" s="217">
        <v>70798.67873900001</v>
      </c>
      <c r="E17" s="223">
        <f t="shared" si="0"/>
        <v>589.71791037064236</v>
      </c>
      <c r="F17" s="218">
        <f t="shared" si="1"/>
        <v>1.3433464088284717</v>
      </c>
      <c r="G17" s="218">
        <f t="shared" si="2"/>
        <v>53.893050307871512</v>
      </c>
    </row>
    <row r="18" spans="1:7" ht="12" customHeight="1" x14ac:dyDescent="0.2">
      <c r="A18" s="229" t="s">
        <v>195</v>
      </c>
      <c r="B18" s="222" t="s">
        <v>708</v>
      </c>
      <c r="C18" s="217">
        <v>63654.681091000013</v>
      </c>
      <c r="D18" s="217">
        <v>63204.51938499997</v>
      </c>
      <c r="E18" s="223">
        <f t="shared" si="0"/>
        <v>992.92806596020023</v>
      </c>
      <c r="F18" s="218">
        <f t="shared" si="1"/>
        <v>1.1992535122099439</v>
      </c>
      <c r="G18" s="218">
        <f t="shared" si="2"/>
        <v>55.092303820081455</v>
      </c>
    </row>
    <row r="19" spans="1:7" ht="12" customHeight="1" x14ac:dyDescent="0.2">
      <c r="A19" s="229" t="s">
        <v>192</v>
      </c>
      <c r="B19" s="222" t="s">
        <v>674</v>
      </c>
      <c r="C19" s="217">
        <v>156611.5264</v>
      </c>
      <c r="D19" s="217">
        <v>60013.051950000015</v>
      </c>
      <c r="E19" s="223">
        <f t="shared" si="0"/>
        <v>383.19690337939272</v>
      </c>
      <c r="F19" s="218">
        <f t="shared" si="1"/>
        <v>1.1386980556101791</v>
      </c>
      <c r="G19" s="218">
        <f t="shared" si="2"/>
        <v>56.231001875691632</v>
      </c>
    </row>
    <row r="20" spans="1:7" ht="12" customHeight="1" x14ac:dyDescent="0.2">
      <c r="A20" s="229" t="s">
        <v>190</v>
      </c>
      <c r="B20" s="222" t="s">
        <v>709</v>
      </c>
      <c r="C20" s="217">
        <v>21611.03701800001</v>
      </c>
      <c r="D20" s="217">
        <v>56828.424919999998</v>
      </c>
      <c r="E20" s="223">
        <f t="shared" si="0"/>
        <v>2629.6019424087394</v>
      </c>
      <c r="F20" s="218">
        <f>D20/$D$5*100</f>
        <v>1.0782723900411972</v>
      </c>
      <c r="G20" s="218">
        <f>G19+F20</f>
        <v>57.309274265732832</v>
      </c>
    </row>
    <row r="21" spans="1:7" ht="12" customHeight="1" x14ac:dyDescent="0.2">
      <c r="A21" s="229" t="s">
        <v>200</v>
      </c>
      <c r="B21" s="222" t="s">
        <v>710</v>
      </c>
      <c r="C21" s="217">
        <v>81604.049070999987</v>
      </c>
      <c r="D21" s="217">
        <v>50104.021568000011</v>
      </c>
      <c r="E21" s="223">
        <f>D21/C21*1000</f>
        <v>613.98940540814067</v>
      </c>
      <c r="F21" s="218">
        <f>D21/$D$5*100</f>
        <v>0.95068239464418824</v>
      </c>
      <c r="G21" s="218">
        <f>G20+F21</f>
        <v>58.259956660377021</v>
      </c>
    </row>
    <row r="22" spans="1:7" ht="12" customHeight="1" x14ac:dyDescent="0.2">
      <c r="A22" s="229" t="s">
        <v>349</v>
      </c>
      <c r="B22" s="222" t="s">
        <v>648</v>
      </c>
      <c r="C22" s="217">
        <v>19718.872915999993</v>
      </c>
      <c r="D22" s="217">
        <v>47251.135271000057</v>
      </c>
      <c r="E22" s="223">
        <f t="shared" si="0"/>
        <v>2396.2391497873214</v>
      </c>
      <c r="F22" s="218">
        <f t="shared" ref="F22:F30" si="3">D22/$D$5*100</f>
        <v>0.89655123527610059</v>
      </c>
      <c r="G22" s="218">
        <f t="shared" ref="G22:G30" si="4">G21+F22</f>
        <v>59.156507895653121</v>
      </c>
    </row>
    <row r="23" spans="1:7" ht="12" customHeight="1" x14ac:dyDescent="0.2">
      <c r="A23" s="229" t="s">
        <v>191</v>
      </c>
      <c r="B23" s="222" t="s">
        <v>711</v>
      </c>
      <c r="C23" s="217">
        <v>159234.27299999999</v>
      </c>
      <c r="D23" s="217">
        <v>47112.662503000007</v>
      </c>
      <c r="E23" s="223">
        <f t="shared" si="0"/>
        <v>295.87011398607643</v>
      </c>
      <c r="F23" s="218">
        <f t="shared" si="3"/>
        <v>0.89392382896108791</v>
      </c>
      <c r="G23" s="218">
        <f t="shared" si="4"/>
        <v>60.050431724614207</v>
      </c>
    </row>
    <row r="24" spans="1:7" ht="12" customHeight="1" x14ac:dyDescent="0.2">
      <c r="A24" s="229" t="s">
        <v>189</v>
      </c>
      <c r="B24" s="222" t="s">
        <v>712</v>
      </c>
      <c r="C24" s="217">
        <v>9232.5299999999988</v>
      </c>
      <c r="D24" s="217">
        <v>44581.273058999999</v>
      </c>
      <c r="E24" s="223">
        <f t="shared" si="0"/>
        <v>4828.7168369883457</v>
      </c>
      <c r="F24" s="218">
        <f t="shared" si="3"/>
        <v>0.84589280663820243</v>
      </c>
      <c r="G24" s="218">
        <f t="shared" si="4"/>
        <v>60.896324531252411</v>
      </c>
    </row>
    <row r="25" spans="1:7" ht="12" customHeight="1" x14ac:dyDescent="0.2">
      <c r="A25" s="229" t="s">
        <v>196</v>
      </c>
      <c r="B25" s="222" t="s">
        <v>713</v>
      </c>
      <c r="C25" s="217">
        <v>51920.162760000007</v>
      </c>
      <c r="D25" s="217">
        <v>44001.855273000001</v>
      </c>
      <c r="E25" s="223">
        <f t="shared" si="0"/>
        <v>847.49070368669231</v>
      </c>
      <c r="F25" s="218">
        <f t="shared" si="3"/>
        <v>0.83489883307968638</v>
      </c>
      <c r="G25" s="218">
        <f t="shared" si="4"/>
        <v>61.731223364332095</v>
      </c>
    </row>
    <row r="26" spans="1:7" ht="12" customHeight="1" x14ac:dyDescent="0.2">
      <c r="A26" s="229" t="s">
        <v>68</v>
      </c>
      <c r="B26" s="222" t="s">
        <v>657</v>
      </c>
      <c r="C26" s="217">
        <v>2747.9880840000019</v>
      </c>
      <c r="D26" s="217">
        <v>39268.07774399998</v>
      </c>
      <c r="E26" s="223">
        <f t="shared" si="0"/>
        <v>14289.755466057528</v>
      </c>
      <c r="F26" s="218">
        <f t="shared" si="3"/>
        <v>0.74507931727744947</v>
      </c>
      <c r="G26" s="218">
        <f t="shared" si="4"/>
        <v>62.476302681609546</v>
      </c>
    </row>
    <row r="27" spans="1:7" ht="12" customHeight="1" x14ac:dyDescent="0.2">
      <c r="A27" s="229" t="s">
        <v>199</v>
      </c>
      <c r="B27" s="222" t="s">
        <v>714</v>
      </c>
      <c r="C27" s="217">
        <v>5125.5769389999996</v>
      </c>
      <c r="D27" s="217">
        <v>37106.666681000002</v>
      </c>
      <c r="E27" s="223">
        <f t="shared" si="0"/>
        <v>7239.5102293088421</v>
      </c>
      <c r="F27" s="218">
        <f t="shared" si="3"/>
        <v>0.70406832892006765</v>
      </c>
      <c r="G27" s="218">
        <f t="shared" si="4"/>
        <v>63.180371010529612</v>
      </c>
    </row>
    <row r="28" spans="1:7" ht="12" customHeight="1" x14ac:dyDescent="0.2">
      <c r="A28" s="229" t="s">
        <v>198</v>
      </c>
      <c r="B28" s="222" t="s">
        <v>715</v>
      </c>
      <c r="C28" s="217">
        <v>67138.634889999972</v>
      </c>
      <c r="D28" s="217">
        <v>35228.552980999986</v>
      </c>
      <c r="E28" s="223">
        <f t="shared" si="0"/>
        <v>524.7135727248326</v>
      </c>
      <c r="F28" s="218">
        <f t="shared" si="3"/>
        <v>0.66843267385978777</v>
      </c>
      <c r="G28" s="218">
        <f t="shared" si="4"/>
        <v>63.848803684389402</v>
      </c>
    </row>
    <row r="29" spans="1:7" ht="12" customHeight="1" x14ac:dyDescent="0.2">
      <c r="A29" s="229" t="s">
        <v>92</v>
      </c>
      <c r="B29" s="222" t="s">
        <v>716</v>
      </c>
      <c r="C29" s="217">
        <v>27681.657200000016</v>
      </c>
      <c r="D29" s="217">
        <v>34208.43454799999</v>
      </c>
      <c r="E29" s="223">
        <f t="shared" si="0"/>
        <v>1235.7798632084775</v>
      </c>
      <c r="F29" s="218">
        <f t="shared" si="3"/>
        <v>0.649076769795502</v>
      </c>
      <c r="G29" s="218">
        <f t="shared" si="4"/>
        <v>64.497880454184909</v>
      </c>
    </row>
    <row r="30" spans="1:7" ht="12" customHeight="1" x14ac:dyDescent="0.2">
      <c r="A30" s="229" t="s">
        <v>202</v>
      </c>
      <c r="B30" s="222" t="s">
        <v>717</v>
      </c>
      <c r="C30" s="217">
        <v>24455.462228</v>
      </c>
      <c r="D30" s="217">
        <v>31388.993015000011</v>
      </c>
      <c r="E30" s="223">
        <f t="shared" si="0"/>
        <v>1283.5166525317827</v>
      </c>
      <c r="F30" s="218">
        <f t="shared" si="3"/>
        <v>0.59558019717979027</v>
      </c>
      <c r="G30" s="218">
        <f t="shared" si="4"/>
        <v>65.093460651364694</v>
      </c>
    </row>
    <row r="31" spans="1:7" ht="12" customHeight="1" x14ac:dyDescent="0.2">
      <c r="A31" s="229" t="s">
        <v>90</v>
      </c>
      <c r="B31" s="222" t="s">
        <v>718</v>
      </c>
      <c r="C31" s="217">
        <v>2316.8213499999979</v>
      </c>
      <c r="D31" s="217">
        <v>30931.295049000018</v>
      </c>
      <c r="E31" s="223">
        <f t="shared" si="0"/>
        <v>13350.746724170185</v>
      </c>
      <c r="F31" s="218">
        <f>D31/$D$5*100</f>
        <v>0.58689575659551285</v>
      </c>
      <c r="G31" s="218">
        <f>G30+F31</f>
        <v>65.680356407960204</v>
      </c>
    </row>
    <row r="32" spans="1:7" ht="12" customHeight="1" x14ac:dyDescent="0.2">
      <c r="A32" s="229" t="s">
        <v>197</v>
      </c>
      <c r="B32" s="222" t="s">
        <v>719</v>
      </c>
      <c r="C32" s="217">
        <v>3802.3110389999997</v>
      </c>
      <c r="D32" s="217">
        <v>30044.559186999992</v>
      </c>
      <c r="E32" s="223">
        <f t="shared" si="0"/>
        <v>7901.6574075175213</v>
      </c>
      <c r="F32" s="218">
        <f>D32/$D$5*100</f>
        <v>0.57007067656558041</v>
      </c>
      <c r="G32" s="218">
        <f>G31+F32</f>
        <v>66.250427084525782</v>
      </c>
    </row>
    <row r="33" spans="1:7" ht="12" customHeight="1" x14ac:dyDescent="0.2">
      <c r="A33" s="229" t="s">
        <v>194</v>
      </c>
      <c r="B33" s="222" t="s">
        <v>720</v>
      </c>
      <c r="C33" s="217">
        <v>16676.425207999993</v>
      </c>
      <c r="D33" s="217">
        <v>29745.68161</v>
      </c>
      <c r="E33" s="223">
        <f t="shared" si="0"/>
        <v>1783.6965200269924</v>
      </c>
      <c r="F33" s="218">
        <f t="shared" ref="F33:F42" si="5">D33/$D$5*100</f>
        <v>0.56439972158600493</v>
      </c>
      <c r="G33" s="218">
        <f t="shared" ref="G33:G42" si="6">G32+F33</f>
        <v>66.814826806111782</v>
      </c>
    </row>
    <row r="34" spans="1:7" ht="12" customHeight="1" x14ac:dyDescent="0.2">
      <c r="A34" s="229" t="s">
        <v>178</v>
      </c>
      <c r="B34" s="222" t="s">
        <v>721</v>
      </c>
      <c r="C34" s="217">
        <v>72066.062000000005</v>
      </c>
      <c r="D34" s="217">
        <v>28841.752113999995</v>
      </c>
      <c r="E34" s="223">
        <f>D34/C34*1000</f>
        <v>400.2126842174336</v>
      </c>
      <c r="F34" s="218">
        <f t="shared" si="5"/>
        <v>0.54724840656270868</v>
      </c>
      <c r="G34" s="218">
        <f t="shared" si="6"/>
        <v>67.362075212674497</v>
      </c>
    </row>
    <row r="35" spans="1:7" ht="12" customHeight="1" x14ac:dyDescent="0.2">
      <c r="A35" s="229" t="s">
        <v>77</v>
      </c>
      <c r="B35" s="222" t="s">
        <v>722</v>
      </c>
      <c r="C35" s="217">
        <v>97231.545551999996</v>
      </c>
      <c r="D35" s="217">
        <v>28655.483479999995</v>
      </c>
      <c r="E35" s="223">
        <f t="shared" si="0"/>
        <v>294.71385358854423</v>
      </c>
      <c r="F35" s="218">
        <f t="shared" si="5"/>
        <v>0.5437141131970975</v>
      </c>
      <c r="G35" s="218">
        <f t="shared" si="6"/>
        <v>67.905789325871595</v>
      </c>
    </row>
    <row r="36" spans="1:7" ht="12" customHeight="1" x14ac:dyDescent="0.2">
      <c r="A36" s="229" t="s">
        <v>78</v>
      </c>
      <c r="B36" s="222" t="s">
        <v>723</v>
      </c>
      <c r="C36" s="217">
        <v>7244.3876830000081</v>
      </c>
      <c r="D36" s="217">
        <v>28563.846688999976</v>
      </c>
      <c r="E36" s="223">
        <f t="shared" si="0"/>
        <v>3942.8931662546343</v>
      </c>
      <c r="F36" s="218">
        <f t="shared" si="5"/>
        <v>0.54197538083232766</v>
      </c>
      <c r="G36" s="218">
        <f t="shared" si="6"/>
        <v>68.447764706703921</v>
      </c>
    </row>
    <row r="37" spans="1:7" ht="12" customHeight="1" x14ac:dyDescent="0.2">
      <c r="A37" s="229" t="s">
        <v>47</v>
      </c>
      <c r="B37" s="222" t="s">
        <v>614</v>
      </c>
      <c r="C37" s="217">
        <v>1652.1318719999999</v>
      </c>
      <c r="D37" s="217">
        <v>27807.952899999993</v>
      </c>
      <c r="E37" s="223">
        <f t="shared" si="0"/>
        <v>16831.557680887105</v>
      </c>
      <c r="F37" s="218">
        <f t="shared" si="5"/>
        <v>0.52763292098710579</v>
      </c>
      <c r="G37" s="218">
        <f t="shared" si="6"/>
        <v>68.975397627691024</v>
      </c>
    </row>
    <row r="38" spans="1:7" ht="12" customHeight="1" x14ac:dyDescent="0.2">
      <c r="A38" s="229" t="s">
        <v>151</v>
      </c>
      <c r="B38" s="222" t="s">
        <v>631</v>
      </c>
      <c r="C38" s="217">
        <v>30502.057923000004</v>
      </c>
      <c r="D38" s="217">
        <v>26165.282733999997</v>
      </c>
      <c r="E38" s="223">
        <f t="shared" si="0"/>
        <v>857.82024281942392</v>
      </c>
      <c r="F38" s="218">
        <f t="shared" si="5"/>
        <v>0.49646461237331518</v>
      </c>
      <c r="G38" s="218">
        <f t="shared" si="6"/>
        <v>69.47186224006434</v>
      </c>
    </row>
    <row r="39" spans="1:7" ht="12" customHeight="1" x14ac:dyDescent="0.2">
      <c r="A39" s="229" t="s">
        <v>243</v>
      </c>
      <c r="B39" s="222" t="s">
        <v>724</v>
      </c>
      <c r="C39" s="217">
        <v>2327.6228849999993</v>
      </c>
      <c r="D39" s="217">
        <v>26008.458042000009</v>
      </c>
      <c r="E39" s="223">
        <f t="shared" si="0"/>
        <v>11173.828118638736</v>
      </c>
      <c r="F39" s="218">
        <f t="shared" si="5"/>
        <v>0.49348899346960018</v>
      </c>
      <c r="G39" s="218">
        <f t="shared" si="6"/>
        <v>69.965351233533937</v>
      </c>
    </row>
    <row r="40" spans="1:7" ht="12" customHeight="1" x14ac:dyDescent="0.2">
      <c r="A40" s="229" t="s">
        <v>201</v>
      </c>
      <c r="B40" s="222" t="s">
        <v>725</v>
      </c>
      <c r="C40" s="217">
        <v>470.99405800000005</v>
      </c>
      <c r="D40" s="217">
        <v>25843.682329000007</v>
      </c>
      <c r="E40" s="223">
        <f t="shared" si="0"/>
        <v>54870.506092456912</v>
      </c>
      <c r="F40" s="218">
        <f t="shared" si="5"/>
        <v>0.49036251051450558</v>
      </c>
      <c r="G40" s="218">
        <f t="shared" si="6"/>
        <v>70.455713744048438</v>
      </c>
    </row>
    <row r="41" spans="1:7" ht="12" customHeight="1" x14ac:dyDescent="0.2">
      <c r="A41" s="229" t="s">
        <v>80</v>
      </c>
      <c r="B41" s="222" t="s">
        <v>726</v>
      </c>
      <c r="C41" s="217">
        <v>40713.279786999999</v>
      </c>
      <c r="D41" s="217">
        <v>24937.552797999997</v>
      </c>
      <c r="E41" s="223">
        <f t="shared" si="0"/>
        <v>612.5164302278273</v>
      </c>
      <c r="F41" s="218">
        <f t="shared" si="5"/>
        <v>0.47316945164557267</v>
      </c>
      <c r="G41" s="218">
        <f t="shared" si="6"/>
        <v>70.928883195694013</v>
      </c>
    </row>
    <row r="42" spans="1:7" ht="12" customHeight="1" x14ac:dyDescent="0.2">
      <c r="A42" s="229" t="s">
        <v>117</v>
      </c>
      <c r="B42" s="222" t="s">
        <v>727</v>
      </c>
      <c r="C42" s="217">
        <v>8056.1316039999956</v>
      </c>
      <c r="D42" s="217">
        <v>24837.097104000011</v>
      </c>
      <c r="E42" s="223">
        <f t="shared" si="0"/>
        <v>3083.0053833365882</v>
      </c>
      <c r="F42" s="218">
        <f t="shared" si="5"/>
        <v>0.47126338788584166</v>
      </c>
      <c r="G42" s="218">
        <f t="shared" si="6"/>
        <v>71.400146583579854</v>
      </c>
    </row>
    <row r="43" spans="1:7" ht="12" customHeight="1" x14ac:dyDescent="0.2">
      <c r="A43" s="229" t="s">
        <v>164</v>
      </c>
      <c r="B43" s="222" t="s">
        <v>617</v>
      </c>
      <c r="C43" s="217">
        <v>5529.4637040000025</v>
      </c>
      <c r="D43" s="217">
        <v>24718.310593999988</v>
      </c>
      <c r="E43" s="223">
        <f t="shared" si="0"/>
        <v>4470.2907763222711</v>
      </c>
      <c r="F43" s="218">
        <f>D43/$D$5*100</f>
        <v>0.46900951204425906</v>
      </c>
      <c r="G43" s="218">
        <f>G42+F43</f>
        <v>71.869156095624106</v>
      </c>
    </row>
    <row r="44" spans="1:7" ht="12" customHeight="1" x14ac:dyDescent="0.2">
      <c r="A44" s="229" t="s">
        <v>36</v>
      </c>
      <c r="B44" s="222" t="s">
        <v>728</v>
      </c>
      <c r="C44" s="217">
        <v>38459.376192000003</v>
      </c>
      <c r="D44" s="217">
        <v>24516.970823999982</v>
      </c>
      <c r="E44" s="223">
        <f t="shared" si="0"/>
        <v>637.47707975304593</v>
      </c>
      <c r="F44" s="218">
        <f>D44/$D$5*100</f>
        <v>0.46518925633043495</v>
      </c>
      <c r="G44" s="218">
        <f>G43+F44</f>
        <v>72.334345351954539</v>
      </c>
    </row>
    <row r="45" spans="1:7" ht="12" customHeight="1" x14ac:dyDescent="0.2">
      <c r="A45" s="229" t="s">
        <v>76</v>
      </c>
      <c r="B45" s="222" t="s">
        <v>729</v>
      </c>
      <c r="C45" s="217">
        <v>1414.4379569999994</v>
      </c>
      <c r="D45" s="217">
        <v>24041.205951999993</v>
      </c>
      <c r="E45" s="223">
        <f t="shared" si="0"/>
        <v>16997.002825766223</v>
      </c>
      <c r="F45" s="218">
        <f>D45/$D$5*100</f>
        <v>0.4561620111384162</v>
      </c>
      <c r="G45" s="218">
        <f>G44+F45</f>
        <v>72.790507363092956</v>
      </c>
    </row>
    <row r="46" spans="1:7" ht="12" customHeight="1" x14ac:dyDescent="0.2">
      <c r="A46" s="229" t="s">
        <v>96</v>
      </c>
      <c r="B46" s="222" t="s">
        <v>730</v>
      </c>
      <c r="C46" s="217">
        <v>3585.27916</v>
      </c>
      <c r="D46" s="217">
        <v>23752.710104999998</v>
      </c>
      <c r="E46" s="223">
        <f t="shared" si="0"/>
        <v>6625.0657326778419</v>
      </c>
      <c r="F46" s="218">
        <f>D46/$D$5*100</f>
        <v>0.45068804090433767</v>
      </c>
      <c r="G46" s="218">
        <f>G45+F46</f>
        <v>73.241195403997295</v>
      </c>
    </row>
    <row r="47" spans="1:7" ht="12" customHeight="1" x14ac:dyDescent="0.2">
      <c r="A47" s="229" t="s">
        <v>69</v>
      </c>
      <c r="B47" s="222" t="s">
        <v>731</v>
      </c>
      <c r="C47" s="217">
        <v>2390.5880380000008</v>
      </c>
      <c r="D47" s="217">
        <v>23552.618023999992</v>
      </c>
      <c r="E47" s="223">
        <f t="shared" si="0"/>
        <v>9852.2278408556085</v>
      </c>
      <c r="F47" s="218">
        <f t="shared" ref="F47:F48" si="7">D47/$D$5*100</f>
        <v>0.44689145905798316</v>
      </c>
      <c r="G47" s="218">
        <f t="shared" ref="G47:G48" si="8">G46+F47</f>
        <v>73.688086863055275</v>
      </c>
    </row>
    <row r="48" spans="1:7" ht="12" customHeight="1" x14ac:dyDescent="0.2">
      <c r="A48" s="229" t="s">
        <v>157</v>
      </c>
      <c r="B48" s="222" t="s">
        <v>690</v>
      </c>
      <c r="C48" s="217">
        <v>3633.6780870000007</v>
      </c>
      <c r="D48" s="217">
        <v>21843.050932999999</v>
      </c>
      <c r="E48" s="223">
        <f>D48/C48*1000</f>
        <v>6011.278492485786</v>
      </c>
      <c r="F48" s="218">
        <f t="shared" si="7"/>
        <v>0.4144538365874792</v>
      </c>
      <c r="G48" s="218">
        <f t="shared" si="8"/>
        <v>74.102540699642759</v>
      </c>
    </row>
    <row r="49" spans="1:7" x14ac:dyDescent="0.2">
      <c r="A49" s="78"/>
      <c r="B49" s="104"/>
      <c r="C49" s="104"/>
      <c r="D49" s="105"/>
      <c r="E49" s="104"/>
      <c r="F49" s="104"/>
      <c r="G49" s="105" t="s">
        <v>359</v>
      </c>
    </row>
    <row r="50" spans="1:7" x14ac:dyDescent="0.2">
      <c r="A50" s="79" t="s">
        <v>412</v>
      </c>
      <c r="B50" s="79"/>
      <c r="C50" s="80"/>
      <c r="D50" s="74"/>
      <c r="E50" s="106"/>
      <c r="F50" s="107"/>
      <c r="G50" s="107"/>
    </row>
    <row r="51" spans="1:7" ht="15.95" customHeight="1" x14ac:dyDescent="0.2">
      <c r="A51" s="373" t="s">
        <v>269</v>
      </c>
      <c r="B51" s="374" t="s">
        <v>399</v>
      </c>
      <c r="C51" s="375" t="s">
        <v>431</v>
      </c>
      <c r="D51" s="375" t="s">
        <v>308</v>
      </c>
      <c r="E51" s="375" t="s">
        <v>297</v>
      </c>
      <c r="F51" s="375" t="s">
        <v>263</v>
      </c>
      <c r="G51" s="372" t="s">
        <v>455</v>
      </c>
    </row>
    <row r="52" spans="1:7" ht="15.95" customHeight="1" x14ac:dyDescent="0.2">
      <c r="A52" s="373"/>
      <c r="B52" s="374"/>
      <c r="C52" s="375"/>
      <c r="D52" s="388"/>
      <c r="E52" s="375"/>
      <c r="F52" s="375"/>
      <c r="G52" s="372"/>
    </row>
    <row r="53" spans="1:7" ht="12" customHeight="1" x14ac:dyDescent="0.2">
      <c r="A53" s="229" t="s">
        <v>375</v>
      </c>
      <c r="B53" s="222" t="s">
        <v>586</v>
      </c>
      <c r="C53" s="217">
        <v>29919.564423000011</v>
      </c>
      <c r="D53" s="217">
        <v>20668.379143999999</v>
      </c>
      <c r="E53" s="223">
        <f>D53/C53*1000</f>
        <v>690.79812967168857</v>
      </c>
      <c r="F53" s="218">
        <f>D53/$D$5*100</f>
        <v>0.39216541034265406</v>
      </c>
      <c r="G53" s="218">
        <f>G48+F53</f>
        <v>74.494706109985415</v>
      </c>
    </row>
    <row r="54" spans="1:7" ht="12" customHeight="1" x14ac:dyDescent="0.2">
      <c r="A54" s="229" t="s">
        <v>124</v>
      </c>
      <c r="B54" s="222" t="s">
        <v>679</v>
      </c>
      <c r="C54" s="217">
        <v>8321.8803720000051</v>
      </c>
      <c r="D54" s="217">
        <v>19950.665314000005</v>
      </c>
      <c r="E54" s="223">
        <f t="shared" ref="E54:E93" si="9">D54/C54*1000</f>
        <v>2397.3746824247178</v>
      </c>
      <c r="F54" s="218">
        <f>D54/$D$5*100</f>
        <v>0.37854738366095114</v>
      </c>
      <c r="G54" s="218">
        <f t="shared" ref="G54" si="10">G53+F54</f>
        <v>74.873253493646359</v>
      </c>
    </row>
    <row r="55" spans="1:7" ht="12" customHeight="1" x14ac:dyDescent="0.2">
      <c r="A55" s="229" t="s">
        <v>67</v>
      </c>
      <c r="B55" s="222" t="s">
        <v>693</v>
      </c>
      <c r="C55" s="217">
        <v>9255.7233869999982</v>
      </c>
      <c r="D55" s="217">
        <v>19887.133659999996</v>
      </c>
      <c r="E55" s="223">
        <f t="shared" si="9"/>
        <v>2148.63094201067</v>
      </c>
      <c r="F55" s="218">
        <f t="shared" ref="F55:F67" si="11">D55/$D$5*100</f>
        <v>0.37734192303982189</v>
      </c>
      <c r="G55" s="218">
        <f t="shared" ref="G55:G67" si="12">G54+F55</f>
        <v>75.250595416686181</v>
      </c>
    </row>
    <row r="56" spans="1:7" ht="12" customHeight="1" x14ac:dyDescent="0.2">
      <c r="A56" s="229" t="s">
        <v>122</v>
      </c>
      <c r="B56" s="222" t="s">
        <v>732</v>
      </c>
      <c r="C56" s="217">
        <v>17585.679428000007</v>
      </c>
      <c r="D56" s="217">
        <v>19403.731232999991</v>
      </c>
      <c r="E56" s="223">
        <f t="shared" si="9"/>
        <v>1103.3825171466092</v>
      </c>
      <c r="F56" s="218">
        <f t="shared" si="11"/>
        <v>0.36816976155467107</v>
      </c>
      <c r="G56" s="218">
        <f t="shared" si="12"/>
        <v>75.618765178240849</v>
      </c>
    </row>
    <row r="57" spans="1:7" ht="12" customHeight="1" x14ac:dyDescent="0.2">
      <c r="A57" s="229" t="s">
        <v>193</v>
      </c>
      <c r="B57" s="222" t="s">
        <v>733</v>
      </c>
      <c r="C57" s="217">
        <v>11557.985699999999</v>
      </c>
      <c r="D57" s="217">
        <v>18871.948862000001</v>
      </c>
      <c r="E57" s="223">
        <f t="shared" si="9"/>
        <v>1632.8060400697677</v>
      </c>
      <c r="F57" s="218">
        <f t="shared" si="11"/>
        <v>0.35807963062165388</v>
      </c>
      <c r="G57" s="218">
        <f t="shared" si="12"/>
        <v>75.976844808862509</v>
      </c>
    </row>
    <row r="58" spans="1:7" ht="12" customHeight="1" x14ac:dyDescent="0.2">
      <c r="A58" s="229" t="s">
        <v>106</v>
      </c>
      <c r="B58" s="222" t="s">
        <v>734</v>
      </c>
      <c r="C58" s="217">
        <v>20753.298800000026</v>
      </c>
      <c r="D58" s="217">
        <v>18766.763365000003</v>
      </c>
      <c r="E58" s="223">
        <f t="shared" si="9"/>
        <v>904.27857016157736</v>
      </c>
      <c r="F58" s="218">
        <f t="shared" si="11"/>
        <v>0.35608382275952288</v>
      </c>
      <c r="G58" s="218">
        <f t="shared" si="12"/>
        <v>76.332928631622039</v>
      </c>
    </row>
    <row r="59" spans="1:7" ht="12" customHeight="1" x14ac:dyDescent="0.2">
      <c r="A59" s="229" t="s">
        <v>127</v>
      </c>
      <c r="B59" s="222" t="s">
        <v>735</v>
      </c>
      <c r="C59" s="217">
        <v>34104.416550999995</v>
      </c>
      <c r="D59" s="217">
        <v>17944.009634000002</v>
      </c>
      <c r="E59" s="223">
        <f t="shared" si="9"/>
        <v>526.14914573209012</v>
      </c>
      <c r="F59" s="218">
        <f t="shared" si="11"/>
        <v>0.34047275077944306</v>
      </c>
      <c r="G59" s="218">
        <f t="shared" si="12"/>
        <v>76.67340138240148</v>
      </c>
    </row>
    <row r="60" spans="1:7" ht="12" customHeight="1" x14ac:dyDescent="0.2">
      <c r="A60" s="229" t="s">
        <v>437</v>
      </c>
      <c r="B60" s="222" t="s">
        <v>736</v>
      </c>
      <c r="C60" s="217">
        <v>20370.298005999997</v>
      </c>
      <c r="D60" s="217">
        <v>17851.344429000001</v>
      </c>
      <c r="E60" s="223">
        <f t="shared" si="9"/>
        <v>876.34183965997715</v>
      </c>
      <c r="F60" s="218">
        <f t="shared" si="11"/>
        <v>0.3387145051090823</v>
      </c>
      <c r="G60" s="218">
        <f t="shared" si="12"/>
        <v>77.012115887510561</v>
      </c>
    </row>
    <row r="61" spans="1:7" ht="12" customHeight="1" x14ac:dyDescent="0.2">
      <c r="A61" s="229" t="s">
        <v>105</v>
      </c>
      <c r="B61" s="222" t="s">
        <v>737</v>
      </c>
      <c r="C61" s="217">
        <v>44901.595680000013</v>
      </c>
      <c r="D61" s="217">
        <v>17401.716036999995</v>
      </c>
      <c r="E61" s="223">
        <f t="shared" si="9"/>
        <v>387.55228569195447</v>
      </c>
      <c r="F61" s="218">
        <f t="shared" si="11"/>
        <v>0.33018317802136637</v>
      </c>
      <c r="G61" s="218">
        <f t="shared" si="12"/>
        <v>77.342299065531932</v>
      </c>
    </row>
    <row r="62" spans="1:7" ht="12" customHeight="1" x14ac:dyDescent="0.2">
      <c r="A62" s="229" t="s">
        <v>66</v>
      </c>
      <c r="B62" s="222" t="s">
        <v>738</v>
      </c>
      <c r="C62" s="217">
        <v>21694.576611000004</v>
      </c>
      <c r="D62" s="217">
        <v>17008.619564999997</v>
      </c>
      <c r="E62" s="223">
        <f t="shared" si="9"/>
        <v>784.00329584565202</v>
      </c>
      <c r="F62" s="218">
        <f t="shared" si="11"/>
        <v>0.32272449738791764</v>
      </c>
      <c r="G62" s="218">
        <f t="shared" si="12"/>
        <v>77.665023562919856</v>
      </c>
    </row>
    <row r="63" spans="1:7" ht="12" customHeight="1" x14ac:dyDescent="0.2">
      <c r="A63" s="229" t="s">
        <v>75</v>
      </c>
      <c r="B63" s="222" t="s">
        <v>739</v>
      </c>
      <c r="C63" s="217">
        <v>20950.840637000001</v>
      </c>
      <c r="D63" s="217">
        <v>16854.906865000001</v>
      </c>
      <c r="E63" s="223">
        <f t="shared" si="9"/>
        <v>804.49787944229695</v>
      </c>
      <c r="F63" s="218">
        <f t="shared" si="11"/>
        <v>0.31980792596011537</v>
      </c>
      <c r="G63" s="218">
        <f t="shared" si="12"/>
        <v>77.984831488879976</v>
      </c>
    </row>
    <row r="64" spans="1:7" ht="12" customHeight="1" x14ac:dyDescent="0.2">
      <c r="A64" s="229" t="s">
        <v>118</v>
      </c>
      <c r="B64" s="222" t="s">
        <v>740</v>
      </c>
      <c r="C64" s="217">
        <v>19457.809871999998</v>
      </c>
      <c r="D64" s="217">
        <v>16793.781503000002</v>
      </c>
      <c r="E64" s="223">
        <f t="shared" si="9"/>
        <v>863.0869359642802</v>
      </c>
      <c r="F64" s="218">
        <f t="shared" si="11"/>
        <v>0.31864812274071136</v>
      </c>
      <c r="G64" s="218">
        <f t="shared" si="12"/>
        <v>78.303479611620688</v>
      </c>
    </row>
    <row r="65" spans="1:7" ht="12" customHeight="1" x14ac:dyDescent="0.2">
      <c r="A65" s="229" t="s">
        <v>39</v>
      </c>
      <c r="B65" s="222" t="s">
        <v>741</v>
      </c>
      <c r="C65" s="217">
        <v>3936.7576999999974</v>
      </c>
      <c r="D65" s="217">
        <v>16351.438298000008</v>
      </c>
      <c r="E65" s="223">
        <f t="shared" si="9"/>
        <v>4153.5292603860325</v>
      </c>
      <c r="F65" s="218">
        <f t="shared" si="11"/>
        <v>0.3102550260545851</v>
      </c>
      <c r="G65" s="218">
        <f t="shared" si="12"/>
        <v>78.613734637675279</v>
      </c>
    </row>
    <row r="66" spans="1:7" ht="12" customHeight="1" x14ac:dyDescent="0.2">
      <c r="A66" s="229" t="s">
        <v>46</v>
      </c>
      <c r="B66" s="222" t="s">
        <v>618</v>
      </c>
      <c r="C66" s="217">
        <v>17334.646919000006</v>
      </c>
      <c r="D66" s="217">
        <v>15851.572787999999</v>
      </c>
      <c r="E66" s="223">
        <f t="shared" si="9"/>
        <v>914.44451462265135</v>
      </c>
      <c r="F66" s="218">
        <f t="shared" si="11"/>
        <v>0.30077049117744159</v>
      </c>
      <c r="G66" s="218">
        <f t="shared" si="12"/>
        <v>78.914505128852724</v>
      </c>
    </row>
    <row r="67" spans="1:7" ht="12" customHeight="1" x14ac:dyDescent="0.2">
      <c r="A67" s="229" t="s">
        <v>29</v>
      </c>
      <c r="B67" s="222" t="s">
        <v>742</v>
      </c>
      <c r="C67" s="217">
        <v>11029.72105200001</v>
      </c>
      <c r="D67" s="217">
        <v>15807.629304000004</v>
      </c>
      <c r="E67" s="223">
        <f>D67/C67*1000</f>
        <v>1433.1848674571529</v>
      </c>
      <c r="F67" s="218">
        <f t="shared" si="11"/>
        <v>0.29993669989101912</v>
      </c>
      <c r="G67" s="218">
        <f t="shared" si="12"/>
        <v>79.214441828743745</v>
      </c>
    </row>
    <row r="68" spans="1:7" ht="12" customHeight="1" x14ac:dyDescent="0.2">
      <c r="A68" s="229" t="s">
        <v>87</v>
      </c>
      <c r="B68" s="222" t="s">
        <v>625</v>
      </c>
      <c r="C68" s="217">
        <v>625.0959959999999</v>
      </c>
      <c r="D68" s="217">
        <v>15806.350035000001</v>
      </c>
      <c r="E68" s="223">
        <f t="shared" si="9"/>
        <v>25286.276245800822</v>
      </c>
      <c r="F68" s="218">
        <f t="shared" ref="F68:F82" si="13">D68/$D$5*100</f>
        <v>0.2999124268191527</v>
      </c>
      <c r="G68" s="218">
        <f t="shared" ref="G68:G95" si="14">G67+F68</f>
        <v>79.514354255562893</v>
      </c>
    </row>
    <row r="69" spans="1:7" ht="12" customHeight="1" x14ac:dyDescent="0.2">
      <c r="A69" s="229" t="s">
        <v>63</v>
      </c>
      <c r="B69" s="222" t="s">
        <v>743</v>
      </c>
      <c r="C69" s="217">
        <v>6650.6386960000036</v>
      </c>
      <c r="D69" s="217">
        <v>15600.358921000001</v>
      </c>
      <c r="E69" s="223">
        <f t="shared" si="9"/>
        <v>2345.6933437660305</v>
      </c>
      <c r="F69" s="218">
        <f t="shared" si="13"/>
        <v>0.29600391569760198</v>
      </c>
      <c r="G69" s="218">
        <f t="shared" si="14"/>
        <v>79.810358171260489</v>
      </c>
    </row>
    <row r="70" spans="1:7" ht="12" customHeight="1" x14ac:dyDescent="0.2">
      <c r="A70" s="229" t="s">
        <v>91</v>
      </c>
      <c r="B70" s="222" t="s">
        <v>744</v>
      </c>
      <c r="C70" s="217">
        <v>5966.3323630000023</v>
      </c>
      <c r="D70" s="217">
        <v>15381.327749999999</v>
      </c>
      <c r="E70" s="223">
        <f t="shared" si="9"/>
        <v>2578.0206019675929</v>
      </c>
      <c r="F70" s="218">
        <f t="shared" si="13"/>
        <v>0.29184798027302933</v>
      </c>
      <c r="G70" s="218">
        <f t="shared" si="14"/>
        <v>80.102206151533522</v>
      </c>
    </row>
    <row r="71" spans="1:7" ht="12" customHeight="1" x14ac:dyDescent="0.2">
      <c r="A71" s="229" t="s">
        <v>28</v>
      </c>
      <c r="B71" s="222" t="s">
        <v>745</v>
      </c>
      <c r="C71" s="217">
        <v>309.64650599999999</v>
      </c>
      <c r="D71" s="217">
        <v>15176.529231999999</v>
      </c>
      <c r="E71" s="223">
        <f t="shared" si="9"/>
        <v>49012.434947352507</v>
      </c>
      <c r="F71" s="218">
        <f t="shared" si="13"/>
        <v>0.28796209767481151</v>
      </c>
      <c r="G71" s="218">
        <f t="shared" si="14"/>
        <v>80.39016824920833</v>
      </c>
    </row>
    <row r="72" spans="1:7" ht="12" customHeight="1" x14ac:dyDescent="0.2">
      <c r="A72" s="229" t="s">
        <v>108</v>
      </c>
      <c r="B72" s="222" t="s">
        <v>746</v>
      </c>
      <c r="C72" s="217">
        <v>8265.0314009999984</v>
      </c>
      <c r="D72" s="217">
        <v>15124.274404999995</v>
      </c>
      <c r="E72" s="223">
        <f t="shared" si="9"/>
        <v>1829.9113059836757</v>
      </c>
      <c r="F72" s="218">
        <f t="shared" si="13"/>
        <v>0.28697060552489179</v>
      </c>
      <c r="G72" s="218">
        <f t="shared" si="14"/>
        <v>80.677138854733215</v>
      </c>
    </row>
    <row r="73" spans="1:7" ht="12" customHeight="1" x14ac:dyDescent="0.2">
      <c r="A73" s="229" t="s">
        <v>38</v>
      </c>
      <c r="B73" s="222" t="s">
        <v>747</v>
      </c>
      <c r="C73" s="217">
        <v>19834.180010000007</v>
      </c>
      <c r="D73" s="217">
        <v>14298.430606000002</v>
      </c>
      <c r="E73" s="223">
        <f t="shared" si="9"/>
        <v>720.89849939805981</v>
      </c>
      <c r="F73" s="218">
        <f t="shared" si="13"/>
        <v>0.27130090205867746</v>
      </c>
      <c r="G73" s="218">
        <f t="shared" si="14"/>
        <v>80.948439756791899</v>
      </c>
    </row>
    <row r="74" spans="1:7" ht="12" customHeight="1" x14ac:dyDescent="0.2">
      <c r="A74" s="229" t="s">
        <v>62</v>
      </c>
      <c r="B74" s="222" t="s">
        <v>748</v>
      </c>
      <c r="C74" s="217">
        <v>6615.8598959999999</v>
      </c>
      <c r="D74" s="217">
        <v>14006.549584000008</v>
      </c>
      <c r="E74" s="223">
        <f t="shared" si="9"/>
        <v>2117.1170194321189</v>
      </c>
      <c r="F74" s="218">
        <f t="shared" si="13"/>
        <v>0.26576270092706666</v>
      </c>
      <c r="G74" s="218">
        <f t="shared" si="14"/>
        <v>81.214202457718969</v>
      </c>
    </row>
    <row r="75" spans="1:7" ht="12" customHeight="1" x14ac:dyDescent="0.2">
      <c r="A75" s="229" t="s">
        <v>129</v>
      </c>
      <c r="B75" s="222" t="s">
        <v>749</v>
      </c>
      <c r="C75" s="217">
        <v>2558.4538530000009</v>
      </c>
      <c r="D75" s="217">
        <v>13750.006898999995</v>
      </c>
      <c r="E75" s="223">
        <f t="shared" si="9"/>
        <v>5374.342352462977</v>
      </c>
      <c r="F75" s="218">
        <f t="shared" si="13"/>
        <v>0.26089501553033145</v>
      </c>
      <c r="G75" s="218">
        <f t="shared" si="14"/>
        <v>81.475097473249306</v>
      </c>
    </row>
    <row r="76" spans="1:7" ht="12" customHeight="1" x14ac:dyDescent="0.2">
      <c r="A76" s="229" t="s">
        <v>112</v>
      </c>
      <c r="B76" s="222" t="s">
        <v>653</v>
      </c>
      <c r="C76" s="217">
        <v>12375.094157999998</v>
      </c>
      <c r="D76" s="217">
        <v>13713.982615999992</v>
      </c>
      <c r="E76" s="223">
        <f t="shared" si="9"/>
        <v>1108.1921835022531</v>
      </c>
      <c r="F76" s="218">
        <f t="shared" si="13"/>
        <v>0.26021148453708964</v>
      </c>
      <c r="G76" s="218">
        <f t="shared" si="14"/>
        <v>81.735308957786401</v>
      </c>
    </row>
    <row r="77" spans="1:7" ht="12" customHeight="1" x14ac:dyDescent="0.2">
      <c r="A77" s="171" t="s">
        <v>14</v>
      </c>
      <c r="B77" s="222" t="s">
        <v>750</v>
      </c>
      <c r="C77" s="217">
        <v>53568.996500000001</v>
      </c>
      <c r="D77" s="217">
        <v>13575.634767000001</v>
      </c>
      <c r="E77" s="223">
        <f t="shared" si="9"/>
        <v>253.42335406637685</v>
      </c>
      <c r="F77" s="218">
        <f t="shared" si="13"/>
        <v>0.25758644845684847</v>
      </c>
      <c r="G77" s="218">
        <f t="shared" si="14"/>
        <v>81.99289540624325</v>
      </c>
    </row>
    <row r="78" spans="1:7" ht="12" customHeight="1" x14ac:dyDescent="0.2">
      <c r="A78" s="171" t="s">
        <v>147</v>
      </c>
      <c r="B78" s="222" t="s">
        <v>751</v>
      </c>
      <c r="C78" s="217">
        <v>31.290945000000001</v>
      </c>
      <c r="D78" s="217">
        <v>13306.530003999993</v>
      </c>
      <c r="E78" s="223">
        <f t="shared" si="9"/>
        <v>425251.77823808108</v>
      </c>
      <c r="F78" s="218">
        <f t="shared" si="13"/>
        <v>0.25248040801353205</v>
      </c>
      <c r="G78" s="218">
        <f t="shared" si="14"/>
        <v>82.245375814256775</v>
      </c>
    </row>
    <row r="79" spans="1:7" ht="12" customHeight="1" x14ac:dyDescent="0.2">
      <c r="A79" s="171" t="s">
        <v>35</v>
      </c>
      <c r="B79" s="222" t="s">
        <v>752</v>
      </c>
      <c r="C79" s="217">
        <v>5706.9466930000035</v>
      </c>
      <c r="D79" s="217">
        <v>13152.868974999999</v>
      </c>
      <c r="E79" s="223">
        <f t="shared" si="9"/>
        <v>2304.7120785503348</v>
      </c>
      <c r="F79" s="218">
        <f t="shared" si="13"/>
        <v>0.24956481700024497</v>
      </c>
      <c r="G79" s="218">
        <f t="shared" si="14"/>
        <v>82.494940631257023</v>
      </c>
    </row>
    <row r="80" spans="1:7" ht="12" customHeight="1" x14ac:dyDescent="0.2">
      <c r="A80" s="171" t="s">
        <v>18</v>
      </c>
      <c r="B80" s="222" t="s">
        <v>753</v>
      </c>
      <c r="C80" s="217">
        <v>20238.521141999998</v>
      </c>
      <c r="D80" s="217">
        <v>13129.709503999999</v>
      </c>
      <c r="E80" s="223">
        <f>D80/C80*1000</f>
        <v>648.74846397509566</v>
      </c>
      <c r="F80" s="218">
        <f t="shared" si="13"/>
        <v>0.24912538518100286</v>
      </c>
      <c r="G80" s="218">
        <f t="shared" si="14"/>
        <v>82.744066016438026</v>
      </c>
    </row>
    <row r="81" spans="1:7" ht="12" customHeight="1" x14ac:dyDescent="0.2">
      <c r="A81" s="171" t="s">
        <v>120</v>
      </c>
      <c r="B81" s="222" t="s">
        <v>754</v>
      </c>
      <c r="C81" s="217">
        <v>6451.2210980000009</v>
      </c>
      <c r="D81" s="217">
        <v>13124.381700000007</v>
      </c>
      <c r="E81" s="223">
        <f t="shared" si="9"/>
        <v>2034.4027123901878</v>
      </c>
      <c r="F81" s="218">
        <f t="shared" si="13"/>
        <v>0.2490242945039195</v>
      </c>
      <c r="G81" s="218">
        <f t="shared" si="14"/>
        <v>82.993090310941952</v>
      </c>
    </row>
    <row r="82" spans="1:7" ht="12" customHeight="1" x14ac:dyDescent="0.2">
      <c r="A82" s="171" t="s">
        <v>155</v>
      </c>
      <c r="B82" s="222" t="s">
        <v>755</v>
      </c>
      <c r="C82" s="217">
        <v>1057.6948800000005</v>
      </c>
      <c r="D82" s="217">
        <v>13066.214884999998</v>
      </c>
      <c r="E82" s="223">
        <f t="shared" si="9"/>
        <v>12353.482211240345</v>
      </c>
      <c r="F82" s="218">
        <f t="shared" si="13"/>
        <v>0.24792062726838662</v>
      </c>
      <c r="G82" s="218">
        <f t="shared" si="14"/>
        <v>83.241010938210337</v>
      </c>
    </row>
    <row r="83" spans="1:7" ht="12" customHeight="1" x14ac:dyDescent="0.2">
      <c r="A83" s="171" t="s">
        <v>44</v>
      </c>
      <c r="B83" s="222" t="s">
        <v>756</v>
      </c>
      <c r="C83" s="217">
        <v>2883.3332749999986</v>
      </c>
      <c r="D83" s="217">
        <v>12456.268736999997</v>
      </c>
      <c r="E83" s="223">
        <f t="shared" si="9"/>
        <v>4320.0932909845478</v>
      </c>
      <c r="F83" s="218">
        <f>D83/$D$5*100</f>
        <v>0.23634740327482634</v>
      </c>
      <c r="G83" s="218">
        <f t="shared" si="14"/>
        <v>83.477358341485157</v>
      </c>
    </row>
    <row r="84" spans="1:7" ht="12" customHeight="1" x14ac:dyDescent="0.2">
      <c r="A84" s="171" t="s">
        <v>65</v>
      </c>
      <c r="B84" s="222" t="s">
        <v>757</v>
      </c>
      <c r="C84" s="217">
        <v>16505.998760999999</v>
      </c>
      <c r="D84" s="217">
        <v>12229.837410000006</v>
      </c>
      <c r="E84" s="223">
        <f t="shared" si="9"/>
        <v>740.93289276722771</v>
      </c>
      <c r="F84" s="218">
        <f t="shared" ref="F84:F95" si="15">D84/$D$5*100</f>
        <v>0.23205105600691966</v>
      </c>
      <c r="G84" s="218">
        <f t="shared" si="14"/>
        <v>83.709409397492081</v>
      </c>
    </row>
    <row r="85" spans="1:7" ht="12" customHeight="1" x14ac:dyDescent="0.2">
      <c r="A85" s="171" t="s">
        <v>21</v>
      </c>
      <c r="B85" s="222" t="s">
        <v>681</v>
      </c>
      <c r="C85" s="217">
        <v>12922.542999999996</v>
      </c>
      <c r="D85" s="217">
        <v>12126.08393000001</v>
      </c>
      <c r="E85" s="223">
        <f t="shared" si="9"/>
        <v>938.36669222149339</v>
      </c>
      <c r="F85" s="218">
        <f t="shared" si="15"/>
        <v>0.23008241948369776</v>
      </c>
      <c r="G85" s="218">
        <f t="shared" si="14"/>
        <v>83.939491816975774</v>
      </c>
    </row>
    <row r="86" spans="1:7" ht="12" customHeight="1" x14ac:dyDescent="0.2">
      <c r="A86" s="171" t="s">
        <v>110</v>
      </c>
      <c r="B86" s="222" t="s">
        <v>663</v>
      </c>
      <c r="C86" s="217">
        <v>18905.626800000002</v>
      </c>
      <c r="D86" s="217">
        <v>12026.222715000007</v>
      </c>
      <c r="E86" s="223">
        <f t="shared" si="9"/>
        <v>636.11869853476662</v>
      </c>
      <c r="F86" s="218">
        <f t="shared" si="15"/>
        <v>0.22818763547161133</v>
      </c>
      <c r="G86" s="218">
        <f t="shared" si="14"/>
        <v>84.167679452447388</v>
      </c>
    </row>
    <row r="87" spans="1:7" ht="12" customHeight="1" x14ac:dyDescent="0.2">
      <c r="A87" s="171" t="s">
        <v>128</v>
      </c>
      <c r="B87" s="222" t="s">
        <v>758</v>
      </c>
      <c r="C87" s="217">
        <v>6292.2116039999983</v>
      </c>
      <c r="D87" s="217">
        <v>11622.201638000006</v>
      </c>
      <c r="E87" s="223">
        <f t="shared" si="9"/>
        <v>1847.0773663447203</v>
      </c>
      <c r="F87" s="218">
        <f t="shared" si="15"/>
        <v>0.22052166948826607</v>
      </c>
      <c r="G87" s="218">
        <f t="shared" si="14"/>
        <v>84.388201121935651</v>
      </c>
    </row>
    <row r="88" spans="1:7" ht="12" customHeight="1" x14ac:dyDescent="0.2">
      <c r="A88" s="171" t="s">
        <v>175</v>
      </c>
      <c r="B88" s="222" t="s">
        <v>635</v>
      </c>
      <c r="C88" s="217">
        <v>2137.1191329999997</v>
      </c>
      <c r="D88" s="217">
        <v>11184.835182999996</v>
      </c>
      <c r="E88" s="223">
        <f t="shared" si="9"/>
        <v>5233.6039719504006</v>
      </c>
      <c r="F88" s="218">
        <f t="shared" si="15"/>
        <v>0.21222300251974457</v>
      </c>
      <c r="G88" s="218">
        <f t="shared" si="14"/>
        <v>84.600424124455401</v>
      </c>
    </row>
    <row r="89" spans="1:7" ht="12" customHeight="1" x14ac:dyDescent="0.2">
      <c r="A89" s="171" t="s">
        <v>149</v>
      </c>
      <c r="B89" s="222" t="s">
        <v>759</v>
      </c>
      <c r="C89" s="217">
        <v>6155.5027650000029</v>
      </c>
      <c r="D89" s="217">
        <v>11066.429720000004</v>
      </c>
      <c r="E89" s="223">
        <f t="shared" si="9"/>
        <v>1797.8108600524688</v>
      </c>
      <c r="F89" s="218">
        <f t="shared" si="15"/>
        <v>0.2099763567300246</v>
      </c>
      <c r="G89" s="218">
        <f t="shared" si="14"/>
        <v>84.810400481185425</v>
      </c>
    </row>
    <row r="90" spans="1:7" ht="12" customHeight="1" x14ac:dyDescent="0.2">
      <c r="A90" s="171" t="s">
        <v>462</v>
      </c>
      <c r="B90" s="222" t="s">
        <v>760</v>
      </c>
      <c r="C90" s="217">
        <v>6570.6625999999997</v>
      </c>
      <c r="D90" s="217">
        <v>10805.929845999999</v>
      </c>
      <c r="E90" s="223">
        <f t="shared" si="9"/>
        <v>1644.5723215189896</v>
      </c>
      <c r="F90" s="218">
        <f t="shared" si="15"/>
        <v>0.20503358694291832</v>
      </c>
      <c r="G90" s="218">
        <f t="shared" si="14"/>
        <v>85.015434068128343</v>
      </c>
    </row>
    <row r="91" spans="1:7" ht="12" customHeight="1" x14ac:dyDescent="0.2">
      <c r="A91" s="171" t="s">
        <v>158</v>
      </c>
      <c r="B91" s="222" t="s">
        <v>689</v>
      </c>
      <c r="C91" s="217">
        <v>6761.0490790000058</v>
      </c>
      <c r="D91" s="217">
        <v>10722.066129000012</v>
      </c>
      <c r="E91" s="223">
        <f t="shared" si="9"/>
        <v>1585.8583488623131</v>
      </c>
      <c r="F91" s="218">
        <f t="shared" si="15"/>
        <v>0.20344234223228949</v>
      </c>
      <c r="G91" s="218">
        <f t="shared" si="14"/>
        <v>85.218876410360636</v>
      </c>
    </row>
    <row r="92" spans="1:7" ht="12" customHeight="1" x14ac:dyDescent="0.2">
      <c r="A92" s="171" t="s">
        <v>95</v>
      </c>
      <c r="B92" s="222" t="s">
        <v>761</v>
      </c>
      <c r="C92" s="217">
        <v>9836.0232669999932</v>
      </c>
      <c r="D92" s="217">
        <v>10530.388217</v>
      </c>
      <c r="E92" s="223">
        <f t="shared" si="9"/>
        <v>1070.594073555073</v>
      </c>
      <c r="F92" s="218">
        <f t="shared" si="15"/>
        <v>0.19980541228778881</v>
      </c>
      <c r="G92" s="218">
        <f t="shared" si="14"/>
        <v>85.418681822648423</v>
      </c>
    </row>
    <row r="93" spans="1:7" ht="12" customHeight="1" x14ac:dyDescent="0.2">
      <c r="A93" s="171" t="s">
        <v>107</v>
      </c>
      <c r="B93" s="222" t="s">
        <v>762</v>
      </c>
      <c r="C93" s="217">
        <v>18904.431325000001</v>
      </c>
      <c r="D93" s="217">
        <v>10485.218894</v>
      </c>
      <c r="E93" s="223">
        <f t="shared" si="9"/>
        <v>554.6434438434502</v>
      </c>
      <c r="F93" s="218">
        <f t="shared" si="15"/>
        <v>0.19894836171958608</v>
      </c>
      <c r="G93" s="218">
        <f t="shared" si="14"/>
        <v>85.617630184368011</v>
      </c>
    </row>
    <row r="94" spans="1:7" ht="12" customHeight="1" x14ac:dyDescent="0.2">
      <c r="A94" s="171" t="s">
        <v>102</v>
      </c>
      <c r="B94" s="222" t="s">
        <v>763</v>
      </c>
      <c r="C94" s="217">
        <v>15392.670189000008</v>
      </c>
      <c r="D94" s="217">
        <v>10454.334209000008</v>
      </c>
      <c r="E94" s="223">
        <f>D94/C94*1000</f>
        <v>679.17613257711059</v>
      </c>
      <c r="F94" s="218">
        <f t="shared" si="15"/>
        <v>0.19836235035014388</v>
      </c>
      <c r="G94" s="218">
        <f t="shared" si="14"/>
        <v>85.815992534718148</v>
      </c>
    </row>
    <row r="95" spans="1:7" ht="12" customHeight="1" x14ac:dyDescent="0.2">
      <c r="A95" s="171" t="s">
        <v>130</v>
      </c>
      <c r="B95" s="222" t="s">
        <v>764</v>
      </c>
      <c r="C95" s="217">
        <v>10245.165000000003</v>
      </c>
      <c r="D95" s="217">
        <v>10245.445641999997</v>
      </c>
      <c r="E95" s="223">
        <f>D95/C95*1000</f>
        <v>1000.0273926286199</v>
      </c>
      <c r="F95" s="218">
        <f t="shared" si="15"/>
        <v>0.19439886245287305</v>
      </c>
      <c r="G95" s="218">
        <f t="shared" si="14"/>
        <v>86.01039139717102</v>
      </c>
    </row>
    <row r="96" spans="1:7" ht="12" hidden="1" customHeight="1" x14ac:dyDescent="0.2"/>
    <row r="97" spans="1:7" ht="12" customHeight="1" x14ac:dyDescent="0.2">
      <c r="A97" s="78"/>
      <c r="B97" s="104"/>
      <c r="C97" s="104"/>
      <c r="D97" s="105"/>
      <c r="E97" s="104"/>
      <c r="F97" s="104"/>
      <c r="G97" s="105" t="s">
        <v>359</v>
      </c>
    </row>
    <row r="98" spans="1:7" ht="12" customHeight="1" x14ac:dyDescent="0.2">
      <c r="A98" s="288" t="s">
        <v>412</v>
      </c>
      <c r="B98" s="288"/>
      <c r="C98" s="289"/>
      <c r="D98" s="273"/>
      <c r="E98" s="290"/>
      <c r="F98" s="181"/>
      <c r="G98" s="181"/>
    </row>
    <row r="99" spans="1:7" ht="15.95" customHeight="1" x14ac:dyDescent="0.2">
      <c r="A99" s="389" t="s">
        <v>269</v>
      </c>
      <c r="B99" s="390" t="s">
        <v>399</v>
      </c>
      <c r="C99" s="391" t="s">
        <v>431</v>
      </c>
      <c r="D99" s="391" t="s">
        <v>308</v>
      </c>
      <c r="E99" s="391" t="s">
        <v>297</v>
      </c>
      <c r="F99" s="391" t="s">
        <v>263</v>
      </c>
      <c r="G99" s="393" t="s">
        <v>368</v>
      </c>
    </row>
    <row r="100" spans="1:7" ht="15.95" customHeight="1" x14ac:dyDescent="0.2">
      <c r="A100" s="389"/>
      <c r="B100" s="390"/>
      <c r="C100" s="391"/>
      <c r="D100" s="392"/>
      <c r="E100" s="391"/>
      <c r="F100" s="391"/>
      <c r="G100" s="393"/>
    </row>
    <row r="101" spans="1:7" ht="12" customHeight="1" x14ac:dyDescent="0.2">
      <c r="A101" s="171" t="s">
        <v>16</v>
      </c>
      <c r="B101" s="222" t="s">
        <v>765</v>
      </c>
      <c r="C101" s="217">
        <v>2896.7074850000004</v>
      </c>
      <c r="D101" s="217">
        <v>10115.204302000007</v>
      </c>
      <c r="E101" s="223">
        <f>D101/C101*1000</f>
        <v>3491.9660871453184</v>
      </c>
      <c r="F101" s="218">
        <f>D101/$D$5*100</f>
        <v>0.19192764068028911</v>
      </c>
      <c r="G101" s="218">
        <f>G95+F101</f>
        <v>86.202319037851311</v>
      </c>
    </row>
    <row r="102" spans="1:7" ht="12" customHeight="1" x14ac:dyDescent="0.2">
      <c r="A102" s="171" t="s">
        <v>214</v>
      </c>
      <c r="B102" s="222" t="s">
        <v>605</v>
      </c>
      <c r="C102" s="217">
        <v>5700.6497490000002</v>
      </c>
      <c r="D102" s="217">
        <v>10100.084799999997</v>
      </c>
      <c r="E102" s="223">
        <f t="shared" ref="E102:E139" si="16">D102/C102*1000</f>
        <v>1771.7427389345819</v>
      </c>
      <c r="F102" s="218">
        <f>D102/$D$5*100</f>
        <v>0.19164076062720417</v>
      </c>
      <c r="G102" s="218">
        <f t="shared" ref="G102" si="17">G101+F102</f>
        <v>86.393959798478519</v>
      </c>
    </row>
    <row r="103" spans="1:7" ht="12" customHeight="1" x14ac:dyDescent="0.2">
      <c r="A103" s="171" t="s">
        <v>81</v>
      </c>
      <c r="B103" s="222" t="s">
        <v>668</v>
      </c>
      <c r="C103" s="217">
        <v>3909.7106660000018</v>
      </c>
      <c r="D103" s="217">
        <v>9986.895298999998</v>
      </c>
      <c r="E103" s="223">
        <f t="shared" si="16"/>
        <v>2554.3821914621426</v>
      </c>
      <c r="F103" s="218">
        <f t="shared" ref="F103:F115" si="18">D103/$D$5*100</f>
        <v>0.18949308340506307</v>
      </c>
      <c r="G103" s="218">
        <f t="shared" ref="G103:G115" si="19">G102+F103</f>
        <v>86.583452881883588</v>
      </c>
    </row>
    <row r="104" spans="1:7" ht="12" customHeight="1" x14ac:dyDescent="0.2">
      <c r="A104" s="171" t="s">
        <v>123</v>
      </c>
      <c r="B104" s="222" t="s">
        <v>766</v>
      </c>
      <c r="C104" s="217">
        <v>2413.4818690000002</v>
      </c>
      <c r="D104" s="217">
        <v>9710.7314210000022</v>
      </c>
      <c r="E104" s="223">
        <f t="shared" si="16"/>
        <v>4023.5360976726702</v>
      </c>
      <c r="F104" s="218">
        <f t="shared" si="18"/>
        <v>0.18425310208949255</v>
      </c>
      <c r="G104" s="218">
        <f t="shared" si="19"/>
        <v>86.767705983973087</v>
      </c>
    </row>
    <row r="105" spans="1:7" ht="12" customHeight="1" x14ac:dyDescent="0.2">
      <c r="A105" s="171" t="s">
        <v>72</v>
      </c>
      <c r="B105" s="222" t="s">
        <v>767</v>
      </c>
      <c r="C105" s="217">
        <v>1585.7624249999994</v>
      </c>
      <c r="D105" s="217">
        <v>9475.2865800000018</v>
      </c>
      <c r="E105" s="223">
        <f t="shared" si="16"/>
        <v>5975.2245548383489</v>
      </c>
      <c r="F105" s="218">
        <f t="shared" si="18"/>
        <v>0.17978573084375893</v>
      </c>
      <c r="G105" s="218">
        <f t="shared" si="19"/>
        <v>86.947491714816849</v>
      </c>
    </row>
    <row r="106" spans="1:7" ht="12" customHeight="1" x14ac:dyDescent="0.2">
      <c r="A106" s="171" t="s">
        <v>73</v>
      </c>
      <c r="B106" s="222" t="s">
        <v>768</v>
      </c>
      <c r="C106" s="217">
        <v>2467.3366319999996</v>
      </c>
      <c r="D106" s="217">
        <v>9046.6060670000024</v>
      </c>
      <c r="E106" s="223">
        <f t="shared" si="16"/>
        <v>3666.5471381855627</v>
      </c>
      <c r="F106" s="218">
        <f t="shared" si="18"/>
        <v>0.17165187244512647</v>
      </c>
      <c r="G106" s="218">
        <f t="shared" si="19"/>
        <v>87.119143587261973</v>
      </c>
    </row>
    <row r="107" spans="1:7" ht="12" customHeight="1" x14ac:dyDescent="0.2">
      <c r="A107" s="171" t="s">
        <v>114</v>
      </c>
      <c r="B107" s="222" t="s">
        <v>632</v>
      </c>
      <c r="C107" s="217">
        <v>120.89117399999992</v>
      </c>
      <c r="D107" s="217">
        <v>9035.3176580000036</v>
      </c>
      <c r="E107" s="223">
        <f t="shared" si="16"/>
        <v>74739.266391771584</v>
      </c>
      <c r="F107" s="218">
        <f t="shared" si="18"/>
        <v>0.17143768421504046</v>
      </c>
      <c r="G107" s="218">
        <f t="shared" si="19"/>
        <v>87.290581271477009</v>
      </c>
    </row>
    <row r="108" spans="1:7" ht="12" customHeight="1" x14ac:dyDescent="0.2">
      <c r="A108" s="171" t="s">
        <v>43</v>
      </c>
      <c r="B108" s="222" t="s">
        <v>769</v>
      </c>
      <c r="C108" s="217">
        <v>2954.1491669999987</v>
      </c>
      <c r="D108" s="217">
        <v>8844.2592699999968</v>
      </c>
      <c r="E108" s="223">
        <f t="shared" si="16"/>
        <v>2993.8431575483137</v>
      </c>
      <c r="F108" s="218">
        <f t="shared" si="18"/>
        <v>0.16781250922635829</v>
      </c>
      <c r="G108" s="218">
        <f t="shared" si="19"/>
        <v>87.458393780703361</v>
      </c>
    </row>
    <row r="109" spans="1:7" ht="12" customHeight="1" x14ac:dyDescent="0.2">
      <c r="A109" s="171" t="s">
        <v>6</v>
      </c>
      <c r="B109" s="222" t="s">
        <v>770</v>
      </c>
      <c r="C109" s="217">
        <v>7870.5801049999991</v>
      </c>
      <c r="D109" s="217">
        <v>8722.7814069999986</v>
      </c>
      <c r="E109" s="223">
        <f t="shared" si="16"/>
        <v>1108.2768094131482</v>
      </c>
      <c r="F109" s="218">
        <f t="shared" si="18"/>
        <v>0.16550756718619969</v>
      </c>
      <c r="G109" s="218">
        <f t="shared" si="19"/>
        <v>87.623901347889557</v>
      </c>
    </row>
    <row r="110" spans="1:7" ht="12" customHeight="1" x14ac:dyDescent="0.2">
      <c r="A110" s="171" t="s">
        <v>86</v>
      </c>
      <c r="B110" s="222" t="s">
        <v>771</v>
      </c>
      <c r="C110" s="217">
        <v>2501.3207749999983</v>
      </c>
      <c r="D110" s="217">
        <v>8685.7255989999994</v>
      </c>
      <c r="E110" s="223">
        <f t="shared" si="16"/>
        <v>3472.4557065256872</v>
      </c>
      <c r="F110" s="218">
        <f t="shared" si="18"/>
        <v>0.16480446385871322</v>
      </c>
      <c r="G110" s="218">
        <f t="shared" si="19"/>
        <v>87.788705811748272</v>
      </c>
    </row>
    <row r="111" spans="1:7" ht="12" customHeight="1" x14ac:dyDescent="0.2">
      <c r="A111" s="171" t="s">
        <v>131</v>
      </c>
      <c r="B111" s="222" t="s">
        <v>772</v>
      </c>
      <c r="C111" s="217">
        <v>29219.105000000003</v>
      </c>
      <c r="D111" s="217">
        <v>8597.4637839999996</v>
      </c>
      <c r="E111" s="223">
        <f t="shared" si="16"/>
        <v>294.24117487513729</v>
      </c>
      <c r="F111" s="218">
        <f t="shared" si="18"/>
        <v>0.16312976887388125</v>
      </c>
      <c r="G111" s="218">
        <f t="shared" si="19"/>
        <v>87.951835580622159</v>
      </c>
    </row>
    <row r="112" spans="1:7" ht="12" customHeight="1" x14ac:dyDescent="0.2">
      <c r="A112" s="171" t="s">
        <v>242</v>
      </c>
      <c r="B112" s="222" t="s">
        <v>773</v>
      </c>
      <c r="C112" s="217">
        <v>641.09195999999997</v>
      </c>
      <c r="D112" s="217">
        <v>8521.8353299999999</v>
      </c>
      <c r="E112" s="223">
        <f t="shared" si="16"/>
        <v>13292.687885213847</v>
      </c>
      <c r="F112" s="218">
        <f t="shared" si="18"/>
        <v>0.16169478147163496</v>
      </c>
      <c r="G112" s="218">
        <f t="shared" si="19"/>
        <v>88.113530362093798</v>
      </c>
    </row>
    <row r="113" spans="1:7" ht="12" customHeight="1" x14ac:dyDescent="0.2">
      <c r="A113" s="171" t="s">
        <v>42</v>
      </c>
      <c r="B113" s="222" t="s">
        <v>774</v>
      </c>
      <c r="C113" s="217">
        <v>9361.7817749999995</v>
      </c>
      <c r="D113" s="217">
        <v>8498.3504029999986</v>
      </c>
      <c r="E113" s="223">
        <f t="shared" si="16"/>
        <v>907.77061538587293</v>
      </c>
      <c r="F113" s="218">
        <f t="shared" si="18"/>
        <v>0.16124917439380582</v>
      </c>
      <c r="G113" s="218">
        <f t="shared" si="19"/>
        <v>88.2747795364876</v>
      </c>
    </row>
    <row r="114" spans="1:7" ht="12" customHeight="1" x14ac:dyDescent="0.2">
      <c r="A114" s="171" t="s">
        <v>209</v>
      </c>
      <c r="B114" s="222" t="s">
        <v>592</v>
      </c>
      <c r="C114" s="217">
        <v>3650.9620889999983</v>
      </c>
      <c r="D114" s="217">
        <v>8298.9019740000022</v>
      </c>
      <c r="E114" s="223">
        <f t="shared" si="16"/>
        <v>2273.0726235158136</v>
      </c>
      <c r="F114" s="218">
        <f t="shared" si="18"/>
        <v>0.15746480531212637</v>
      </c>
      <c r="G114" s="218">
        <f t="shared" si="19"/>
        <v>88.432244341799731</v>
      </c>
    </row>
    <row r="115" spans="1:7" ht="12" customHeight="1" x14ac:dyDescent="0.2">
      <c r="A115" s="171" t="s">
        <v>37</v>
      </c>
      <c r="B115" s="222" t="s">
        <v>775</v>
      </c>
      <c r="C115" s="217">
        <v>9433.4023929999985</v>
      </c>
      <c r="D115" s="217">
        <v>8243.8802639999958</v>
      </c>
      <c r="E115" s="223">
        <f t="shared" si="16"/>
        <v>873.90317094045724</v>
      </c>
      <c r="F115" s="218">
        <f t="shared" si="18"/>
        <v>0.15642081384431111</v>
      </c>
      <c r="G115" s="218">
        <f t="shared" si="19"/>
        <v>88.588665155644037</v>
      </c>
    </row>
    <row r="116" spans="1:7" ht="12" customHeight="1" x14ac:dyDescent="0.2">
      <c r="A116" s="171" t="s">
        <v>148</v>
      </c>
      <c r="B116" s="222" t="s">
        <v>776</v>
      </c>
      <c r="C116" s="217">
        <v>5267.6646499999997</v>
      </c>
      <c r="D116" s="217">
        <v>8082.7234269999999</v>
      </c>
      <c r="E116" s="223">
        <f t="shared" si="16"/>
        <v>1534.4035666735163</v>
      </c>
      <c r="F116" s="218">
        <f t="shared" ref="F116:F130" si="20">D116/$D$5*100</f>
        <v>0.15336299607005308</v>
      </c>
      <c r="G116" s="218">
        <f t="shared" ref="G116:G139" si="21">G115+F116</f>
        <v>88.742028151714095</v>
      </c>
    </row>
    <row r="117" spans="1:7" ht="12" customHeight="1" x14ac:dyDescent="0.2">
      <c r="A117" s="171" t="s">
        <v>22</v>
      </c>
      <c r="B117" s="222" t="s">
        <v>777</v>
      </c>
      <c r="C117" s="217">
        <v>8812.0589669999972</v>
      </c>
      <c r="D117" s="217">
        <v>7831.2333639999988</v>
      </c>
      <c r="E117" s="223">
        <f t="shared" si="16"/>
        <v>888.69507039466464</v>
      </c>
      <c r="F117" s="218">
        <f t="shared" si="20"/>
        <v>0.14859117999940941</v>
      </c>
      <c r="G117" s="218">
        <f t="shared" si="21"/>
        <v>88.890619331713509</v>
      </c>
    </row>
    <row r="118" spans="1:7" ht="12" customHeight="1" x14ac:dyDescent="0.2">
      <c r="A118" s="171" t="s">
        <v>27</v>
      </c>
      <c r="B118" s="222" t="s">
        <v>691</v>
      </c>
      <c r="C118" s="217">
        <v>1853.1556170000003</v>
      </c>
      <c r="D118" s="217">
        <v>7666.9692650000015</v>
      </c>
      <c r="E118" s="223">
        <f t="shared" si="16"/>
        <v>4137.2506413744968</v>
      </c>
      <c r="F118" s="218">
        <f t="shared" si="20"/>
        <v>0.1454744044970788</v>
      </c>
      <c r="G118" s="218">
        <f t="shared" si="21"/>
        <v>89.036093736210589</v>
      </c>
    </row>
    <row r="119" spans="1:7" ht="12" customHeight="1" x14ac:dyDescent="0.2">
      <c r="A119" s="171" t="s">
        <v>11</v>
      </c>
      <c r="B119" s="222" t="s">
        <v>678</v>
      </c>
      <c r="C119" s="217">
        <v>8049.1108429999995</v>
      </c>
      <c r="D119" s="217">
        <v>7502.3288740000044</v>
      </c>
      <c r="E119" s="223">
        <f t="shared" si="16"/>
        <v>932.06927079709556</v>
      </c>
      <c r="F119" s="218">
        <f t="shared" si="20"/>
        <v>0.14235048916508081</v>
      </c>
      <c r="G119" s="218">
        <f t="shared" si="21"/>
        <v>89.178444225375671</v>
      </c>
    </row>
    <row r="120" spans="1:7" ht="12" customHeight="1" x14ac:dyDescent="0.2">
      <c r="A120" s="171" t="s">
        <v>89</v>
      </c>
      <c r="B120" s="222" t="s">
        <v>778</v>
      </c>
      <c r="C120" s="217">
        <v>7941.7786899999965</v>
      </c>
      <c r="D120" s="217">
        <v>7324.6580640000038</v>
      </c>
      <c r="E120" s="223">
        <f t="shared" si="16"/>
        <v>922.29440656951965</v>
      </c>
      <c r="F120" s="218">
        <f t="shared" si="20"/>
        <v>0.13897933240314436</v>
      </c>
      <c r="G120" s="218">
        <f t="shared" si="21"/>
        <v>89.31742355777881</v>
      </c>
    </row>
    <row r="121" spans="1:7" ht="12" customHeight="1" x14ac:dyDescent="0.2">
      <c r="A121" s="171" t="s">
        <v>438</v>
      </c>
      <c r="B121" s="222" t="s">
        <v>779</v>
      </c>
      <c r="C121" s="217">
        <v>8243.0674799999997</v>
      </c>
      <c r="D121" s="217">
        <v>7212.9095050000014</v>
      </c>
      <c r="E121" s="223">
        <f t="shared" si="16"/>
        <v>875.02735146843679</v>
      </c>
      <c r="F121" s="218">
        <f t="shared" si="20"/>
        <v>0.13685899586441011</v>
      </c>
      <c r="G121" s="218">
        <f t="shared" si="21"/>
        <v>89.454282553643225</v>
      </c>
    </row>
    <row r="122" spans="1:7" ht="12" customHeight="1" x14ac:dyDescent="0.2">
      <c r="A122" s="171" t="s">
        <v>40</v>
      </c>
      <c r="B122" s="222" t="s">
        <v>780</v>
      </c>
      <c r="C122" s="217">
        <v>901.87841800000012</v>
      </c>
      <c r="D122" s="217">
        <v>7145.2022099999995</v>
      </c>
      <c r="E122" s="223">
        <f t="shared" si="16"/>
        <v>7922.5781074184642</v>
      </c>
      <c r="F122" s="218">
        <f t="shared" si="20"/>
        <v>0.13557430590677619</v>
      </c>
      <c r="G122" s="218">
        <f t="shared" si="21"/>
        <v>89.589856859549997</v>
      </c>
    </row>
    <row r="123" spans="1:7" ht="12" customHeight="1" x14ac:dyDescent="0.2">
      <c r="A123" s="171" t="s">
        <v>132</v>
      </c>
      <c r="B123" s="222" t="s">
        <v>781</v>
      </c>
      <c r="C123" s="217">
        <v>2469.4749999999999</v>
      </c>
      <c r="D123" s="217">
        <v>7083.9089609999992</v>
      </c>
      <c r="E123" s="223">
        <f t="shared" si="16"/>
        <v>2868.5890567833244</v>
      </c>
      <c r="F123" s="218">
        <f t="shared" si="20"/>
        <v>0.13441131717031798</v>
      </c>
      <c r="G123" s="218">
        <f t="shared" si="21"/>
        <v>89.724268176720315</v>
      </c>
    </row>
    <row r="124" spans="1:7" ht="12" customHeight="1" x14ac:dyDescent="0.2">
      <c r="A124" s="171" t="s">
        <v>0</v>
      </c>
      <c r="B124" s="222" t="s">
        <v>782</v>
      </c>
      <c r="C124" s="217">
        <v>2104.3036689999999</v>
      </c>
      <c r="D124" s="217">
        <v>7074.2256489999982</v>
      </c>
      <c r="E124" s="223">
        <f t="shared" si="16"/>
        <v>3361.7893430570252</v>
      </c>
      <c r="F124" s="218">
        <f t="shared" si="20"/>
        <v>0.1342275843290778</v>
      </c>
      <c r="G124" s="218">
        <f t="shared" si="21"/>
        <v>89.858495761049397</v>
      </c>
    </row>
    <row r="125" spans="1:7" ht="12" customHeight="1" x14ac:dyDescent="0.2">
      <c r="A125" s="171" t="s">
        <v>99</v>
      </c>
      <c r="B125" s="222" t="s">
        <v>613</v>
      </c>
      <c r="C125" s="217">
        <v>2623.0242729999995</v>
      </c>
      <c r="D125" s="217">
        <v>7045.3990020000019</v>
      </c>
      <c r="E125" s="223">
        <f t="shared" si="16"/>
        <v>2685.9831510221038</v>
      </c>
      <c r="F125" s="218">
        <f t="shared" si="20"/>
        <v>0.13368062252956783</v>
      </c>
      <c r="G125" s="218">
        <f t="shared" si="21"/>
        <v>89.992176383578965</v>
      </c>
    </row>
    <row r="126" spans="1:7" ht="12" customHeight="1" x14ac:dyDescent="0.2">
      <c r="A126" s="171" t="s">
        <v>103</v>
      </c>
      <c r="B126" s="222" t="s">
        <v>783</v>
      </c>
      <c r="C126" s="217">
        <v>173.84226999999998</v>
      </c>
      <c r="D126" s="217">
        <v>7018.6848630000013</v>
      </c>
      <c r="E126" s="223">
        <f t="shared" si="16"/>
        <v>40373.868006900753</v>
      </c>
      <c r="F126" s="218">
        <f t="shared" si="20"/>
        <v>0.1331737438232167</v>
      </c>
      <c r="G126" s="218">
        <f t="shared" si="21"/>
        <v>90.125350127402186</v>
      </c>
    </row>
    <row r="127" spans="1:7" ht="12" customHeight="1" x14ac:dyDescent="0.2">
      <c r="A127" s="171" t="s">
        <v>226</v>
      </c>
      <c r="B127" s="222" t="s">
        <v>599</v>
      </c>
      <c r="C127" s="217">
        <v>1217.2942330000001</v>
      </c>
      <c r="D127" s="217">
        <v>6999.3650039999993</v>
      </c>
      <c r="E127" s="223">
        <f t="shared" si="16"/>
        <v>5749.9368798866226</v>
      </c>
      <c r="F127" s="218">
        <f t="shared" si="20"/>
        <v>0.13280716546795668</v>
      </c>
      <c r="G127" s="218">
        <f t="shared" si="21"/>
        <v>90.258157292870138</v>
      </c>
    </row>
    <row r="128" spans="1:7" ht="12" customHeight="1" x14ac:dyDescent="0.2">
      <c r="A128" s="171" t="s">
        <v>121</v>
      </c>
      <c r="B128" s="222" t="s">
        <v>784</v>
      </c>
      <c r="C128" s="217">
        <v>343.38591900000006</v>
      </c>
      <c r="D128" s="217">
        <v>6848.928335999999</v>
      </c>
      <c r="E128" s="223">
        <f t="shared" si="16"/>
        <v>19945.280097521991</v>
      </c>
      <c r="F128" s="218">
        <f t="shared" si="20"/>
        <v>0.12995275403947618</v>
      </c>
      <c r="G128" s="218">
        <f t="shared" si="21"/>
        <v>90.388110046909617</v>
      </c>
    </row>
    <row r="129" spans="1:7" ht="12" customHeight="1" x14ac:dyDescent="0.2">
      <c r="A129" s="171" t="s">
        <v>8</v>
      </c>
      <c r="B129" s="222" t="s">
        <v>785</v>
      </c>
      <c r="C129" s="217">
        <v>3711.0305359999984</v>
      </c>
      <c r="D129" s="217">
        <v>6772.151323000001</v>
      </c>
      <c r="E129" s="223">
        <f t="shared" si="16"/>
        <v>1824.8708161532638</v>
      </c>
      <c r="F129" s="218">
        <f t="shared" si="20"/>
        <v>0.12849597367957225</v>
      </c>
      <c r="G129" s="218">
        <f t="shared" si="21"/>
        <v>90.516606020589194</v>
      </c>
    </row>
    <row r="130" spans="1:7" ht="12" customHeight="1" x14ac:dyDescent="0.2">
      <c r="A130" s="171" t="s">
        <v>156</v>
      </c>
      <c r="B130" s="222" t="s">
        <v>786</v>
      </c>
      <c r="C130" s="217">
        <v>2117.9222329999989</v>
      </c>
      <c r="D130" s="217">
        <v>6760.870922000001</v>
      </c>
      <c r="E130" s="223">
        <f t="shared" si="16"/>
        <v>3192.2186833193346</v>
      </c>
      <c r="F130" s="218">
        <f t="shared" si="20"/>
        <v>0.12828193739466698</v>
      </c>
      <c r="G130" s="218">
        <f t="shared" si="21"/>
        <v>90.644887957983855</v>
      </c>
    </row>
    <row r="131" spans="1:7" ht="12" customHeight="1" x14ac:dyDescent="0.2">
      <c r="A131" s="171" t="s">
        <v>119</v>
      </c>
      <c r="B131" s="222" t="s">
        <v>787</v>
      </c>
      <c r="C131" s="217">
        <v>9269.3533060000009</v>
      </c>
      <c r="D131" s="217">
        <v>6732.1592299999984</v>
      </c>
      <c r="E131" s="223">
        <f t="shared" si="16"/>
        <v>726.28143601369788</v>
      </c>
      <c r="F131" s="218">
        <f>D131/$D$5*100</f>
        <v>0.12773715677126327</v>
      </c>
      <c r="G131" s="218">
        <f t="shared" si="21"/>
        <v>90.772625114755115</v>
      </c>
    </row>
    <row r="132" spans="1:7" ht="12" customHeight="1" x14ac:dyDescent="0.2">
      <c r="A132" s="171" t="s">
        <v>64</v>
      </c>
      <c r="B132" s="222" t="s">
        <v>788</v>
      </c>
      <c r="C132" s="217">
        <v>237.31702599999994</v>
      </c>
      <c r="D132" s="217">
        <v>6438.5090519999967</v>
      </c>
      <c r="E132" s="223">
        <f t="shared" si="16"/>
        <v>27130.413525407985</v>
      </c>
      <c r="F132" s="218">
        <f t="shared" ref="F132:F139" si="22">D132/$D$5*100</f>
        <v>0.12216538736688815</v>
      </c>
      <c r="G132" s="218">
        <f t="shared" si="21"/>
        <v>90.894790502122007</v>
      </c>
    </row>
    <row r="133" spans="1:7" ht="12" customHeight="1" x14ac:dyDescent="0.2">
      <c r="A133" s="171" t="s">
        <v>174</v>
      </c>
      <c r="B133" s="222" t="s">
        <v>621</v>
      </c>
      <c r="C133" s="217">
        <v>2896.1898090000027</v>
      </c>
      <c r="D133" s="217">
        <v>6334.1858559999964</v>
      </c>
      <c r="E133" s="223">
        <f t="shared" si="16"/>
        <v>2187.0755281012007</v>
      </c>
      <c r="F133" s="218">
        <f t="shared" si="22"/>
        <v>0.12018594095347775</v>
      </c>
      <c r="G133" s="218">
        <f t="shared" si="21"/>
        <v>91.014976443075483</v>
      </c>
    </row>
    <row r="134" spans="1:7" ht="12" customHeight="1" x14ac:dyDescent="0.2">
      <c r="A134" s="171" t="s">
        <v>2</v>
      </c>
      <c r="B134" s="222" t="s">
        <v>789</v>
      </c>
      <c r="C134" s="217">
        <v>784.27769899999987</v>
      </c>
      <c r="D134" s="217">
        <v>6299.3562840000013</v>
      </c>
      <c r="E134" s="223">
        <f t="shared" si="16"/>
        <v>8032.0482043950124</v>
      </c>
      <c r="F134" s="218">
        <f t="shared" si="22"/>
        <v>0.11952507861394579</v>
      </c>
      <c r="G134" s="218">
        <f t="shared" si="21"/>
        <v>91.13450152168943</v>
      </c>
    </row>
    <row r="135" spans="1:7" ht="12" customHeight="1" x14ac:dyDescent="0.2">
      <c r="A135" s="171" t="s">
        <v>9</v>
      </c>
      <c r="B135" s="222" t="s">
        <v>700</v>
      </c>
      <c r="C135" s="217">
        <v>2979.4066989999988</v>
      </c>
      <c r="D135" s="217">
        <v>6138.5004829999971</v>
      </c>
      <c r="E135" s="223">
        <f t="shared" si="16"/>
        <v>2060.3096868448033</v>
      </c>
      <c r="F135" s="218">
        <f t="shared" si="22"/>
        <v>0.11647297274895949</v>
      </c>
      <c r="G135" s="218">
        <f t="shared" si="21"/>
        <v>91.250974494438395</v>
      </c>
    </row>
    <row r="136" spans="1:7" ht="12" customHeight="1" x14ac:dyDescent="0.2">
      <c r="A136" s="171" t="s">
        <v>443</v>
      </c>
      <c r="B136" s="222" t="s">
        <v>790</v>
      </c>
      <c r="C136" s="217">
        <v>3084.4874999999997</v>
      </c>
      <c r="D136" s="217">
        <v>6111.4731100000017</v>
      </c>
      <c r="E136" s="223">
        <f t="shared" si="16"/>
        <v>1981.3577166385023</v>
      </c>
      <c r="F136" s="218">
        <f t="shared" si="22"/>
        <v>0.11596015068636904</v>
      </c>
      <c r="G136" s="218">
        <f t="shared" si="21"/>
        <v>91.366934645124758</v>
      </c>
    </row>
    <row r="137" spans="1:7" ht="12" customHeight="1" x14ac:dyDescent="0.2">
      <c r="A137" s="171" t="s">
        <v>154</v>
      </c>
      <c r="B137" s="222" t="s">
        <v>791</v>
      </c>
      <c r="C137" s="217">
        <v>375.7941159999998</v>
      </c>
      <c r="D137" s="217">
        <v>6106.5165340000012</v>
      </c>
      <c r="E137" s="223">
        <f t="shared" si="16"/>
        <v>16249.633174139441</v>
      </c>
      <c r="F137" s="218">
        <f t="shared" si="22"/>
        <v>0.11586610375373869</v>
      </c>
      <c r="G137" s="218">
        <f t="shared" si="21"/>
        <v>91.482800748878503</v>
      </c>
    </row>
    <row r="138" spans="1:7" ht="12" customHeight="1" x14ac:dyDescent="0.2">
      <c r="A138" s="171" t="s">
        <v>10</v>
      </c>
      <c r="B138" s="222" t="s">
        <v>792</v>
      </c>
      <c r="C138" s="217">
        <v>504.5889229999998</v>
      </c>
      <c r="D138" s="217">
        <v>6047.9408629999971</v>
      </c>
      <c r="E138" s="223">
        <f t="shared" si="16"/>
        <v>11985.877190966397</v>
      </c>
      <c r="F138" s="218">
        <f t="shared" si="22"/>
        <v>0.11475467881355504</v>
      </c>
      <c r="G138" s="218">
        <f t="shared" si="21"/>
        <v>91.597555427692058</v>
      </c>
    </row>
    <row r="139" spans="1:7" ht="12" customHeight="1" x14ac:dyDescent="0.2">
      <c r="A139" s="171" t="s">
        <v>13</v>
      </c>
      <c r="B139" s="222" t="s">
        <v>793</v>
      </c>
      <c r="C139" s="217">
        <v>248.51878000000008</v>
      </c>
      <c r="D139" s="217">
        <v>5681.2316209999999</v>
      </c>
      <c r="E139" s="223">
        <f t="shared" si="16"/>
        <v>22860.371441546584</v>
      </c>
      <c r="F139" s="218">
        <f t="shared" si="22"/>
        <v>0.10779667405839645</v>
      </c>
      <c r="G139" s="218">
        <f t="shared" si="21"/>
        <v>91.705352101750449</v>
      </c>
    </row>
    <row r="140" spans="1:7" x14ac:dyDescent="0.2">
      <c r="A140" s="78"/>
      <c r="B140" s="104"/>
      <c r="C140" s="104"/>
      <c r="D140" s="105"/>
      <c r="E140" s="104"/>
      <c r="F140" s="104"/>
      <c r="G140" s="105" t="s">
        <v>359</v>
      </c>
    </row>
    <row r="141" spans="1:7" x14ac:dyDescent="0.2">
      <c r="A141" s="288" t="s">
        <v>412</v>
      </c>
      <c r="B141" s="288"/>
      <c r="C141" s="289"/>
      <c r="D141" s="273"/>
      <c r="E141" s="290"/>
      <c r="F141" s="181"/>
      <c r="G141" s="181"/>
    </row>
    <row r="142" spans="1:7" ht="15.95" customHeight="1" x14ac:dyDescent="0.2">
      <c r="A142" s="389" t="s">
        <v>269</v>
      </c>
      <c r="B142" s="390" t="s">
        <v>399</v>
      </c>
      <c r="C142" s="391" t="s">
        <v>431</v>
      </c>
      <c r="D142" s="391" t="s">
        <v>308</v>
      </c>
      <c r="E142" s="394" t="s">
        <v>297</v>
      </c>
      <c r="F142" s="391" t="s">
        <v>263</v>
      </c>
      <c r="G142" s="393" t="s">
        <v>368</v>
      </c>
    </row>
    <row r="143" spans="1:7" ht="15.95" customHeight="1" x14ac:dyDescent="0.2">
      <c r="A143" s="389"/>
      <c r="B143" s="390"/>
      <c r="C143" s="391"/>
      <c r="D143" s="392"/>
      <c r="E143" s="395"/>
      <c r="F143" s="391"/>
      <c r="G143" s="393"/>
    </row>
    <row r="144" spans="1:7" ht="12" customHeight="1" x14ac:dyDescent="0.2">
      <c r="A144" s="171" t="s">
        <v>1</v>
      </c>
      <c r="B144" s="222" t="s">
        <v>794</v>
      </c>
      <c r="C144" s="217">
        <v>1082.1942840000004</v>
      </c>
      <c r="D144" s="217">
        <v>5614.1995509999988</v>
      </c>
      <c r="E144" s="223">
        <f>D144/C144*1000</f>
        <v>5187.7926486996648</v>
      </c>
      <c r="F144" s="218">
        <f>D144/$D$5*100</f>
        <v>0.10652479593701511</v>
      </c>
      <c r="G144" s="218">
        <f>G139+F144</f>
        <v>91.811876897687469</v>
      </c>
    </row>
    <row r="145" spans="1:7" ht="12" customHeight="1" x14ac:dyDescent="0.2">
      <c r="A145" s="171" t="s">
        <v>467</v>
      </c>
      <c r="B145" s="222" t="s">
        <v>795</v>
      </c>
      <c r="C145" s="217">
        <v>1056.709785</v>
      </c>
      <c r="D145" s="217">
        <v>5503.4055270000008</v>
      </c>
      <c r="E145" s="223">
        <f t="shared" ref="E145:E169" si="23">D145/C145*1000</f>
        <v>5208.0576948570606</v>
      </c>
      <c r="F145" s="218">
        <f>D145/$D$5*100</f>
        <v>0.10442257091091353</v>
      </c>
      <c r="G145" s="218">
        <f t="shared" ref="G145" si="24">G144+F145</f>
        <v>91.916299468598382</v>
      </c>
    </row>
    <row r="146" spans="1:7" ht="12" customHeight="1" x14ac:dyDescent="0.2">
      <c r="A146" s="171" t="s">
        <v>474</v>
      </c>
      <c r="B146" s="222" t="s">
        <v>796</v>
      </c>
      <c r="C146" s="217">
        <v>133.24563100000003</v>
      </c>
      <c r="D146" s="217">
        <v>5246.6840080000011</v>
      </c>
      <c r="E146" s="223">
        <f t="shared" si="23"/>
        <v>39376.030333032082</v>
      </c>
      <c r="F146" s="218">
        <f t="shared" ref="F146:F153" si="25">D146/$D$5*100</f>
        <v>9.9551492286847787E-2</v>
      </c>
      <c r="G146" s="218">
        <f t="shared" ref="G146:G153" si="26">G145+F146</f>
        <v>92.015850960885231</v>
      </c>
    </row>
    <row r="147" spans="1:7" ht="12" customHeight="1" x14ac:dyDescent="0.2">
      <c r="A147" s="171" t="s">
        <v>418</v>
      </c>
      <c r="B147" s="222" t="s">
        <v>797</v>
      </c>
      <c r="C147" s="217">
        <v>9120.0776179999993</v>
      </c>
      <c r="D147" s="217">
        <v>5236.7670860000007</v>
      </c>
      <c r="E147" s="223">
        <f t="shared" si="23"/>
        <v>574.20203043714946</v>
      </c>
      <c r="F147" s="218">
        <f t="shared" si="25"/>
        <v>9.9363326888953246E-2</v>
      </c>
      <c r="G147" s="218">
        <f t="shared" si="26"/>
        <v>92.11521428777418</v>
      </c>
    </row>
    <row r="148" spans="1:7" ht="12" customHeight="1" x14ac:dyDescent="0.2">
      <c r="A148" s="171" t="s">
        <v>304</v>
      </c>
      <c r="B148" s="222" t="s">
        <v>628</v>
      </c>
      <c r="C148" s="217">
        <v>5120.0221730000021</v>
      </c>
      <c r="D148" s="217">
        <v>5200.9303279999986</v>
      </c>
      <c r="E148" s="223">
        <f t="shared" si="23"/>
        <v>1015.8023055889598</v>
      </c>
      <c r="F148" s="218">
        <f t="shared" si="25"/>
        <v>9.8683354027583464E-2</v>
      </c>
      <c r="G148" s="218">
        <f t="shared" si="26"/>
        <v>92.213897641801765</v>
      </c>
    </row>
    <row r="149" spans="1:7" ht="12" customHeight="1" x14ac:dyDescent="0.2">
      <c r="A149" s="171" t="s">
        <v>109</v>
      </c>
      <c r="B149" s="222" t="s">
        <v>798</v>
      </c>
      <c r="C149" s="217">
        <v>922.11701499999958</v>
      </c>
      <c r="D149" s="217">
        <v>5171.8882279999998</v>
      </c>
      <c r="E149" s="223">
        <f t="shared" si="23"/>
        <v>5608.7114150040943</v>
      </c>
      <c r="F149" s="218">
        <f t="shared" si="25"/>
        <v>9.8132304185485977E-2</v>
      </c>
      <c r="G149" s="218">
        <f t="shared" si="26"/>
        <v>92.312029945987248</v>
      </c>
    </row>
    <row r="150" spans="1:7" ht="12" customHeight="1" x14ac:dyDescent="0.2">
      <c r="A150" s="171" t="s">
        <v>15</v>
      </c>
      <c r="B150" s="222" t="s">
        <v>799</v>
      </c>
      <c r="C150" s="217">
        <v>26.799003999999993</v>
      </c>
      <c r="D150" s="217">
        <v>5075.9601979999979</v>
      </c>
      <c r="E150" s="223">
        <f t="shared" si="23"/>
        <v>189408.53913824557</v>
      </c>
      <c r="F150" s="218">
        <f t="shared" si="25"/>
        <v>9.6312149107711811E-2</v>
      </c>
      <c r="G150" s="218">
        <f t="shared" si="26"/>
        <v>92.408342095094966</v>
      </c>
    </row>
    <row r="151" spans="1:7" ht="12" customHeight="1" x14ac:dyDescent="0.2">
      <c r="A151" s="291" t="s">
        <v>144</v>
      </c>
      <c r="B151" s="222" t="s">
        <v>589</v>
      </c>
      <c r="C151" s="292">
        <v>3658.7184900000007</v>
      </c>
      <c r="D151" s="292">
        <v>5074.6654810000018</v>
      </c>
      <c r="E151" s="223">
        <f t="shared" si="23"/>
        <v>1387.0062686894507</v>
      </c>
      <c r="F151" s="218">
        <f t="shared" si="25"/>
        <v>9.6287582922814419E-2</v>
      </c>
      <c r="G151" s="218">
        <f t="shared" si="26"/>
        <v>92.504629678017778</v>
      </c>
    </row>
    <row r="152" spans="1:7" ht="12" customHeight="1" x14ac:dyDescent="0.2">
      <c r="A152" s="221" t="s">
        <v>7</v>
      </c>
      <c r="B152" s="222" t="s">
        <v>800</v>
      </c>
      <c r="C152" s="223">
        <v>5442.8541379999988</v>
      </c>
      <c r="D152" s="223">
        <v>4999.7834759999996</v>
      </c>
      <c r="E152" s="223">
        <f t="shared" si="23"/>
        <v>918.59589642378194</v>
      </c>
      <c r="F152" s="218">
        <f t="shared" si="25"/>
        <v>9.4866758773348811E-2</v>
      </c>
      <c r="G152" s="218">
        <f t="shared" si="26"/>
        <v>92.599496436791128</v>
      </c>
    </row>
    <row r="153" spans="1:7" ht="12" customHeight="1" x14ac:dyDescent="0.2">
      <c r="A153" s="171" t="s">
        <v>93</v>
      </c>
      <c r="B153" s="222" t="s">
        <v>801</v>
      </c>
      <c r="C153" s="217">
        <v>3416.554099</v>
      </c>
      <c r="D153" s="217">
        <v>4939.6284580000029</v>
      </c>
      <c r="E153" s="223">
        <f t="shared" si="23"/>
        <v>1445.7925485347344</v>
      </c>
      <c r="F153" s="218">
        <f t="shared" si="25"/>
        <v>9.3725367029285175E-2</v>
      </c>
      <c r="G153" s="218">
        <f t="shared" si="26"/>
        <v>92.693221803820407</v>
      </c>
    </row>
    <row r="154" spans="1:7" ht="12" customHeight="1" x14ac:dyDescent="0.2">
      <c r="A154" s="171" t="s">
        <v>83</v>
      </c>
      <c r="B154" s="222" t="s">
        <v>802</v>
      </c>
      <c r="C154" s="217">
        <v>4850.0617999999977</v>
      </c>
      <c r="D154" s="217">
        <v>4759.7406220000003</v>
      </c>
      <c r="E154" s="223">
        <f t="shared" si="23"/>
        <v>981.37731399628808</v>
      </c>
      <c r="F154" s="218">
        <f t="shared" ref="F154:F167" si="27">D154/$D$5*100</f>
        <v>9.031214403153151E-2</v>
      </c>
      <c r="G154" s="218">
        <f t="shared" ref="G154:G170" si="28">G153+F154</f>
        <v>92.783533947851936</v>
      </c>
    </row>
    <row r="155" spans="1:7" ht="12" customHeight="1" x14ac:dyDescent="0.2">
      <c r="A155" s="171" t="s">
        <v>153</v>
      </c>
      <c r="B155" s="222" t="s">
        <v>803</v>
      </c>
      <c r="C155" s="217">
        <v>1558.7887390000008</v>
      </c>
      <c r="D155" s="217">
        <v>4601.1913639999993</v>
      </c>
      <c r="E155" s="223">
        <f t="shared" si="23"/>
        <v>2951.7735462675787</v>
      </c>
      <c r="F155" s="218">
        <f t="shared" si="27"/>
        <v>8.7303802913445167E-2</v>
      </c>
      <c r="G155" s="218">
        <f t="shared" si="28"/>
        <v>92.870837750765375</v>
      </c>
    </row>
    <row r="156" spans="1:7" ht="12" customHeight="1" x14ac:dyDescent="0.2">
      <c r="A156" s="171" t="s">
        <v>79</v>
      </c>
      <c r="B156" s="222" t="s">
        <v>804</v>
      </c>
      <c r="C156" s="217">
        <v>570.55488600000024</v>
      </c>
      <c r="D156" s="217">
        <v>4533.2452039999989</v>
      </c>
      <c r="E156" s="223">
        <f t="shared" si="23"/>
        <v>7945.3271109135621</v>
      </c>
      <c r="F156" s="218">
        <f t="shared" si="27"/>
        <v>8.6014580689875525E-2</v>
      </c>
      <c r="G156" s="218">
        <f t="shared" si="28"/>
        <v>92.956852331455252</v>
      </c>
    </row>
    <row r="157" spans="1:7" ht="12" customHeight="1" x14ac:dyDescent="0.2">
      <c r="A157" s="171" t="s">
        <v>472</v>
      </c>
      <c r="B157" s="222" t="s">
        <v>638</v>
      </c>
      <c r="C157" s="217">
        <v>1220.537</v>
      </c>
      <c r="D157" s="217">
        <v>4451.0686919999998</v>
      </c>
      <c r="E157" s="223">
        <f t="shared" si="23"/>
        <v>3646.8117656408608</v>
      </c>
      <c r="F157" s="218">
        <f t="shared" si="27"/>
        <v>8.4455349299524196E-2</v>
      </c>
      <c r="G157" s="218">
        <f t="shared" si="28"/>
        <v>93.04130768075477</v>
      </c>
    </row>
    <row r="158" spans="1:7" ht="12" customHeight="1" x14ac:dyDescent="0.2">
      <c r="A158" s="171" t="s">
        <v>17</v>
      </c>
      <c r="B158" s="222" t="s">
        <v>805</v>
      </c>
      <c r="C158" s="217">
        <v>1664.7689399999997</v>
      </c>
      <c r="D158" s="217">
        <v>4445.8782449999999</v>
      </c>
      <c r="E158" s="223">
        <f t="shared" si="23"/>
        <v>2670.5677515823913</v>
      </c>
      <c r="F158" s="218">
        <f t="shared" si="27"/>
        <v>8.4356864857980177E-2</v>
      </c>
      <c r="G158" s="218">
        <f t="shared" si="28"/>
        <v>93.12566454561275</v>
      </c>
    </row>
    <row r="159" spans="1:7" ht="12" customHeight="1" x14ac:dyDescent="0.2">
      <c r="A159" s="171" t="s">
        <v>451</v>
      </c>
      <c r="B159" s="222" t="s">
        <v>806</v>
      </c>
      <c r="C159" s="217">
        <v>5815.1931050000012</v>
      </c>
      <c r="D159" s="217">
        <v>4367.8634020000027</v>
      </c>
      <c r="E159" s="223">
        <f t="shared" si="23"/>
        <v>751.1123574287567</v>
      </c>
      <c r="F159" s="218">
        <f t="shared" si="27"/>
        <v>8.2876597696982537E-2</v>
      </c>
      <c r="G159" s="218">
        <f t="shared" si="28"/>
        <v>93.208541143309731</v>
      </c>
    </row>
    <row r="160" spans="1:7" ht="12" customHeight="1" x14ac:dyDescent="0.2">
      <c r="A160" s="171" t="s">
        <v>452</v>
      </c>
      <c r="B160" s="222" t="s">
        <v>807</v>
      </c>
      <c r="C160" s="217">
        <v>47.918357</v>
      </c>
      <c r="D160" s="217">
        <v>4307.1218220000001</v>
      </c>
      <c r="E160" s="223">
        <f t="shared" si="23"/>
        <v>89884.588947822238</v>
      </c>
      <c r="F160" s="218">
        <f t="shared" si="27"/>
        <v>8.1724076423804845E-2</v>
      </c>
      <c r="G160" s="218">
        <f t="shared" si="28"/>
        <v>93.290265219733541</v>
      </c>
    </row>
    <row r="161" spans="1:7" ht="12" customHeight="1" x14ac:dyDescent="0.2">
      <c r="A161" s="171" t="s">
        <v>473</v>
      </c>
      <c r="B161" s="222" t="s">
        <v>808</v>
      </c>
      <c r="C161" s="217">
        <v>1521.7164760000001</v>
      </c>
      <c r="D161" s="217">
        <v>4251.867616999999</v>
      </c>
      <c r="E161" s="223">
        <f t="shared" si="23"/>
        <v>2794.1260307416155</v>
      </c>
      <c r="F161" s="218">
        <f t="shared" si="27"/>
        <v>8.067567355553866E-2</v>
      </c>
      <c r="G161" s="218">
        <f t="shared" si="28"/>
        <v>93.370940893289074</v>
      </c>
    </row>
    <row r="162" spans="1:7" ht="12" customHeight="1" x14ac:dyDescent="0.2">
      <c r="A162" s="171" t="s">
        <v>19</v>
      </c>
      <c r="B162" s="222" t="s">
        <v>809</v>
      </c>
      <c r="C162" s="217">
        <v>15.690363000000003</v>
      </c>
      <c r="D162" s="217">
        <v>4137.3936779999995</v>
      </c>
      <c r="E162" s="223">
        <f t="shared" si="23"/>
        <v>263690.11845041433</v>
      </c>
      <c r="F162" s="218">
        <f t="shared" si="27"/>
        <v>7.8503625184028744E-2</v>
      </c>
      <c r="G162" s="218">
        <f t="shared" si="28"/>
        <v>93.449444518473101</v>
      </c>
    </row>
    <row r="163" spans="1:7" ht="12" customHeight="1" x14ac:dyDescent="0.2">
      <c r="A163" s="171" t="s">
        <v>446</v>
      </c>
      <c r="B163" s="222" t="s">
        <v>810</v>
      </c>
      <c r="C163" s="217">
        <v>3351.6982500000008</v>
      </c>
      <c r="D163" s="217">
        <v>4096.7268539999995</v>
      </c>
      <c r="E163" s="223">
        <f t="shared" si="23"/>
        <v>1222.2839135354736</v>
      </c>
      <c r="F163" s="218">
        <f t="shared" si="27"/>
        <v>7.7732005812708949E-2</v>
      </c>
      <c r="G163" s="218">
        <f t="shared" si="28"/>
        <v>93.527176524285807</v>
      </c>
    </row>
    <row r="164" spans="1:7" ht="12" customHeight="1" x14ac:dyDescent="0.2">
      <c r="A164" s="171" t="s">
        <v>445</v>
      </c>
      <c r="B164" s="222" t="s">
        <v>811</v>
      </c>
      <c r="C164" s="217">
        <v>2463.9371600000009</v>
      </c>
      <c r="D164" s="217">
        <v>3893.9710239999999</v>
      </c>
      <c r="E164" s="223">
        <f t="shared" si="23"/>
        <v>1580.385688083051</v>
      </c>
      <c r="F164" s="218">
        <f t="shared" si="27"/>
        <v>7.3884881530861327E-2</v>
      </c>
      <c r="G164" s="218">
        <f t="shared" si="28"/>
        <v>93.601061405816665</v>
      </c>
    </row>
    <row r="165" spans="1:7" ht="12" customHeight="1" x14ac:dyDescent="0.2">
      <c r="A165" s="171" t="s">
        <v>444</v>
      </c>
      <c r="B165" s="222" t="s">
        <v>812</v>
      </c>
      <c r="C165" s="217">
        <v>402.10354599999994</v>
      </c>
      <c r="D165" s="217">
        <v>3854.5562970000001</v>
      </c>
      <c r="E165" s="223">
        <f t="shared" si="23"/>
        <v>9585.9793710946306</v>
      </c>
      <c r="F165" s="218">
        <f t="shared" si="27"/>
        <v>7.3137019665167544E-2</v>
      </c>
      <c r="G165" s="218">
        <f t="shared" si="28"/>
        <v>93.674198425481833</v>
      </c>
    </row>
    <row r="166" spans="1:7" ht="12" customHeight="1" x14ac:dyDescent="0.2">
      <c r="A166" s="171" t="s">
        <v>435</v>
      </c>
      <c r="B166" s="222" t="s">
        <v>813</v>
      </c>
      <c r="C166" s="217">
        <v>834.66178200000013</v>
      </c>
      <c r="D166" s="217">
        <v>3799.0123400000002</v>
      </c>
      <c r="E166" s="223">
        <f t="shared" si="23"/>
        <v>4551.5589930293463</v>
      </c>
      <c r="F166" s="218">
        <f t="shared" si="27"/>
        <v>7.2083118992202419E-2</v>
      </c>
      <c r="G166" s="218">
        <f t="shared" si="28"/>
        <v>93.74628154447403</v>
      </c>
    </row>
    <row r="167" spans="1:7" ht="12" customHeight="1" x14ac:dyDescent="0.2">
      <c r="A167" s="171" t="s">
        <v>458</v>
      </c>
      <c r="B167" s="222" t="s">
        <v>814</v>
      </c>
      <c r="C167" s="217">
        <v>676.03725399999973</v>
      </c>
      <c r="D167" s="217">
        <v>3786.4725600000006</v>
      </c>
      <c r="E167" s="223">
        <f t="shared" si="23"/>
        <v>5600.9821020898971</v>
      </c>
      <c r="F167" s="218">
        <f t="shared" si="27"/>
        <v>7.1845187031740296E-2</v>
      </c>
      <c r="G167" s="218">
        <f t="shared" si="28"/>
        <v>93.818126731505771</v>
      </c>
    </row>
    <row r="168" spans="1:7" ht="12" customHeight="1" x14ac:dyDescent="0.2">
      <c r="A168" s="171" t="s">
        <v>166</v>
      </c>
      <c r="B168" s="222" t="s">
        <v>644</v>
      </c>
      <c r="C168" s="217">
        <v>2588.389094000001</v>
      </c>
      <c r="D168" s="217">
        <v>3680.3204989999995</v>
      </c>
      <c r="E168" s="223">
        <f t="shared" si="23"/>
        <v>1421.8575203902471</v>
      </c>
      <c r="F168" s="218">
        <f>D168/$D$5*100</f>
        <v>6.9831039416644466E-2</v>
      </c>
      <c r="G168" s="218">
        <f t="shared" si="28"/>
        <v>93.887957770922412</v>
      </c>
    </row>
    <row r="169" spans="1:7" ht="12" customHeight="1" x14ac:dyDescent="0.2">
      <c r="A169" s="171" t="s">
        <v>457</v>
      </c>
      <c r="B169" s="222" t="s">
        <v>815</v>
      </c>
      <c r="C169" s="217">
        <v>1426.7377640000007</v>
      </c>
      <c r="D169" s="217">
        <v>3568.7318910000004</v>
      </c>
      <c r="E169" s="223">
        <f t="shared" si="23"/>
        <v>2501.3229347730353</v>
      </c>
      <c r="F169" s="218">
        <f t="shared" ref="F169:F170" si="29">D169/$D$5*100</f>
        <v>6.7713737815924172E-2</v>
      </c>
      <c r="G169" s="218">
        <f t="shared" si="28"/>
        <v>93.955671508738334</v>
      </c>
    </row>
    <row r="170" spans="1:7" ht="12" customHeight="1" x14ac:dyDescent="0.2">
      <c r="A170" s="174"/>
      <c r="B170" s="175" t="s">
        <v>220</v>
      </c>
      <c r="C170" s="225">
        <v>219570.28916499979</v>
      </c>
      <c r="D170" s="225">
        <v>318555.56261099991</v>
      </c>
      <c r="E170" s="225"/>
      <c r="F170" s="218">
        <f t="shared" si="29"/>
        <v>6.0443284912616777</v>
      </c>
      <c r="G170" s="218">
        <f t="shared" si="28"/>
        <v>100.00000000000001</v>
      </c>
    </row>
    <row r="171" spans="1:7" ht="9" customHeight="1" x14ac:dyDescent="0.2">
      <c r="A171" s="68" t="s">
        <v>247</v>
      </c>
      <c r="B171" s="68"/>
      <c r="C171" s="84"/>
      <c r="D171" s="1"/>
    </row>
    <row r="172" spans="1:7" ht="9" customHeight="1" x14ac:dyDescent="0.2">
      <c r="A172" s="68" t="s">
        <v>260</v>
      </c>
      <c r="B172" s="68"/>
      <c r="C172" s="84"/>
      <c r="D172" s="1"/>
    </row>
    <row r="173" spans="1:7" ht="9" customHeight="1" x14ac:dyDescent="0.2">
      <c r="A173" s="68" t="s">
        <v>566</v>
      </c>
      <c r="C173" s="1"/>
      <c r="D173" s="1"/>
    </row>
    <row r="174" spans="1:7" x14ac:dyDescent="0.2">
      <c r="C174" s="1"/>
      <c r="D174" s="1"/>
    </row>
    <row r="175" spans="1:7" x14ac:dyDescent="0.2">
      <c r="C175" s="1"/>
      <c r="D175" s="1"/>
    </row>
    <row r="176" spans="1:7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</sheetData>
  <mergeCells count="28">
    <mergeCell ref="F142:F143"/>
    <mergeCell ref="F99:F100"/>
    <mergeCell ref="G99:G100"/>
    <mergeCell ref="A51:A52"/>
    <mergeCell ref="B51:B52"/>
    <mergeCell ref="G142:G143"/>
    <mergeCell ref="E142:E143"/>
    <mergeCell ref="E51:E52"/>
    <mergeCell ref="F51:F52"/>
    <mergeCell ref="G51:G52"/>
    <mergeCell ref="A99:A100"/>
    <mergeCell ref="B99:B100"/>
    <mergeCell ref="C99:C100"/>
    <mergeCell ref="D99:D100"/>
    <mergeCell ref="E99:E100"/>
    <mergeCell ref="E3:E4"/>
    <mergeCell ref="F3:F4"/>
    <mergeCell ref="G3:G4"/>
    <mergeCell ref="C51:C52"/>
    <mergeCell ref="D51:D52"/>
    <mergeCell ref="A3:A4"/>
    <mergeCell ref="B3:B4"/>
    <mergeCell ref="C3:C4"/>
    <mergeCell ref="D3:D4"/>
    <mergeCell ref="A142:A143"/>
    <mergeCell ref="B142:B143"/>
    <mergeCell ref="C142:C143"/>
    <mergeCell ref="D142:D143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49" max="6" man="1"/>
  </rowBreaks>
  <ignoredErrors>
    <ignoredError sqref="A1036:A11788 A43775:A44287 A171 A25857:A35329 A13313:IV25345 A140:A143 A171:B172 A174:B194 B17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0">
    <tabColor rgb="FFFFEBEB"/>
  </sheetPr>
  <dimension ref="A1:U643"/>
  <sheetViews>
    <sheetView showGridLines="0" defaultGridColor="0" colorId="8" zoomScale="150" zoomScaleNormal="150" zoomScaleSheetLayoutView="100" workbookViewId="0">
      <selection activeCell="B7" sqref="B7"/>
    </sheetView>
  </sheetViews>
  <sheetFormatPr baseColWidth="10" defaultColWidth="11.28515625" defaultRowHeight="14.1" customHeight="1" x14ac:dyDescent="0.25"/>
  <cols>
    <col min="1" max="1" width="5.28515625" style="25" customWidth="1"/>
    <col min="2" max="2" width="34.28515625" style="25" customWidth="1"/>
    <col min="3" max="3" width="7.85546875" style="25" customWidth="1"/>
    <col min="4" max="4" width="5.7109375" style="25" bestFit="1" customWidth="1"/>
    <col min="5" max="5" width="6.140625" style="25" bestFit="1" customWidth="1"/>
    <col min="6" max="9" width="5.7109375" style="25" bestFit="1" customWidth="1"/>
    <col min="10" max="10" width="3.28515625" style="25" customWidth="1"/>
    <col min="11" max="11" width="5.7109375" style="25" customWidth="1"/>
    <col min="12" max="12" width="34.28515625" style="25" customWidth="1"/>
    <col min="13" max="14" width="6.140625" style="25" customWidth="1"/>
    <col min="15" max="15" width="6.42578125" style="25" customWidth="1"/>
    <col min="16" max="16" width="6.140625" style="25" customWidth="1"/>
    <col min="17" max="17" width="7.140625" style="25" customWidth="1"/>
    <col min="18" max="18" width="6.140625" style="25" customWidth="1"/>
    <col min="19" max="16384" width="11.28515625" style="25"/>
  </cols>
  <sheetData>
    <row r="1" spans="1:21" ht="14.1" customHeight="1" x14ac:dyDescent="0.25">
      <c r="A1" s="72" t="s">
        <v>526</v>
      </c>
      <c r="B1" s="163"/>
      <c r="C1" s="163"/>
      <c r="D1" s="163"/>
      <c r="E1" s="163"/>
      <c r="F1" s="163"/>
      <c r="G1" s="163"/>
      <c r="H1" s="163"/>
      <c r="I1" s="163"/>
      <c r="J1" s="163"/>
      <c r="L1" s="62"/>
    </row>
    <row r="2" spans="1:21" ht="13.5" x14ac:dyDescent="0.25">
      <c r="A2" s="163" t="s">
        <v>369</v>
      </c>
      <c r="B2" s="163"/>
      <c r="C2" s="163"/>
      <c r="D2" s="163"/>
      <c r="E2" s="163"/>
      <c r="F2" s="163"/>
      <c r="G2" s="163"/>
      <c r="H2" s="163"/>
      <c r="I2" s="163"/>
      <c r="J2" s="294"/>
      <c r="K2" s="62" t="s">
        <v>427</v>
      </c>
      <c r="L2" s="62"/>
    </row>
    <row r="3" spans="1:21" ht="5.0999999999999996" customHeight="1" x14ac:dyDescent="0.25">
      <c r="A3" s="5"/>
      <c r="B3" s="5"/>
      <c r="C3" s="17"/>
      <c r="J3" s="257"/>
      <c r="K3" s="62"/>
    </row>
    <row r="4" spans="1:21" ht="21.95" customHeight="1" x14ac:dyDescent="0.25">
      <c r="A4" s="362" t="s">
        <v>268</v>
      </c>
      <c r="B4" s="270" t="s">
        <v>399</v>
      </c>
      <c r="C4" s="272" t="s">
        <v>266</v>
      </c>
      <c r="D4" s="270" t="s">
        <v>305</v>
      </c>
      <c r="E4" s="270" t="s">
        <v>306</v>
      </c>
      <c r="F4" s="270" t="s">
        <v>281</v>
      </c>
      <c r="G4" s="270" t="s">
        <v>282</v>
      </c>
      <c r="H4" s="270" t="s">
        <v>283</v>
      </c>
      <c r="I4" s="271" t="s">
        <v>284</v>
      </c>
      <c r="J4" s="250"/>
      <c r="K4" s="362" t="s">
        <v>268</v>
      </c>
      <c r="L4" s="270" t="s">
        <v>399</v>
      </c>
      <c r="M4" s="270" t="s">
        <v>285</v>
      </c>
      <c r="N4" s="270" t="s">
        <v>286</v>
      </c>
      <c r="O4" s="270" t="s">
        <v>287</v>
      </c>
      <c r="P4" s="270" t="s">
        <v>288</v>
      </c>
      <c r="Q4" s="270" t="s">
        <v>289</v>
      </c>
      <c r="R4" s="271" t="s">
        <v>290</v>
      </c>
    </row>
    <row r="5" spans="1:21" ht="14.1" customHeight="1" thickBot="1" x14ac:dyDescent="0.3">
      <c r="A5" s="362"/>
      <c r="B5" s="161" t="s">
        <v>400</v>
      </c>
      <c r="C5" s="162">
        <f t="shared" ref="C5:I5" si="0">+SUM(C7:C42)</f>
        <v>5270321.8078159988</v>
      </c>
      <c r="D5" s="162">
        <f t="shared" si="0"/>
        <v>442487.13435900008</v>
      </c>
      <c r="E5" s="162">
        <f t="shared" si="0"/>
        <v>386322.03983699996</v>
      </c>
      <c r="F5" s="162">
        <f t="shared" si="0"/>
        <v>459622.84697499976</v>
      </c>
      <c r="G5" s="162">
        <f t="shared" si="0"/>
        <v>454712.59898899996</v>
      </c>
      <c r="H5" s="162">
        <f t="shared" si="0"/>
        <v>370148.59861599986</v>
      </c>
      <c r="I5" s="162">
        <f t="shared" si="0"/>
        <v>407009.35091799987</v>
      </c>
      <c r="J5" s="295"/>
      <c r="K5" s="362"/>
      <c r="L5" s="161" t="s">
        <v>400</v>
      </c>
      <c r="M5" s="162">
        <f t="shared" ref="M5:R5" si="1">+SUM(M7:M42)</f>
        <v>425800.24521500006</v>
      </c>
      <c r="N5" s="162">
        <f t="shared" si="1"/>
        <v>445132.24429399992</v>
      </c>
      <c r="O5" s="162">
        <f t="shared" si="1"/>
        <v>488476.92269699991</v>
      </c>
      <c r="P5" s="162">
        <f t="shared" si="1"/>
        <v>413866.49970800005</v>
      </c>
      <c r="Q5" s="162">
        <f t="shared" si="1"/>
        <v>504920.1769640001</v>
      </c>
      <c r="R5" s="162">
        <f t="shared" si="1"/>
        <v>471823.14924399997</v>
      </c>
    </row>
    <row r="6" spans="1:21" ht="3.95" customHeight="1" thickTop="1" x14ac:dyDescent="0.25">
      <c r="A6" s="250"/>
      <c r="B6" s="301"/>
      <c r="C6" s="295"/>
      <c r="D6" s="295"/>
      <c r="E6" s="295"/>
      <c r="F6" s="295"/>
      <c r="G6" s="295"/>
      <c r="H6" s="295"/>
      <c r="I6" s="295"/>
      <c r="J6" s="295"/>
      <c r="K6" s="250"/>
      <c r="L6" s="301"/>
      <c r="M6" s="295"/>
      <c r="N6" s="295"/>
      <c r="O6" s="295"/>
      <c r="P6" s="295"/>
      <c r="Q6" s="295"/>
      <c r="R6" s="295"/>
      <c r="S6" s="302"/>
      <c r="T6" s="302"/>
      <c r="U6" s="302"/>
    </row>
    <row r="7" spans="1:21" ht="12" customHeight="1" x14ac:dyDescent="0.25">
      <c r="A7" s="343">
        <v>1</v>
      </c>
      <c r="B7" s="165" t="s">
        <v>481</v>
      </c>
      <c r="C7" s="166">
        <v>17969.270528000001</v>
      </c>
      <c r="D7" s="166">
        <v>564.75149700000009</v>
      </c>
      <c r="E7" s="166">
        <v>3998.6616340000005</v>
      </c>
      <c r="F7" s="166">
        <v>698.33586300000002</v>
      </c>
      <c r="G7" s="166">
        <v>2048.3001629999999</v>
      </c>
      <c r="H7" s="166">
        <v>48.294520000000006</v>
      </c>
      <c r="I7" s="166">
        <v>2008.6637069999999</v>
      </c>
      <c r="J7" s="296"/>
      <c r="K7" s="343">
        <v>1</v>
      </c>
      <c r="L7" s="165" t="s">
        <v>481</v>
      </c>
      <c r="M7" s="166">
        <v>1079.3648290000001</v>
      </c>
      <c r="N7" s="166">
        <v>1102.8496849999999</v>
      </c>
      <c r="O7" s="166">
        <v>2079.757243</v>
      </c>
      <c r="P7" s="166">
        <v>1165.9944170000001</v>
      </c>
      <c r="Q7" s="166">
        <v>1197.3555090000002</v>
      </c>
      <c r="R7" s="166">
        <v>1976.9414610000001</v>
      </c>
    </row>
    <row r="8" spans="1:21" ht="12" customHeight="1" x14ac:dyDescent="0.25">
      <c r="A8" s="344">
        <v>2</v>
      </c>
      <c r="B8" s="168" t="s">
        <v>482</v>
      </c>
      <c r="C8" s="169">
        <v>161421.19820499996</v>
      </c>
      <c r="D8" s="169">
        <v>10770.324429999993</v>
      </c>
      <c r="E8" s="169">
        <v>12963.750512999999</v>
      </c>
      <c r="F8" s="169">
        <v>20271.233721999994</v>
      </c>
      <c r="G8" s="169">
        <v>17971.532556000006</v>
      </c>
      <c r="H8" s="169">
        <v>11910.020223999994</v>
      </c>
      <c r="I8" s="169">
        <v>9437.2836300000017</v>
      </c>
      <c r="J8" s="296"/>
      <c r="K8" s="344">
        <v>2</v>
      </c>
      <c r="L8" s="168" t="s">
        <v>482</v>
      </c>
      <c r="M8" s="169">
        <v>8002.8338890000023</v>
      </c>
      <c r="N8" s="169">
        <v>10156.454027999995</v>
      </c>
      <c r="O8" s="169">
        <v>14346.581834999992</v>
      </c>
      <c r="P8" s="169">
        <v>15312.648621999988</v>
      </c>
      <c r="Q8" s="169">
        <v>14831.178058000003</v>
      </c>
      <c r="R8" s="169">
        <v>15447.356698000012</v>
      </c>
    </row>
    <row r="9" spans="1:21" ht="32.1" customHeight="1" x14ac:dyDescent="0.25">
      <c r="A9" s="344">
        <v>4</v>
      </c>
      <c r="B9" s="170" t="s">
        <v>483</v>
      </c>
      <c r="C9" s="169">
        <v>265413.46664999996</v>
      </c>
      <c r="D9" s="169">
        <v>21430.804380999994</v>
      </c>
      <c r="E9" s="169">
        <v>22675.909180999999</v>
      </c>
      <c r="F9" s="169">
        <v>26163.077620000004</v>
      </c>
      <c r="G9" s="169">
        <v>15522.811326999998</v>
      </c>
      <c r="H9" s="169">
        <v>19987.685401999992</v>
      </c>
      <c r="I9" s="169">
        <v>22467.944567999992</v>
      </c>
      <c r="J9" s="296"/>
      <c r="K9" s="344">
        <v>4</v>
      </c>
      <c r="L9" s="170" t="s">
        <v>483</v>
      </c>
      <c r="M9" s="169">
        <v>22463.769084000003</v>
      </c>
      <c r="N9" s="169">
        <v>20914.691983000015</v>
      </c>
      <c r="O9" s="169">
        <v>26157.564064999991</v>
      </c>
      <c r="P9" s="169">
        <v>21204.165410999998</v>
      </c>
      <c r="Q9" s="169">
        <v>21075.600864</v>
      </c>
      <c r="R9" s="169">
        <v>25349.442763999996</v>
      </c>
    </row>
    <row r="10" spans="1:21" ht="21.95" customHeight="1" x14ac:dyDescent="0.25">
      <c r="A10" s="344">
        <v>5</v>
      </c>
      <c r="B10" s="168" t="s">
        <v>484</v>
      </c>
      <c r="C10" s="169">
        <v>23332.130903999998</v>
      </c>
      <c r="D10" s="169">
        <v>1520.4956989999996</v>
      </c>
      <c r="E10" s="169">
        <v>2146.485936</v>
      </c>
      <c r="F10" s="169">
        <v>1933.0354590000002</v>
      </c>
      <c r="G10" s="169">
        <v>1664.7931070000002</v>
      </c>
      <c r="H10" s="169">
        <v>1626.5449349999999</v>
      </c>
      <c r="I10" s="169">
        <v>1664.9022499999996</v>
      </c>
      <c r="J10" s="296"/>
      <c r="K10" s="344">
        <v>5</v>
      </c>
      <c r="L10" s="168" t="s">
        <v>484</v>
      </c>
      <c r="M10" s="169">
        <v>2232.3184490000003</v>
      </c>
      <c r="N10" s="169">
        <v>2189.9148599999994</v>
      </c>
      <c r="O10" s="169">
        <v>2388.9496089999998</v>
      </c>
      <c r="P10" s="169">
        <v>2230.1495239999999</v>
      </c>
      <c r="Q10" s="169">
        <v>1361.7969250000001</v>
      </c>
      <c r="R10" s="169">
        <v>2372.7441509999999</v>
      </c>
    </row>
    <row r="11" spans="1:21" ht="12" customHeight="1" x14ac:dyDescent="0.25">
      <c r="A11" s="344">
        <v>6</v>
      </c>
      <c r="B11" s="168" t="s">
        <v>485</v>
      </c>
      <c r="C11" s="169">
        <v>32916.786054000004</v>
      </c>
      <c r="D11" s="169">
        <v>3330.8907790000003</v>
      </c>
      <c r="E11" s="169">
        <v>4197.6085419999999</v>
      </c>
      <c r="F11" s="169">
        <v>1511.3525750000006</v>
      </c>
      <c r="G11" s="169">
        <v>3592.6925260000003</v>
      </c>
      <c r="H11" s="169">
        <v>1696.416275</v>
      </c>
      <c r="I11" s="169">
        <v>3094.7136880000003</v>
      </c>
      <c r="J11" s="296"/>
      <c r="K11" s="344">
        <v>6</v>
      </c>
      <c r="L11" s="168" t="s">
        <v>485</v>
      </c>
      <c r="M11" s="169">
        <v>3725.964575</v>
      </c>
      <c r="N11" s="169">
        <v>4425.6919349999998</v>
      </c>
      <c r="O11" s="169">
        <v>1391.9590160000002</v>
      </c>
      <c r="P11" s="169">
        <v>2046.5267679999997</v>
      </c>
      <c r="Q11" s="169">
        <v>2784.364399</v>
      </c>
      <c r="R11" s="169">
        <v>1118.6049759999999</v>
      </c>
    </row>
    <row r="12" spans="1:21" ht="12" customHeight="1" x14ac:dyDescent="0.25">
      <c r="A12" s="344">
        <v>7</v>
      </c>
      <c r="B12" s="168" t="s">
        <v>486</v>
      </c>
      <c r="C12" s="169">
        <v>110679.84193799997</v>
      </c>
      <c r="D12" s="169">
        <v>8661.7738629999967</v>
      </c>
      <c r="E12" s="169">
        <v>7401.1096399999969</v>
      </c>
      <c r="F12" s="169">
        <v>7320.6733790000008</v>
      </c>
      <c r="G12" s="169">
        <v>8723.5570740000003</v>
      </c>
      <c r="H12" s="169">
        <v>9319.8010500000037</v>
      </c>
      <c r="I12" s="169">
        <v>12398.863137999993</v>
      </c>
      <c r="J12" s="296"/>
      <c r="K12" s="344">
        <v>7</v>
      </c>
      <c r="L12" s="168" t="s">
        <v>486</v>
      </c>
      <c r="M12" s="169">
        <v>14588.752396999995</v>
      </c>
      <c r="N12" s="169">
        <v>10600.030403999996</v>
      </c>
      <c r="O12" s="169">
        <v>6757.2371040000016</v>
      </c>
      <c r="P12" s="169">
        <v>7998.270966</v>
      </c>
      <c r="Q12" s="169">
        <v>7709.0342640000017</v>
      </c>
      <c r="R12" s="169">
        <v>9200.7386590000024</v>
      </c>
    </row>
    <row r="13" spans="1:21" ht="21.95" customHeight="1" x14ac:dyDescent="0.25">
      <c r="A13" s="344">
        <v>8</v>
      </c>
      <c r="B13" s="168" t="s">
        <v>487</v>
      </c>
      <c r="C13" s="169">
        <v>114511.28421599999</v>
      </c>
      <c r="D13" s="169">
        <v>7005.3149129999938</v>
      </c>
      <c r="E13" s="169">
        <v>6651.5960799999975</v>
      </c>
      <c r="F13" s="169">
        <v>6987.5727130000023</v>
      </c>
      <c r="G13" s="169">
        <v>9977.8001460000069</v>
      </c>
      <c r="H13" s="169">
        <v>8246.6072519999998</v>
      </c>
      <c r="I13" s="169">
        <v>7171.0775079999994</v>
      </c>
      <c r="J13" s="296"/>
      <c r="K13" s="344">
        <v>8</v>
      </c>
      <c r="L13" s="168" t="s">
        <v>487</v>
      </c>
      <c r="M13" s="169">
        <v>13395.201132000004</v>
      </c>
      <c r="N13" s="169">
        <v>11589.252466999998</v>
      </c>
      <c r="O13" s="169">
        <v>12494.443935000007</v>
      </c>
      <c r="P13" s="169">
        <v>11845.034300999992</v>
      </c>
      <c r="Q13" s="169">
        <v>10275.099718000003</v>
      </c>
      <c r="R13" s="169">
        <v>8872.2840509999969</v>
      </c>
    </row>
    <row r="14" spans="1:21" ht="12" customHeight="1" x14ac:dyDescent="0.25">
      <c r="A14" s="344">
        <v>9</v>
      </c>
      <c r="B14" s="168" t="s">
        <v>488</v>
      </c>
      <c r="C14" s="169">
        <v>54168.758650999989</v>
      </c>
      <c r="D14" s="169">
        <v>4127.2049049999996</v>
      </c>
      <c r="E14" s="169">
        <v>2597.4640309999995</v>
      </c>
      <c r="F14" s="169">
        <v>1951.0169980000005</v>
      </c>
      <c r="G14" s="169">
        <v>2863.7696229999997</v>
      </c>
      <c r="H14" s="169">
        <v>3299.2530229999979</v>
      </c>
      <c r="I14" s="169">
        <v>3055.9930459999987</v>
      </c>
      <c r="J14" s="296"/>
      <c r="K14" s="344">
        <v>9</v>
      </c>
      <c r="L14" s="168" t="s">
        <v>488</v>
      </c>
      <c r="M14" s="169">
        <v>4028.6174999999989</v>
      </c>
      <c r="N14" s="169">
        <v>6520.2107900000028</v>
      </c>
      <c r="O14" s="169">
        <v>7016.2438419999989</v>
      </c>
      <c r="P14" s="169">
        <v>7466.897527000001</v>
      </c>
      <c r="Q14" s="169">
        <v>6355.9612169999973</v>
      </c>
      <c r="R14" s="169">
        <v>4886.1261489999988</v>
      </c>
    </row>
    <row r="15" spans="1:21" ht="12" customHeight="1" x14ac:dyDescent="0.25">
      <c r="A15" s="344">
        <v>10</v>
      </c>
      <c r="B15" s="168" t="s">
        <v>489</v>
      </c>
      <c r="C15" s="169">
        <v>1568675.2687199998</v>
      </c>
      <c r="D15" s="169">
        <v>133882.35383599997</v>
      </c>
      <c r="E15" s="169">
        <v>109584.48114999995</v>
      </c>
      <c r="F15" s="169">
        <v>144944.53224899995</v>
      </c>
      <c r="G15" s="169">
        <v>142575.70289199997</v>
      </c>
      <c r="H15" s="169">
        <v>107904.83100199999</v>
      </c>
      <c r="I15" s="169">
        <v>135014.69580099999</v>
      </c>
      <c r="J15" s="296"/>
      <c r="K15" s="344">
        <v>10</v>
      </c>
      <c r="L15" s="168" t="s">
        <v>489</v>
      </c>
      <c r="M15" s="169">
        <v>122116.412301</v>
      </c>
      <c r="N15" s="169">
        <v>129687.55050999996</v>
      </c>
      <c r="O15" s="169">
        <v>146909.76336799999</v>
      </c>
      <c r="P15" s="169">
        <v>81835.70380399999</v>
      </c>
      <c r="Q15" s="169">
        <v>166435.41829199999</v>
      </c>
      <c r="R15" s="169">
        <v>147783.823515</v>
      </c>
    </row>
    <row r="16" spans="1:21" ht="21.95" customHeight="1" x14ac:dyDescent="0.25">
      <c r="A16" s="344">
        <v>11</v>
      </c>
      <c r="B16" s="168" t="s">
        <v>490</v>
      </c>
      <c r="C16" s="169">
        <v>83931.351609999998</v>
      </c>
      <c r="D16" s="169">
        <v>7608.9109019999978</v>
      </c>
      <c r="E16" s="169">
        <v>7057.1739760000019</v>
      </c>
      <c r="F16" s="169">
        <v>6746.3175240000028</v>
      </c>
      <c r="G16" s="169">
        <v>8355.788403999999</v>
      </c>
      <c r="H16" s="169">
        <v>5025.6752639999986</v>
      </c>
      <c r="I16" s="169">
        <v>5863.0661820000005</v>
      </c>
      <c r="J16" s="296"/>
      <c r="K16" s="344">
        <v>11</v>
      </c>
      <c r="L16" s="168" t="s">
        <v>490</v>
      </c>
      <c r="M16" s="169">
        <v>7160.8049029999966</v>
      </c>
      <c r="N16" s="169">
        <v>6326.8534179999988</v>
      </c>
      <c r="O16" s="169">
        <v>5807.3247359999978</v>
      </c>
      <c r="P16" s="169">
        <v>11825.590166999997</v>
      </c>
      <c r="Q16" s="169">
        <v>5066.331524000002</v>
      </c>
      <c r="R16" s="169">
        <v>7087.5146099999984</v>
      </c>
    </row>
    <row r="17" spans="1:18" ht="21.95" customHeight="1" x14ac:dyDescent="0.25">
      <c r="A17" s="344">
        <v>12</v>
      </c>
      <c r="B17" s="168" t="s">
        <v>491</v>
      </c>
      <c r="C17" s="169">
        <v>218903.16470999998</v>
      </c>
      <c r="D17" s="169">
        <v>11972.926531999998</v>
      </c>
      <c r="E17" s="169">
        <v>16881.873741000007</v>
      </c>
      <c r="F17" s="169">
        <v>21717.60208299998</v>
      </c>
      <c r="G17" s="169">
        <v>20322.996188000001</v>
      </c>
      <c r="H17" s="169">
        <v>12975.809092</v>
      </c>
      <c r="I17" s="169">
        <v>7674.3741790000022</v>
      </c>
      <c r="J17" s="296"/>
      <c r="K17" s="344">
        <v>12</v>
      </c>
      <c r="L17" s="168" t="s">
        <v>491</v>
      </c>
      <c r="M17" s="169">
        <v>24379.668252000007</v>
      </c>
      <c r="N17" s="169">
        <v>7515.9736729999977</v>
      </c>
      <c r="O17" s="169">
        <v>31446.798168999994</v>
      </c>
      <c r="P17" s="169">
        <v>11240.391307999998</v>
      </c>
      <c r="Q17" s="169">
        <v>32939.636539000021</v>
      </c>
      <c r="R17" s="169">
        <v>19835.114954000001</v>
      </c>
    </row>
    <row r="18" spans="1:18" ht="12" customHeight="1" x14ac:dyDescent="0.25">
      <c r="A18" s="344">
        <v>13</v>
      </c>
      <c r="B18" s="168" t="s">
        <v>492</v>
      </c>
      <c r="C18" s="169">
        <v>16175.748071000002</v>
      </c>
      <c r="D18" s="169">
        <v>1500.7233020000001</v>
      </c>
      <c r="E18" s="169">
        <v>1373.5562440000001</v>
      </c>
      <c r="F18" s="169">
        <v>1287.0666139999998</v>
      </c>
      <c r="G18" s="169">
        <v>1462.0132449999999</v>
      </c>
      <c r="H18" s="169">
        <v>1311.5780010000003</v>
      </c>
      <c r="I18" s="169">
        <v>1953.416352</v>
      </c>
      <c r="J18" s="296"/>
      <c r="K18" s="344">
        <v>13</v>
      </c>
      <c r="L18" s="168" t="s">
        <v>492</v>
      </c>
      <c r="M18" s="169">
        <v>1022.0815429999998</v>
      </c>
      <c r="N18" s="169">
        <v>1531.0671020000004</v>
      </c>
      <c r="O18" s="169">
        <v>1133.9437880000003</v>
      </c>
      <c r="P18" s="169">
        <v>873.36437100000001</v>
      </c>
      <c r="Q18" s="169">
        <v>1387.1767299999999</v>
      </c>
      <c r="R18" s="169">
        <v>1339.7607790000002</v>
      </c>
    </row>
    <row r="19" spans="1:18" ht="21.95" customHeight="1" x14ac:dyDescent="0.25">
      <c r="A19" s="344">
        <v>14</v>
      </c>
      <c r="B19" s="168" t="s">
        <v>493</v>
      </c>
      <c r="C19" s="169">
        <v>11449.796493999998</v>
      </c>
      <c r="D19" s="169">
        <v>1637.0535599999998</v>
      </c>
      <c r="E19" s="169">
        <v>680.57624099999998</v>
      </c>
      <c r="F19" s="169">
        <v>1056.2497840000001</v>
      </c>
      <c r="G19" s="169">
        <v>1129.620715</v>
      </c>
      <c r="H19" s="169">
        <v>959.77182399999992</v>
      </c>
      <c r="I19" s="169">
        <v>603.43243000000007</v>
      </c>
      <c r="J19" s="296"/>
      <c r="K19" s="344">
        <v>14</v>
      </c>
      <c r="L19" s="168" t="s">
        <v>493</v>
      </c>
      <c r="M19" s="169">
        <v>1309.2208839999998</v>
      </c>
      <c r="N19" s="169">
        <v>1198.4646809999999</v>
      </c>
      <c r="O19" s="169">
        <v>778.96333099999993</v>
      </c>
      <c r="P19" s="169">
        <v>780.67379399999993</v>
      </c>
      <c r="Q19" s="169">
        <v>471.22446300000001</v>
      </c>
      <c r="R19" s="169">
        <v>844.54478699999981</v>
      </c>
    </row>
    <row r="20" spans="1:18" ht="32.1" customHeight="1" x14ac:dyDescent="0.25">
      <c r="A20" s="344">
        <v>15</v>
      </c>
      <c r="B20" s="168" t="s">
        <v>494</v>
      </c>
      <c r="C20" s="169">
        <v>515161.04394200013</v>
      </c>
      <c r="D20" s="169">
        <v>45264.256224000055</v>
      </c>
      <c r="E20" s="169">
        <v>29828.784759000013</v>
      </c>
      <c r="F20" s="169">
        <v>53930.268433999983</v>
      </c>
      <c r="G20" s="169">
        <v>40590.685892999958</v>
      </c>
      <c r="H20" s="169">
        <v>39764.834204000006</v>
      </c>
      <c r="I20" s="169">
        <v>48359.255781</v>
      </c>
      <c r="J20" s="296"/>
      <c r="K20" s="344">
        <v>15</v>
      </c>
      <c r="L20" s="168" t="s">
        <v>494</v>
      </c>
      <c r="M20" s="169">
        <v>18075.865904999999</v>
      </c>
      <c r="N20" s="169">
        <v>63750.337679999975</v>
      </c>
      <c r="O20" s="169">
        <v>60140.475401000011</v>
      </c>
      <c r="P20" s="169">
        <v>49829.904177000055</v>
      </c>
      <c r="Q20" s="169">
        <v>54193.479821000001</v>
      </c>
      <c r="R20" s="169">
        <v>11432.895662999998</v>
      </c>
    </row>
    <row r="21" spans="1:18" ht="21.95" customHeight="1" x14ac:dyDescent="0.25">
      <c r="A21" s="344">
        <v>16</v>
      </c>
      <c r="B21" s="168" t="s">
        <v>495</v>
      </c>
      <c r="C21" s="169">
        <v>12426.968222000001</v>
      </c>
      <c r="D21" s="169">
        <v>711.03332099999989</v>
      </c>
      <c r="E21" s="169">
        <v>962.80778000000009</v>
      </c>
      <c r="F21" s="169">
        <v>1550.9992179999999</v>
      </c>
      <c r="G21" s="169">
        <v>1018.2059790000001</v>
      </c>
      <c r="H21" s="169">
        <v>1449.7690810000001</v>
      </c>
      <c r="I21" s="169">
        <v>527.88538600000004</v>
      </c>
      <c r="J21" s="296"/>
      <c r="K21" s="344">
        <v>16</v>
      </c>
      <c r="L21" s="168" t="s">
        <v>495</v>
      </c>
      <c r="M21" s="169">
        <v>1358.1198970000003</v>
      </c>
      <c r="N21" s="169">
        <v>1084.44093</v>
      </c>
      <c r="O21" s="169">
        <v>736.96955300000002</v>
      </c>
      <c r="P21" s="169">
        <v>1375.3246630000003</v>
      </c>
      <c r="Q21" s="169">
        <v>1013.325368</v>
      </c>
      <c r="R21" s="169">
        <v>638.08704599999987</v>
      </c>
    </row>
    <row r="22" spans="1:18" ht="12" customHeight="1" x14ac:dyDescent="0.25">
      <c r="A22" s="344">
        <v>17</v>
      </c>
      <c r="B22" s="168" t="s">
        <v>496</v>
      </c>
      <c r="C22" s="169">
        <v>186868.99191800001</v>
      </c>
      <c r="D22" s="169">
        <v>11441.410872</v>
      </c>
      <c r="E22" s="169">
        <v>14187.765810000001</v>
      </c>
      <c r="F22" s="169">
        <v>20565.704205000005</v>
      </c>
      <c r="G22" s="169">
        <v>23038.682180000011</v>
      </c>
      <c r="H22" s="169">
        <v>15482.739645999998</v>
      </c>
      <c r="I22" s="169">
        <v>21881.867689000002</v>
      </c>
      <c r="J22" s="296"/>
      <c r="K22" s="344">
        <v>17</v>
      </c>
      <c r="L22" s="168" t="s">
        <v>496</v>
      </c>
      <c r="M22" s="169">
        <v>13199.059824999998</v>
      </c>
      <c r="N22" s="169">
        <v>16161.045699999999</v>
      </c>
      <c r="O22" s="169">
        <v>16263.684713000006</v>
      </c>
      <c r="P22" s="169">
        <v>11678.463729999999</v>
      </c>
      <c r="Q22" s="169">
        <v>10142.358196000005</v>
      </c>
      <c r="R22" s="169">
        <v>12826.209352000002</v>
      </c>
    </row>
    <row r="23" spans="1:18" ht="12" customHeight="1" x14ac:dyDescent="0.25">
      <c r="A23" s="344">
        <v>18</v>
      </c>
      <c r="B23" s="168" t="s">
        <v>497</v>
      </c>
      <c r="C23" s="169">
        <v>54826.952043000005</v>
      </c>
      <c r="D23" s="169">
        <v>5452.6777550000033</v>
      </c>
      <c r="E23" s="169">
        <v>4228.5957600000011</v>
      </c>
      <c r="F23" s="169">
        <v>4611.3713010000001</v>
      </c>
      <c r="G23" s="169">
        <v>5246.5200059999997</v>
      </c>
      <c r="H23" s="169">
        <v>3573.0992149999997</v>
      </c>
      <c r="I23" s="169">
        <v>4210.6420219999991</v>
      </c>
      <c r="J23" s="296"/>
      <c r="K23" s="344">
        <v>18</v>
      </c>
      <c r="L23" s="168" t="s">
        <v>497</v>
      </c>
      <c r="M23" s="169">
        <v>4341.8511849999986</v>
      </c>
      <c r="N23" s="169">
        <v>4513.416658000001</v>
      </c>
      <c r="O23" s="169">
        <v>5046.158562999999</v>
      </c>
      <c r="P23" s="169">
        <v>4659.2907779999996</v>
      </c>
      <c r="Q23" s="169">
        <v>5035.3184770000016</v>
      </c>
      <c r="R23" s="169">
        <v>3908.0103230000004</v>
      </c>
    </row>
    <row r="24" spans="1:18" ht="21.95" customHeight="1" x14ac:dyDescent="0.25">
      <c r="A24" s="344">
        <v>19</v>
      </c>
      <c r="B24" s="168" t="s">
        <v>498</v>
      </c>
      <c r="C24" s="169">
        <v>152561.00323999999</v>
      </c>
      <c r="D24" s="169">
        <v>9361.7570420000011</v>
      </c>
      <c r="E24" s="169">
        <v>10059.562943000001</v>
      </c>
      <c r="F24" s="169">
        <v>9162.1392849999993</v>
      </c>
      <c r="G24" s="169">
        <v>9858.1384079999989</v>
      </c>
      <c r="H24" s="169">
        <v>10355.187753999997</v>
      </c>
      <c r="I24" s="169">
        <v>13716.272928999997</v>
      </c>
      <c r="J24" s="296"/>
      <c r="K24" s="344">
        <v>19</v>
      </c>
      <c r="L24" s="168" t="s">
        <v>498</v>
      </c>
      <c r="M24" s="169">
        <v>18320.045880000005</v>
      </c>
      <c r="N24" s="169">
        <v>12452.685836000004</v>
      </c>
      <c r="O24" s="169">
        <v>16694.724759000008</v>
      </c>
      <c r="P24" s="169">
        <v>14078.703405999999</v>
      </c>
      <c r="Q24" s="169">
        <v>13974.938435999995</v>
      </c>
      <c r="R24" s="169">
        <v>14526.846562000006</v>
      </c>
    </row>
    <row r="25" spans="1:18" ht="21.95" customHeight="1" x14ac:dyDescent="0.25">
      <c r="A25" s="344">
        <v>20</v>
      </c>
      <c r="B25" s="168" t="s">
        <v>499</v>
      </c>
      <c r="C25" s="169">
        <v>86368.200976999986</v>
      </c>
      <c r="D25" s="169">
        <v>6227.3128690000003</v>
      </c>
      <c r="E25" s="169">
        <v>5984.3775589999987</v>
      </c>
      <c r="F25" s="169">
        <v>5643.2510810000003</v>
      </c>
      <c r="G25" s="169">
        <v>7970.925303</v>
      </c>
      <c r="H25" s="169">
        <v>6175.6406769999967</v>
      </c>
      <c r="I25" s="169">
        <v>4751.7528499999999</v>
      </c>
      <c r="J25" s="296"/>
      <c r="K25" s="344">
        <v>20</v>
      </c>
      <c r="L25" s="168" t="s">
        <v>499</v>
      </c>
      <c r="M25" s="169">
        <v>6896.218536000003</v>
      </c>
      <c r="N25" s="169">
        <v>6226.6757489999973</v>
      </c>
      <c r="O25" s="169">
        <v>10049.718572</v>
      </c>
      <c r="P25" s="169">
        <v>9568.7257390000013</v>
      </c>
      <c r="Q25" s="169">
        <v>9127.2845600000037</v>
      </c>
      <c r="R25" s="169">
        <v>7746.3174820000049</v>
      </c>
    </row>
    <row r="26" spans="1:18" ht="12" customHeight="1" x14ac:dyDescent="0.25">
      <c r="A26" s="344">
        <v>21</v>
      </c>
      <c r="B26" s="168" t="s">
        <v>500</v>
      </c>
      <c r="C26" s="169">
        <v>353616.75641000003</v>
      </c>
      <c r="D26" s="169">
        <v>29035.133554999997</v>
      </c>
      <c r="E26" s="169">
        <v>30855.871998000002</v>
      </c>
      <c r="F26" s="169">
        <v>24090.458638000004</v>
      </c>
      <c r="G26" s="169">
        <v>24623.457133999993</v>
      </c>
      <c r="H26" s="169">
        <v>22462.923411000018</v>
      </c>
      <c r="I26" s="169">
        <v>23726.700388000019</v>
      </c>
      <c r="J26" s="296"/>
      <c r="K26" s="344">
        <v>21</v>
      </c>
      <c r="L26" s="168" t="s">
        <v>500</v>
      </c>
      <c r="M26" s="169">
        <v>33087.048330999991</v>
      </c>
      <c r="N26" s="169">
        <v>28823.072163999997</v>
      </c>
      <c r="O26" s="169">
        <v>32269.114970999959</v>
      </c>
      <c r="P26" s="169">
        <v>33735.717037999995</v>
      </c>
      <c r="Q26" s="169">
        <v>37506.191290000046</v>
      </c>
      <c r="R26" s="169">
        <v>33401.067491999995</v>
      </c>
    </row>
    <row r="27" spans="1:18" ht="12" customHeight="1" x14ac:dyDescent="0.25">
      <c r="A27" s="344">
        <v>22</v>
      </c>
      <c r="B27" s="168" t="s">
        <v>501</v>
      </c>
      <c r="C27" s="169">
        <v>206181.62966899999</v>
      </c>
      <c r="D27" s="169">
        <v>17479.239702999996</v>
      </c>
      <c r="E27" s="169">
        <v>13245.284541999996</v>
      </c>
      <c r="F27" s="169">
        <v>16884.380076000001</v>
      </c>
      <c r="G27" s="169">
        <v>11758.053248000002</v>
      </c>
      <c r="H27" s="169">
        <v>5917.5479299999988</v>
      </c>
      <c r="I27" s="169">
        <v>9038.7454759999964</v>
      </c>
      <c r="J27" s="296"/>
      <c r="K27" s="344">
        <v>22</v>
      </c>
      <c r="L27" s="168" t="s">
        <v>501</v>
      </c>
      <c r="M27" s="169">
        <v>18072.454951000007</v>
      </c>
      <c r="N27" s="169">
        <v>22598.822017999988</v>
      </c>
      <c r="O27" s="169">
        <v>19141.456314000017</v>
      </c>
      <c r="P27" s="169">
        <v>22291.211069000019</v>
      </c>
      <c r="Q27" s="169">
        <v>22036.196711999979</v>
      </c>
      <c r="R27" s="169">
        <v>27718.237630000003</v>
      </c>
    </row>
    <row r="28" spans="1:18" ht="21.95" customHeight="1" x14ac:dyDescent="0.25">
      <c r="A28" s="344">
        <v>23</v>
      </c>
      <c r="B28" s="168" t="s">
        <v>502</v>
      </c>
      <c r="C28" s="169">
        <v>710727.61027999979</v>
      </c>
      <c r="D28" s="169">
        <v>76086.506431000002</v>
      </c>
      <c r="E28" s="169">
        <v>55395.547736999986</v>
      </c>
      <c r="F28" s="169">
        <v>54112.094034999958</v>
      </c>
      <c r="G28" s="169">
        <v>67275.623162999997</v>
      </c>
      <c r="H28" s="169">
        <v>58339.400883999966</v>
      </c>
      <c r="I28" s="169">
        <v>48901.715748999974</v>
      </c>
      <c r="J28" s="296"/>
      <c r="K28" s="344">
        <v>23</v>
      </c>
      <c r="L28" s="168" t="s">
        <v>502</v>
      </c>
      <c r="M28" s="169">
        <v>67415.797379000011</v>
      </c>
      <c r="N28" s="169">
        <v>53126.629185999998</v>
      </c>
      <c r="O28" s="169">
        <v>46355.997113000019</v>
      </c>
      <c r="P28" s="169">
        <v>55677.544173999988</v>
      </c>
      <c r="Q28" s="169">
        <v>51515.458290999974</v>
      </c>
      <c r="R28" s="169">
        <v>76525.296137999991</v>
      </c>
    </row>
    <row r="29" spans="1:18" ht="12" customHeight="1" x14ac:dyDescent="0.25">
      <c r="A29" s="344">
        <v>24</v>
      </c>
      <c r="B29" s="168" t="s">
        <v>503</v>
      </c>
      <c r="C29" s="169">
        <v>8891.4539990000012</v>
      </c>
      <c r="D29" s="169">
        <v>1453.4841650000001</v>
      </c>
      <c r="E29" s="169">
        <v>105.11060900000001</v>
      </c>
      <c r="F29" s="169">
        <v>42.020004</v>
      </c>
      <c r="G29" s="169">
        <v>375.79407900000001</v>
      </c>
      <c r="H29" s="169">
        <v>707.78493600000002</v>
      </c>
      <c r="I29" s="169">
        <v>678.478611</v>
      </c>
      <c r="J29" s="296"/>
      <c r="K29" s="344">
        <v>24</v>
      </c>
      <c r="L29" s="168" t="s">
        <v>503</v>
      </c>
      <c r="M29" s="169">
        <v>829.66190299999982</v>
      </c>
      <c r="N29" s="169">
        <v>100.42742900000002</v>
      </c>
      <c r="O29" s="169">
        <v>644.814165</v>
      </c>
      <c r="P29" s="169">
        <v>1035.5751780000001</v>
      </c>
      <c r="Q29" s="169">
        <v>535.10633700000005</v>
      </c>
      <c r="R29" s="169">
        <v>2383.1965829999999</v>
      </c>
    </row>
    <row r="30" spans="1:18" ht="12" customHeight="1" x14ac:dyDescent="0.25">
      <c r="A30" s="344">
        <v>29</v>
      </c>
      <c r="B30" s="168" t="s">
        <v>504</v>
      </c>
      <c r="C30" s="169">
        <v>2664.871361</v>
      </c>
      <c r="D30" s="169">
        <v>308.62507999999997</v>
      </c>
      <c r="E30" s="169">
        <v>420.903931</v>
      </c>
      <c r="F30" s="169">
        <v>354.51082899999994</v>
      </c>
      <c r="G30" s="169">
        <v>398.01559200000003</v>
      </c>
      <c r="H30" s="169">
        <v>160.78755699999999</v>
      </c>
      <c r="I30" s="169">
        <v>49.264379000000005</v>
      </c>
      <c r="J30" s="296"/>
      <c r="K30" s="344">
        <v>29</v>
      </c>
      <c r="L30" s="168" t="s">
        <v>504</v>
      </c>
      <c r="M30" s="169">
        <v>123.24415999999999</v>
      </c>
      <c r="N30" s="169">
        <v>235.69458199999997</v>
      </c>
      <c r="O30" s="169">
        <v>73.479873999999981</v>
      </c>
      <c r="P30" s="169">
        <v>278.23834099999999</v>
      </c>
      <c r="Q30" s="169">
        <v>153.38581199999999</v>
      </c>
      <c r="R30" s="169">
        <v>108.72122399999999</v>
      </c>
    </row>
    <row r="31" spans="1:18" ht="21.95" customHeight="1" x14ac:dyDescent="0.25">
      <c r="A31" s="345">
        <v>31</v>
      </c>
      <c r="B31" s="172" t="s">
        <v>505</v>
      </c>
      <c r="C31" s="169">
        <v>13124.381700000002</v>
      </c>
      <c r="D31" s="169">
        <v>1259.1686979999999</v>
      </c>
      <c r="E31" s="169">
        <v>811.89264200000002</v>
      </c>
      <c r="F31" s="169">
        <v>607.97529800000007</v>
      </c>
      <c r="G31" s="169">
        <v>1119.7980769999999</v>
      </c>
      <c r="H31" s="169">
        <v>1046.2558649999999</v>
      </c>
      <c r="I31" s="169">
        <v>980.73497099999997</v>
      </c>
      <c r="J31" s="296"/>
      <c r="K31" s="345">
        <v>31</v>
      </c>
      <c r="L31" s="172" t="s">
        <v>505</v>
      </c>
      <c r="M31" s="169">
        <v>1212.0781529999999</v>
      </c>
      <c r="N31" s="169">
        <v>919.69871499999999</v>
      </c>
      <c r="O31" s="169">
        <v>619.30352799999991</v>
      </c>
      <c r="P31" s="169">
        <v>1327.349195</v>
      </c>
      <c r="Q31" s="169">
        <v>1526.2205589999996</v>
      </c>
      <c r="R31" s="169">
        <v>1693.9059989999998</v>
      </c>
    </row>
    <row r="32" spans="1:18" ht="21.95" customHeight="1" x14ac:dyDescent="0.25">
      <c r="A32" s="345">
        <v>32</v>
      </c>
      <c r="B32" s="172" t="s">
        <v>506</v>
      </c>
      <c r="C32" s="169">
        <v>18596.085472000002</v>
      </c>
      <c r="D32" s="169">
        <v>683.61102199999982</v>
      </c>
      <c r="E32" s="169">
        <v>3201.4295789999996</v>
      </c>
      <c r="F32" s="169">
        <v>385.56287900000001</v>
      </c>
      <c r="G32" s="169">
        <v>3235.9110950000004</v>
      </c>
      <c r="H32" s="169">
        <v>469.46926899999994</v>
      </c>
      <c r="I32" s="169">
        <v>2715.4665670000004</v>
      </c>
      <c r="J32" s="296"/>
      <c r="K32" s="345">
        <v>32</v>
      </c>
      <c r="L32" s="172" t="s">
        <v>506</v>
      </c>
      <c r="M32" s="169">
        <v>1244.8205060000003</v>
      </c>
      <c r="N32" s="169">
        <v>593.82288300000005</v>
      </c>
      <c r="O32" s="169">
        <v>665.40201499999989</v>
      </c>
      <c r="P32" s="169">
        <v>1332.3253570000002</v>
      </c>
      <c r="Q32" s="169">
        <v>2088.6104320000004</v>
      </c>
      <c r="R32" s="169">
        <v>1979.6538679999999</v>
      </c>
    </row>
    <row r="33" spans="1:18" ht="21.95" customHeight="1" x14ac:dyDescent="0.25">
      <c r="A33" s="345">
        <v>33</v>
      </c>
      <c r="B33" s="172" t="s">
        <v>322</v>
      </c>
      <c r="C33" s="169">
        <v>51874.886232999997</v>
      </c>
      <c r="D33" s="169">
        <v>4081.4601009999992</v>
      </c>
      <c r="E33" s="169">
        <v>4151.6022609999991</v>
      </c>
      <c r="F33" s="169">
        <v>4017.0371849999992</v>
      </c>
      <c r="G33" s="169">
        <v>3138.7502600000007</v>
      </c>
      <c r="H33" s="169">
        <v>3857.1109099999999</v>
      </c>
      <c r="I33" s="169">
        <v>3028.3676140000007</v>
      </c>
      <c r="J33" s="296"/>
      <c r="K33" s="345">
        <v>33</v>
      </c>
      <c r="L33" s="172" t="s">
        <v>322</v>
      </c>
      <c r="M33" s="169">
        <v>3882.098164</v>
      </c>
      <c r="N33" s="169">
        <v>4103.6722449999979</v>
      </c>
      <c r="O33" s="169">
        <v>3744.294112</v>
      </c>
      <c r="P33" s="169">
        <v>6925.8997220000037</v>
      </c>
      <c r="Q33" s="169">
        <v>4494.6977869999992</v>
      </c>
      <c r="R33" s="169">
        <v>6449.8958719999982</v>
      </c>
    </row>
    <row r="34" spans="1:18" ht="12" customHeight="1" x14ac:dyDescent="0.25">
      <c r="A34" s="345">
        <v>35</v>
      </c>
      <c r="B34" s="172" t="s">
        <v>370</v>
      </c>
      <c r="C34" s="169">
        <v>41961.281520000004</v>
      </c>
      <c r="D34" s="169">
        <v>4088.2061499999995</v>
      </c>
      <c r="E34" s="169">
        <v>2863.1639689999993</v>
      </c>
      <c r="F34" s="169">
        <v>4141.5954920000004</v>
      </c>
      <c r="G34" s="169">
        <v>3266.2771919999996</v>
      </c>
      <c r="H34" s="169">
        <v>3152.6911059999989</v>
      </c>
      <c r="I34" s="169">
        <v>2657.2675259999996</v>
      </c>
      <c r="J34" s="296"/>
      <c r="K34" s="345">
        <v>35</v>
      </c>
      <c r="L34" s="172" t="s">
        <v>370</v>
      </c>
      <c r="M34" s="169">
        <v>3598.8543550000004</v>
      </c>
      <c r="N34" s="169">
        <v>4193.2791690000004</v>
      </c>
      <c r="O34" s="169">
        <v>2983.3802989999999</v>
      </c>
      <c r="P34" s="169">
        <v>4776.2341109999998</v>
      </c>
      <c r="Q34" s="169">
        <v>3559.6802769999999</v>
      </c>
      <c r="R34" s="169">
        <v>2680.6518740000006</v>
      </c>
    </row>
    <row r="35" spans="1:18" ht="12" customHeight="1" x14ac:dyDescent="0.25">
      <c r="A35" s="345">
        <v>38</v>
      </c>
      <c r="B35" s="172" t="s">
        <v>507</v>
      </c>
      <c r="C35" s="169">
        <v>325.49131499999999</v>
      </c>
      <c r="D35" s="169"/>
      <c r="E35" s="169"/>
      <c r="F35" s="169">
        <v>18.927647</v>
      </c>
      <c r="G35" s="169">
        <v>129.00708</v>
      </c>
      <c r="H35" s="169">
        <v>19.142949999999999</v>
      </c>
      <c r="I35" s="169"/>
      <c r="J35" s="296"/>
      <c r="K35" s="345">
        <v>38</v>
      </c>
      <c r="L35" s="172" t="s">
        <v>507</v>
      </c>
      <c r="M35" s="169">
        <v>30.585899999999999</v>
      </c>
      <c r="N35" s="169"/>
      <c r="O35" s="169">
        <v>31.786175</v>
      </c>
      <c r="P35" s="169"/>
      <c r="Q35" s="169">
        <v>56.239642000000003</v>
      </c>
      <c r="R35" s="169">
        <v>39.801921</v>
      </c>
    </row>
    <row r="36" spans="1:18" ht="12" customHeight="1" x14ac:dyDescent="0.25">
      <c r="A36" s="345">
        <v>40</v>
      </c>
      <c r="B36" s="172" t="s">
        <v>508</v>
      </c>
      <c r="C36" s="169">
        <v>10938.907702</v>
      </c>
      <c r="D36" s="169">
        <v>1411.491998</v>
      </c>
      <c r="E36" s="169">
        <v>755.55891799999995</v>
      </c>
      <c r="F36" s="169">
        <v>1454.110359</v>
      </c>
      <c r="G36" s="169">
        <v>742.29263400000013</v>
      </c>
      <c r="H36" s="169">
        <v>1144.6410139999998</v>
      </c>
      <c r="I36" s="169">
        <v>269.78321400000004</v>
      </c>
      <c r="J36" s="296"/>
      <c r="K36" s="345">
        <v>40</v>
      </c>
      <c r="L36" s="172" t="s">
        <v>508</v>
      </c>
      <c r="M36" s="169">
        <v>311.42085400000002</v>
      </c>
      <c r="N36" s="169">
        <v>489.59478499999994</v>
      </c>
      <c r="O36" s="169">
        <v>439.85245899999995</v>
      </c>
      <c r="P36" s="169">
        <v>1022.2209399999999</v>
      </c>
      <c r="Q36" s="169">
        <v>1285.9173370000001</v>
      </c>
      <c r="R36" s="169">
        <v>1612.0231900000003</v>
      </c>
    </row>
    <row r="37" spans="1:18" ht="12" customHeight="1" x14ac:dyDescent="0.25">
      <c r="A37" s="345">
        <v>41</v>
      </c>
      <c r="B37" s="172" t="s">
        <v>509</v>
      </c>
      <c r="C37" s="169">
        <v>92.701899999999995</v>
      </c>
      <c r="D37" s="173">
        <v>43.688116999999998</v>
      </c>
      <c r="E37" s="173">
        <v>5.07</v>
      </c>
      <c r="F37" s="173">
        <v>32.281905000000002</v>
      </c>
      <c r="G37" s="173"/>
      <c r="H37" s="173"/>
      <c r="I37" s="173"/>
      <c r="J37" s="297"/>
      <c r="K37" s="345">
        <v>41</v>
      </c>
      <c r="L37" s="172" t="s">
        <v>509</v>
      </c>
      <c r="M37" s="173"/>
      <c r="N37" s="173">
        <v>1.5577000000000001E-2</v>
      </c>
      <c r="O37" s="173">
        <v>1.9433750000000001</v>
      </c>
      <c r="P37" s="173"/>
      <c r="Q37" s="173">
        <v>2.2021999999999999</v>
      </c>
      <c r="R37" s="173">
        <v>7.5007260000000002</v>
      </c>
    </row>
    <row r="38" spans="1:18" ht="12" customHeight="1" x14ac:dyDescent="0.25">
      <c r="A38" s="345">
        <v>44</v>
      </c>
      <c r="B38" s="172" t="s">
        <v>510</v>
      </c>
      <c r="C38" s="169">
        <v>97196.573225000015</v>
      </c>
      <c r="D38" s="169">
        <v>7203.8532319999977</v>
      </c>
      <c r="E38" s="169">
        <v>5959.4590340000022</v>
      </c>
      <c r="F38" s="169">
        <v>6944.2007609999964</v>
      </c>
      <c r="G38" s="169">
        <v>4659.7858399999996</v>
      </c>
      <c r="H38" s="169">
        <v>3902.8848430000003</v>
      </c>
      <c r="I38" s="169">
        <v>5420.3127030000014</v>
      </c>
      <c r="J38" s="296"/>
      <c r="K38" s="345">
        <v>44</v>
      </c>
      <c r="L38" s="172" t="s">
        <v>510</v>
      </c>
      <c r="M38" s="169">
        <v>6463.4160960000008</v>
      </c>
      <c r="N38" s="169">
        <v>8754.9927280000029</v>
      </c>
      <c r="O38" s="169">
        <v>9674.845804000006</v>
      </c>
      <c r="P38" s="169">
        <v>14176.553784000003</v>
      </c>
      <c r="Q38" s="169">
        <v>10621.930693999997</v>
      </c>
      <c r="R38" s="169">
        <v>13414.337706000006</v>
      </c>
    </row>
    <row r="39" spans="1:18" ht="12" customHeight="1" x14ac:dyDescent="0.25">
      <c r="A39" s="345">
        <v>50</v>
      </c>
      <c r="B39" s="172" t="s">
        <v>524</v>
      </c>
      <c r="C39" s="169">
        <v>1194.1037780000001</v>
      </c>
      <c r="D39" s="173">
        <v>117.43690100000001</v>
      </c>
      <c r="E39" s="169"/>
      <c r="F39" s="173"/>
      <c r="G39" s="169">
        <v>88.885199999999998</v>
      </c>
      <c r="H39" s="173">
        <v>195.714</v>
      </c>
      <c r="I39" s="169"/>
      <c r="J39" s="296"/>
      <c r="K39" s="345">
        <v>50</v>
      </c>
      <c r="L39" s="172" t="s">
        <v>524</v>
      </c>
      <c r="M39" s="173">
        <v>129.68235000000001</v>
      </c>
      <c r="N39" s="169">
        <v>209.25184999999999</v>
      </c>
      <c r="O39" s="173">
        <v>31.001965999999999</v>
      </c>
      <c r="P39" s="169">
        <v>149.228951</v>
      </c>
      <c r="Q39" s="173">
        <v>22.460519999999999</v>
      </c>
      <c r="R39" s="169">
        <v>250.44203999999999</v>
      </c>
    </row>
    <row r="40" spans="1:18" ht="12" customHeight="1" x14ac:dyDescent="0.25">
      <c r="A40" s="345">
        <v>51</v>
      </c>
      <c r="B40" s="172" t="s">
        <v>511</v>
      </c>
      <c r="C40" s="169">
        <v>963.35343699999999</v>
      </c>
      <c r="D40" s="169"/>
      <c r="E40" s="169">
        <v>94.717413000000008</v>
      </c>
      <c r="F40" s="169"/>
      <c r="G40" s="169">
        <v>363.95901000000003</v>
      </c>
      <c r="H40" s="169"/>
      <c r="I40" s="169">
        <v>41.294483999999997</v>
      </c>
      <c r="J40" s="296"/>
      <c r="K40" s="345">
        <v>51</v>
      </c>
      <c r="L40" s="172" t="s">
        <v>511</v>
      </c>
      <c r="M40" s="169"/>
      <c r="N40" s="169">
        <v>231.43016799999998</v>
      </c>
      <c r="O40" s="169"/>
      <c r="P40" s="169">
        <v>3.3541059999999998</v>
      </c>
      <c r="Q40" s="169">
        <v>37.804146000000003</v>
      </c>
      <c r="R40" s="169">
        <v>190.79410999999999</v>
      </c>
    </row>
    <row r="41" spans="1:18" ht="12" customHeight="1" x14ac:dyDescent="0.25">
      <c r="A41" s="345">
        <v>52</v>
      </c>
      <c r="B41" s="172" t="s">
        <v>512</v>
      </c>
      <c r="C41" s="169">
        <v>64119.915635000005</v>
      </c>
      <c r="D41" s="169">
        <v>6758.5799500000003</v>
      </c>
      <c r="E41" s="169">
        <v>4981.7932300000002</v>
      </c>
      <c r="F41" s="169">
        <v>8485.8917599999986</v>
      </c>
      <c r="G41" s="169">
        <v>9602.4536499999995</v>
      </c>
      <c r="H41" s="169">
        <v>7658.6854999999996</v>
      </c>
      <c r="I41" s="169">
        <v>3645.1161000000002</v>
      </c>
      <c r="J41" s="296"/>
      <c r="K41" s="345">
        <v>52</v>
      </c>
      <c r="L41" s="172" t="s">
        <v>512</v>
      </c>
      <c r="M41" s="169">
        <v>1698.9501439999999</v>
      </c>
      <c r="N41" s="169">
        <v>2784.73045</v>
      </c>
      <c r="O41" s="169">
        <v>4149.2525120000009</v>
      </c>
      <c r="P41" s="169">
        <v>4119.1542600000002</v>
      </c>
      <c r="Q41" s="169">
        <v>4068.1442400000001</v>
      </c>
      <c r="R41" s="169">
        <v>6167.1638390000007</v>
      </c>
    </row>
    <row r="42" spans="1:18" ht="21.95" customHeight="1" x14ac:dyDescent="0.25">
      <c r="A42" s="346">
        <v>53</v>
      </c>
      <c r="B42" s="175" t="s">
        <v>525</v>
      </c>
      <c r="C42" s="176">
        <v>90.577086999999992</v>
      </c>
      <c r="D42" s="177">
        <v>4.672574</v>
      </c>
      <c r="E42" s="176">
        <v>12.492454</v>
      </c>
      <c r="F42" s="177"/>
      <c r="G42" s="176"/>
      <c r="H42" s="177"/>
      <c r="I42" s="176"/>
      <c r="J42" s="296"/>
      <c r="K42" s="346">
        <v>53</v>
      </c>
      <c r="L42" s="175" t="s">
        <v>525</v>
      </c>
      <c r="M42" s="177">
        <v>3.9610029999999998</v>
      </c>
      <c r="N42" s="176">
        <v>19.502255999999999</v>
      </c>
      <c r="O42" s="177">
        <v>9.7364129999999989</v>
      </c>
      <c r="P42" s="176">
        <v>7.0009000000000002E-2</v>
      </c>
      <c r="Q42" s="177">
        <v>33.047328</v>
      </c>
      <c r="R42" s="176">
        <v>7.0950500000000005</v>
      </c>
    </row>
    <row r="43" spans="1:18" ht="9" customHeight="1" x14ac:dyDescent="0.25">
      <c r="A43" s="14"/>
      <c r="B43" s="14"/>
      <c r="C43" s="1"/>
      <c r="I43" s="93" t="s">
        <v>313</v>
      </c>
      <c r="J43" s="298"/>
      <c r="K43" s="35" t="s">
        <v>363</v>
      </c>
      <c r="L43" s="92"/>
      <c r="M43" s="71"/>
      <c r="N43" s="71"/>
      <c r="O43" s="71"/>
      <c r="P43" s="71"/>
      <c r="Q43" s="71"/>
      <c r="R43" s="71"/>
    </row>
    <row r="44" spans="1:18" ht="9" customHeight="1" x14ac:dyDescent="0.25">
      <c r="A44" s="14"/>
      <c r="B44" s="14"/>
      <c r="C44" s="1"/>
      <c r="I44" s="71"/>
      <c r="J44" s="299"/>
      <c r="K44" s="35" t="s">
        <v>312</v>
      </c>
      <c r="L44" s="92"/>
      <c r="M44" s="71"/>
      <c r="N44" s="71"/>
      <c r="O44" s="71"/>
      <c r="P44" s="71"/>
      <c r="Q44" s="71"/>
      <c r="R44" s="71"/>
    </row>
    <row r="45" spans="1:18" ht="9" customHeight="1" x14ac:dyDescent="0.25">
      <c r="A45" s="15"/>
      <c r="B45" s="15"/>
      <c r="C45" s="1"/>
      <c r="I45" s="71"/>
      <c r="J45" s="71"/>
      <c r="K45" s="36" t="s">
        <v>424</v>
      </c>
      <c r="L45" s="36"/>
      <c r="M45" s="71"/>
      <c r="N45" s="71"/>
      <c r="O45" s="71"/>
      <c r="P45" s="71"/>
      <c r="Q45" s="71"/>
      <c r="R45" s="71"/>
    </row>
    <row r="46" spans="1:18" ht="9" customHeight="1" x14ac:dyDescent="0.25">
      <c r="I46" s="71"/>
      <c r="J46" s="71"/>
      <c r="K46" s="68" t="s">
        <v>566</v>
      </c>
      <c r="L46" s="71"/>
      <c r="M46" s="71"/>
      <c r="N46" s="71"/>
      <c r="O46" s="71"/>
      <c r="P46" s="71"/>
      <c r="Q46" s="71"/>
      <c r="R46" s="71"/>
    </row>
    <row r="47" spans="1:18" ht="12" customHeight="1" x14ac:dyDescent="0.25"/>
    <row r="48" spans="1:1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</sheetData>
  <mergeCells count="2">
    <mergeCell ref="A4:A5"/>
    <mergeCell ref="K4:K5"/>
  </mergeCells>
  <phoneticPr fontId="22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colBreaks count="1" manualBreakCount="1">
    <brk id="10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BEB"/>
    <pageSetUpPr autoPageBreaks="0"/>
  </sheetPr>
  <dimension ref="A1:S126"/>
  <sheetViews>
    <sheetView showGridLines="0" defaultGridColor="0" colorId="8" zoomScale="150" zoomScaleNormal="150" zoomScaleSheetLayoutView="100" workbookViewId="0">
      <selection activeCell="L12" sqref="L12"/>
    </sheetView>
  </sheetViews>
  <sheetFormatPr baseColWidth="10" defaultColWidth="11.28515625" defaultRowHeight="14.1" customHeight="1" x14ac:dyDescent="0.25"/>
  <cols>
    <col min="1" max="1" width="5.28515625" style="25" customWidth="1"/>
    <col min="2" max="2" width="8.140625" style="25" customWidth="1"/>
    <col min="3" max="3" width="27.7109375" style="25" customWidth="1"/>
    <col min="4" max="4" width="7" style="25" customWidth="1"/>
    <col min="5" max="5" width="5.7109375" style="25" bestFit="1" customWidth="1"/>
    <col min="6" max="6" width="6.140625" style="25" bestFit="1" customWidth="1"/>
    <col min="7" max="9" width="5.7109375" style="25" bestFit="1" customWidth="1"/>
    <col min="10" max="10" width="5" style="25" customWidth="1"/>
    <col min="11" max="11" width="7.140625" style="25" customWidth="1"/>
    <col min="12" max="12" width="27.7109375" style="25" customWidth="1"/>
    <col min="13" max="15" width="5.140625" style="25" customWidth="1"/>
    <col min="16" max="16" width="6.42578125" style="25" customWidth="1"/>
    <col min="17" max="17" width="5.140625" style="25" customWidth="1"/>
    <col min="18" max="18" width="6.42578125" style="25" bestFit="1" customWidth="1"/>
    <col min="19" max="19" width="6.140625" style="25" customWidth="1"/>
    <col min="20" max="16384" width="11.28515625" style="25"/>
  </cols>
  <sheetData>
    <row r="1" spans="1:19" ht="15.95" customHeight="1" x14ac:dyDescent="0.25">
      <c r="A1" s="72" t="s">
        <v>527</v>
      </c>
      <c r="B1" s="72"/>
    </row>
    <row r="2" spans="1:19" ht="12" customHeight="1" x14ac:dyDescent="0.25">
      <c r="A2" s="163" t="s">
        <v>410</v>
      </c>
      <c r="B2" s="163"/>
      <c r="C2" s="163"/>
      <c r="D2" s="303"/>
      <c r="E2" s="303"/>
      <c r="F2" s="303"/>
      <c r="G2" s="303"/>
      <c r="H2" s="303"/>
      <c r="I2" s="303"/>
      <c r="J2" s="62" t="s">
        <v>386</v>
      </c>
      <c r="K2" s="62"/>
      <c r="M2" s="303"/>
    </row>
    <row r="3" spans="1:19" ht="3" customHeight="1" x14ac:dyDescent="0.25">
      <c r="A3" s="5"/>
      <c r="B3" s="5"/>
      <c r="C3" s="5"/>
      <c r="D3" s="17"/>
      <c r="J3" s="62"/>
      <c r="K3" s="62"/>
    </row>
    <row r="4" spans="1:19" ht="24.95" customHeight="1" thickBot="1" x14ac:dyDescent="0.3">
      <c r="A4" s="315" t="s">
        <v>264</v>
      </c>
      <c r="B4" s="272" t="s">
        <v>409</v>
      </c>
      <c r="C4" s="304" t="s">
        <v>399</v>
      </c>
      <c r="D4" s="305" t="s">
        <v>266</v>
      </c>
      <c r="E4" s="304" t="s">
        <v>305</v>
      </c>
      <c r="F4" s="304" t="s">
        <v>306</v>
      </c>
      <c r="G4" s="304" t="s">
        <v>281</v>
      </c>
      <c r="H4" s="304" t="s">
        <v>282</v>
      </c>
      <c r="I4" s="306" t="s">
        <v>283</v>
      </c>
      <c r="J4" s="315" t="s">
        <v>264</v>
      </c>
      <c r="K4" s="272" t="s">
        <v>409</v>
      </c>
      <c r="L4" s="304" t="s">
        <v>399</v>
      </c>
      <c r="M4" s="306" t="s">
        <v>284</v>
      </c>
      <c r="N4" s="304" t="s">
        <v>285</v>
      </c>
      <c r="O4" s="304" t="s">
        <v>286</v>
      </c>
      <c r="P4" s="304" t="s">
        <v>252</v>
      </c>
      <c r="Q4" s="304" t="s">
        <v>288</v>
      </c>
      <c r="R4" s="304" t="s">
        <v>289</v>
      </c>
      <c r="S4" s="306" t="s">
        <v>290</v>
      </c>
    </row>
    <row r="5" spans="1:19" ht="5.0999999999999996" customHeight="1" thickTop="1" x14ac:dyDescent="0.25">
      <c r="A5" s="250"/>
      <c r="B5" s="250"/>
      <c r="C5" s="301"/>
      <c r="D5" s="300"/>
      <c r="E5" s="295"/>
      <c r="F5" s="295"/>
      <c r="G5" s="295"/>
      <c r="H5" s="295"/>
      <c r="I5" s="295"/>
      <c r="J5" s="250"/>
      <c r="K5" s="250"/>
      <c r="L5" s="301"/>
      <c r="M5" s="295"/>
      <c r="N5" s="295"/>
      <c r="O5" s="295"/>
      <c r="P5" s="295"/>
      <c r="Q5" s="295"/>
      <c r="R5" s="295"/>
      <c r="S5" s="295"/>
    </row>
    <row r="6" spans="1:19" ht="12" customHeight="1" x14ac:dyDescent="0.25">
      <c r="A6" s="164">
        <v>1</v>
      </c>
      <c r="B6" s="164" t="s">
        <v>61</v>
      </c>
      <c r="C6" s="222" t="s">
        <v>701</v>
      </c>
      <c r="D6" s="264">
        <v>3743131.4339999994</v>
      </c>
      <c r="E6" s="166">
        <v>334941.18000000005</v>
      </c>
      <c r="F6" s="166">
        <v>234388.57999999996</v>
      </c>
      <c r="G6" s="166">
        <v>375327.79999999993</v>
      </c>
      <c r="H6" s="166">
        <v>357606.12000000005</v>
      </c>
      <c r="I6" s="166">
        <v>299632.24</v>
      </c>
      <c r="J6" s="164">
        <v>1</v>
      </c>
      <c r="K6" s="164" t="s">
        <v>61</v>
      </c>
      <c r="L6" s="222" t="s">
        <v>701</v>
      </c>
      <c r="M6" s="166">
        <v>320380.26</v>
      </c>
      <c r="N6" s="166">
        <v>281875.82400000002</v>
      </c>
      <c r="O6" s="166">
        <v>294864.48</v>
      </c>
      <c r="P6" s="166">
        <v>412655.32000000007</v>
      </c>
      <c r="Q6" s="166">
        <v>240279.09000000003</v>
      </c>
      <c r="R6" s="166">
        <v>370725.44999999995</v>
      </c>
      <c r="S6" s="166">
        <v>220455.09000000003</v>
      </c>
    </row>
    <row r="7" spans="1:19" ht="12" customHeight="1" x14ac:dyDescent="0.25">
      <c r="A7" s="167">
        <v>2</v>
      </c>
      <c r="B7" s="167" t="s">
        <v>183</v>
      </c>
      <c r="C7" s="222" t="s">
        <v>702</v>
      </c>
      <c r="D7" s="265">
        <v>2111978.9330000002</v>
      </c>
      <c r="E7" s="169">
        <v>169097.37700000001</v>
      </c>
      <c r="F7" s="169">
        <v>171379.41300000003</v>
      </c>
      <c r="G7" s="169">
        <v>198622.37827300001</v>
      </c>
      <c r="H7" s="169">
        <v>187373.02800000002</v>
      </c>
      <c r="I7" s="169">
        <v>140282.72285599998</v>
      </c>
      <c r="J7" s="167">
        <v>2</v>
      </c>
      <c r="K7" s="167" t="s">
        <v>183</v>
      </c>
      <c r="L7" s="222" t="s">
        <v>702</v>
      </c>
      <c r="M7" s="169">
        <v>204037.19914400001</v>
      </c>
      <c r="N7" s="169">
        <v>155130.82900000003</v>
      </c>
      <c r="O7" s="169">
        <v>202931.77100000004</v>
      </c>
      <c r="P7" s="169">
        <v>215794.21854600002</v>
      </c>
      <c r="Q7" s="169">
        <v>73282.518181000007</v>
      </c>
      <c r="R7" s="169">
        <v>167546.43</v>
      </c>
      <c r="S7" s="169">
        <v>226501.04800000001</v>
      </c>
    </row>
    <row r="8" spans="1:19" ht="12" customHeight="1" x14ac:dyDescent="0.25">
      <c r="A8" s="167">
        <v>3</v>
      </c>
      <c r="B8" s="167" t="s">
        <v>182</v>
      </c>
      <c r="C8" s="222" t="s">
        <v>703</v>
      </c>
      <c r="D8" s="265">
        <v>1350805.3909999998</v>
      </c>
      <c r="E8" s="169">
        <v>153252.58000000002</v>
      </c>
      <c r="F8" s="169">
        <v>106237.78400000003</v>
      </c>
      <c r="G8" s="169">
        <v>95899.303</v>
      </c>
      <c r="H8" s="169">
        <v>130177.92700000001</v>
      </c>
      <c r="I8" s="169">
        <v>124052.504</v>
      </c>
      <c r="J8" s="167">
        <v>3</v>
      </c>
      <c r="K8" s="167" t="s">
        <v>182</v>
      </c>
      <c r="L8" s="222" t="s">
        <v>703</v>
      </c>
      <c r="M8" s="169">
        <v>97000.511999999988</v>
      </c>
      <c r="N8" s="169">
        <v>140105.24899999998</v>
      </c>
      <c r="O8" s="169">
        <v>113157.73600000002</v>
      </c>
      <c r="P8" s="169">
        <v>84673.705999999991</v>
      </c>
      <c r="Q8" s="169">
        <v>98209.313999999998</v>
      </c>
      <c r="R8" s="169">
        <v>92065.383000000016</v>
      </c>
      <c r="S8" s="169">
        <v>115973.39299999998</v>
      </c>
    </row>
    <row r="9" spans="1:19" ht="12" customHeight="1" x14ac:dyDescent="0.25">
      <c r="A9" s="167">
        <v>4</v>
      </c>
      <c r="B9" s="167" t="s">
        <v>184</v>
      </c>
      <c r="C9" s="222" t="s">
        <v>704</v>
      </c>
      <c r="D9" s="265">
        <v>456863.16800000001</v>
      </c>
      <c r="E9" s="169">
        <v>48457.089</v>
      </c>
      <c r="F9" s="169">
        <v>27945.620000000003</v>
      </c>
      <c r="G9" s="169">
        <v>48795.749000000003</v>
      </c>
      <c r="H9" s="169">
        <v>37950.567999999999</v>
      </c>
      <c r="I9" s="169">
        <v>39829.263000000006</v>
      </c>
      <c r="J9" s="167">
        <v>4</v>
      </c>
      <c r="K9" s="167" t="s">
        <v>184</v>
      </c>
      <c r="L9" s="222" t="s">
        <v>704</v>
      </c>
      <c r="M9" s="169">
        <v>46036.619999999995</v>
      </c>
      <c r="N9" s="169">
        <v>258.7</v>
      </c>
      <c r="O9" s="169">
        <v>65243.161999999997</v>
      </c>
      <c r="P9" s="169">
        <v>53220.87</v>
      </c>
      <c r="Q9" s="169">
        <v>45007.58</v>
      </c>
      <c r="R9" s="169">
        <v>43889.316999999995</v>
      </c>
      <c r="S9" s="169">
        <v>228.63</v>
      </c>
    </row>
    <row r="10" spans="1:19" ht="12" customHeight="1" x14ac:dyDescent="0.25">
      <c r="A10" s="167">
        <v>5</v>
      </c>
      <c r="B10" s="167" t="s">
        <v>185</v>
      </c>
      <c r="C10" s="222" t="s">
        <v>607</v>
      </c>
      <c r="D10" s="265">
        <v>315593.21541700006</v>
      </c>
      <c r="E10" s="169">
        <v>19993.244519</v>
      </c>
      <c r="F10" s="169">
        <v>17810.800999999999</v>
      </c>
      <c r="G10" s="169">
        <v>32429.087363999999</v>
      </c>
      <c r="H10" s="169">
        <v>25393.194380000001</v>
      </c>
      <c r="I10" s="169">
        <v>25682.961846999999</v>
      </c>
      <c r="J10" s="167">
        <v>5</v>
      </c>
      <c r="K10" s="167" t="s">
        <v>185</v>
      </c>
      <c r="L10" s="222" t="s">
        <v>607</v>
      </c>
      <c r="M10" s="169">
        <v>30906.930000000008</v>
      </c>
      <c r="N10" s="169">
        <v>38844.318000000007</v>
      </c>
      <c r="O10" s="169">
        <v>22176.7484</v>
      </c>
      <c r="P10" s="169">
        <v>13007.565575000001</v>
      </c>
      <c r="Q10" s="169">
        <v>23182.948</v>
      </c>
      <c r="R10" s="169">
        <v>32147.577999999998</v>
      </c>
      <c r="S10" s="169">
        <v>34017.838331999999</v>
      </c>
    </row>
    <row r="11" spans="1:19" ht="25.5" x14ac:dyDescent="0.25">
      <c r="A11" s="167">
        <v>6</v>
      </c>
      <c r="B11" s="167" t="s">
        <v>186</v>
      </c>
      <c r="C11" s="222" t="s">
        <v>705</v>
      </c>
      <c r="D11" s="265">
        <v>299908.78500000003</v>
      </c>
      <c r="E11" s="169">
        <v>10261.220000000001</v>
      </c>
      <c r="F11" s="169">
        <v>28310.77</v>
      </c>
      <c r="G11" s="169">
        <v>43535.59</v>
      </c>
      <c r="H11" s="169">
        <v>37299.83</v>
      </c>
      <c r="I11" s="169">
        <v>18948.21</v>
      </c>
      <c r="J11" s="167">
        <v>6</v>
      </c>
      <c r="K11" s="167" t="s">
        <v>186</v>
      </c>
      <c r="L11" s="222" t="s">
        <v>705</v>
      </c>
      <c r="M11" s="169">
        <v>555.46</v>
      </c>
      <c r="N11" s="169">
        <v>44018.140000000007</v>
      </c>
      <c r="O11" s="169">
        <v>323.79000000000002</v>
      </c>
      <c r="P11" s="169">
        <v>55134.77</v>
      </c>
      <c r="Q11" s="169">
        <v>365.44</v>
      </c>
      <c r="R11" s="169">
        <v>44833.745000000003</v>
      </c>
      <c r="S11" s="169">
        <v>16321.82</v>
      </c>
    </row>
    <row r="12" spans="1:19" ht="25.5" x14ac:dyDescent="0.25">
      <c r="A12" s="167">
        <v>7</v>
      </c>
      <c r="B12" s="167" t="s">
        <v>177</v>
      </c>
      <c r="C12" s="222" t="s">
        <v>593</v>
      </c>
      <c r="D12" s="265">
        <v>192624.09295200001</v>
      </c>
      <c r="E12" s="169">
        <v>15510.232250000001</v>
      </c>
      <c r="F12" s="169">
        <v>14189.752000000002</v>
      </c>
      <c r="G12" s="169">
        <v>18205.438999999998</v>
      </c>
      <c r="H12" s="169">
        <v>20607.546999999999</v>
      </c>
      <c r="I12" s="169">
        <v>18378.907999999999</v>
      </c>
      <c r="J12" s="167">
        <v>7</v>
      </c>
      <c r="K12" s="167" t="s">
        <v>177</v>
      </c>
      <c r="L12" s="222" t="s">
        <v>593</v>
      </c>
      <c r="M12" s="169">
        <v>7817.7950799999999</v>
      </c>
      <c r="N12" s="169">
        <v>16486.609762</v>
      </c>
      <c r="O12" s="169">
        <v>22269.03</v>
      </c>
      <c r="P12" s="169">
        <v>22515.63118</v>
      </c>
      <c r="Q12" s="169">
        <v>12101.626499999998</v>
      </c>
      <c r="R12" s="169">
        <v>10519.901180000001</v>
      </c>
      <c r="S12" s="169">
        <v>14021.621000000001</v>
      </c>
    </row>
    <row r="13" spans="1:19" ht="12" customHeight="1" x14ac:dyDescent="0.25">
      <c r="A13" s="167">
        <v>8</v>
      </c>
      <c r="B13" s="167" t="s">
        <v>191</v>
      </c>
      <c r="C13" s="222" t="s">
        <v>711</v>
      </c>
      <c r="D13" s="265">
        <v>159234.27300000002</v>
      </c>
      <c r="E13" s="169">
        <v>38622.020000000004</v>
      </c>
      <c r="F13" s="169">
        <v>1359.2750000000001</v>
      </c>
      <c r="G13" s="169">
        <v>1425.2360000000001</v>
      </c>
      <c r="H13" s="169">
        <v>21284.78</v>
      </c>
      <c r="I13" s="169">
        <v>699.63099999999997</v>
      </c>
      <c r="J13" s="167">
        <v>8</v>
      </c>
      <c r="K13" s="167" t="s">
        <v>191</v>
      </c>
      <c r="L13" s="222" t="s">
        <v>711</v>
      </c>
      <c r="M13" s="169">
        <v>14686.34</v>
      </c>
      <c r="N13" s="169">
        <v>13720.621999999999</v>
      </c>
      <c r="O13" s="169">
        <v>12971.429</v>
      </c>
      <c r="P13" s="169">
        <v>12831.95</v>
      </c>
      <c r="Q13" s="169">
        <v>698.952</v>
      </c>
      <c r="R13" s="169">
        <v>15270.037999999999</v>
      </c>
      <c r="S13" s="169">
        <v>25664</v>
      </c>
    </row>
    <row r="14" spans="1:19" ht="12" customHeight="1" x14ac:dyDescent="0.25">
      <c r="A14" s="167">
        <v>9</v>
      </c>
      <c r="B14" s="167" t="s">
        <v>192</v>
      </c>
      <c r="C14" s="222" t="s">
        <v>674</v>
      </c>
      <c r="D14" s="265">
        <v>156611.52639999997</v>
      </c>
      <c r="E14" s="169">
        <v>4230.0105000000003</v>
      </c>
      <c r="F14" s="169">
        <v>10076.4548</v>
      </c>
      <c r="G14" s="169">
        <v>18198.473099999999</v>
      </c>
      <c r="H14" s="169">
        <v>22380.66</v>
      </c>
      <c r="I14" s="169">
        <v>14793.834199999999</v>
      </c>
      <c r="J14" s="167">
        <v>9</v>
      </c>
      <c r="K14" s="167" t="s">
        <v>192</v>
      </c>
      <c r="L14" s="222" t="s">
        <v>674</v>
      </c>
      <c r="M14" s="169">
        <v>47362.685000000005</v>
      </c>
      <c r="N14" s="169">
        <v>9472.2289999999994</v>
      </c>
      <c r="O14" s="169">
        <v>7371.4650000000001</v>
      </c>
      <c r="P14" s="169">
        <v>7906.3872000000001</v>
      </c>
      <c r="Q14" s="169">
        <v>6446.9650000000001</v>
      </c>
      <c r="R14" s="169">
        <v>3194.7999999999997</v>
      </c>
      <c r="S14" s="169">
        <v>5177.5626000000002</v>
      </c>
    </row>
    <row r="15" spans="1:19" ht="12" customHeight="1" x14ac:dyDescent="0.25">
      <c r="A15" s="167">
        <v>10</v>
      </c>
      <c r="B15" s="167" t="s">
        <v>388</v>
      </c>
      <c r="C15" s="222" t="s">
        <v>707</v>
      </c>
      <c r="D15" s="265">
        <v>120055.16111000002</v>
      </c>
      <c r="E15" s="169">
        <v>10785.877</v>
      </c>
      <c r="F15" s="169">
        <v>10463.692868</v>
      </c>
      <c r="G15" s="169">
        <v>13862.735000000001</v>
      </c>
      <c r="H15" s="169">
        <v>13177.989000000001</v>
      </c>
      <c r="I15" s="169">
        <v>9.3066999999999997E-2</v>
      </c>
      <c r="J15" s="167">
        <v>10</v>
      </c>
      <c r="K15" s="167" t="s">
        <v>388</v>
      </c>
      <c r="L15" s="222" t="s">
        <v>707</v>
      </c>
      <c r="M15" s="169">
        <v>0.16680500000000001</v>
      </c>
      <c r="N15" s="169">
        <v>11438.310600000001</v>
      </c>
      <c r="O15" s="169">
        <v>16028.509000000002</v>
      </c>
      <c r="P15" s="169">
        <v>8358.8289999999997</v>
      </c>
      <c r="Q15" s="169">
        <v>9528.1530000000002</v>
      </c>
      <c r="R15" s="169">
        <v>10095.543</v>
      </c>
      <c r="S15" s="169">
        <v>16315.262770000001</v>
      </c>
    </row>
    <row r="16" spans="1:19" ht="12" customHeight="1" x14ac:dyDescent="0.25">
      <c r="A16" s="167">
        <v>11</v>
      </c>
      <c r="B16" s="167" t="s">
        <v>77</v>
      </c>
      <c r="C16" s="222" t="s">
        <v>722</v>
      </c>
      <c r="D16" s="265">
        <v>97231.545551999996</v>
      </c>
      <c r="E16" s="169">
        <v>9801.43</v>
      </c>
      <c r="F16" s="169">
        <v>20977.23</v>
      </c>
      <c r="G16" s="169">
        <v>61.5</v>
      </c>
      <c r="H16" s="169">
        <v>21011.56</v>
      </c>
      <c r="I16" s="169"/>
      <c r="J16" s="167">
        <v>11</v>
      </c>
      <c r="K16" s="167" t="s">
        <v>77</v>
      </c>
      <c r="L16" s="222" t="s">
        <v>722</v>
      </c>
      <c r="M16" s="169">
        <v>220</v>
      </c>
      <c r="N16" s="169"/>
      <c r="O16" s="169">
        <v>24368.69</v>
      </c>
      <c r="P16" s="169"/>
      <c r="Q16" s="169"/>
      <c r="R16" s="169">
        <v>20637.135552</v>
      </c>
      <c r="S16" s="169">
        <v>154</v>
      </c>
    </row>
    <row r="17" spans="1:19" ht="12.75" x14ac:dyDescent="0.25">
      <c r="A17" s="167">
        <v>12</v>
      </c>
      <c r="B17" s="167" t="s">
        <v>200</v>
      </c>
      <c r="C17" s="222" t="s">
        <v>710</v>
      </c>
      <c r="D17" s="265">
        <v>81604.049071000001</v>
      </c>
      <c r="E17" s="169">
        <v>6523.1166800000001</v>
      </c>
      <c r="F17" s="169">
        <v>6112.9182039999996</v>
      </c>
      <c r="G17" s="169">
        <v>5355.0074000000004</v>
      </c>
      <c r="H17" s="169">
        <v>5378.4869999999992</v>
      </c>
      <c r="I17" s="169">
        <v>5706.8206869999995</v>
      </c>
      <c r="J17" s="167">
        <v>12</v>
      </c>
      <c r="K17" s="167" t="s">
        <v>200</v>
      </c>
      <c r="L17" s="222" t="s">
        <v>710</v>
      </c>
      <c r="M17" s="169">
        <v>7182.8856000000005</v>
      </c>
      <c r="N17" s="169">
        <v>11528.848</v>
      </c>
      <c r="O17" s="169">
        <v>9238.6740000000009</v>
      </c>
      <c r="P17" s="169">
        <v>5192.3099999999995</v>
      </c>
      <c r="Q17" s="169">
        <v>6227.3035000000009</v>
      </c>
      <c r="R17" s="169">
        <v>5906.1530000000012</v>
      </c>
      <c r="S17" s="169">
        <v>7251.5250000000005</v>
      </c>
    </row>
    <row r="18" spans="1:19" ht="25.5" x14ac:dyDescent="0.25">
      <c r="A18" s="167">
        <v>13</v>
      </c>
      <c r="B18" s="167" t="s">
        <v>258</v>
      </c>
      <c r="C18" s="222" t="s">
        <v>577</v>
      </c>
      <c r="D18" s="265">
        <v>78077.546650999997</v>
      </c>
      <c r="E18" s="169">
        <v>7985.6908020000001</v>
      </c>
      <c r="F18" s="169">
        <v>7626.0239529999999</v>
      </c>
      <c r="G18" s="169">
        <v>7433.7004740000002</v>
      </c>
      <c r="H18" s="169">
        <v>6390.0540859999992</v>
      </c>
      <c r="I18" s="169">
        <v>5435.8489030000001</v>
      </c>
      <c r="J18" s="167">
        <v>13</v>
      </c>
      <c r="K18" s="167" t="s">
        <v>258</v>
      </c>
      <c r="L18" s="222" t="s">
        <v>577</v>
      </c>
      <c r="M18" s="169">
        <v>4817.3675720000001</v>
      </c>
      <c r="N18" s="169">
        <v>6881.3191539999998</v>
      </c>
      <c r="O18" s="169">
        <v>4659.9255929999999</v>
      </c>
      <c r="P18" s="169">
        <v>5583.0176879999999</v>
      </c>
      <c r="Q18" s="169">
        <v>6903.0553390000014</v>
      </c>
      <c r="R18" s="169">
        <v>6294.4472099999994</v>
      </c>
      <c r="S18" s="169">
        <v>8067.0958770000007</v>
      </c>
    </row>
    <row r="19" spans="1:19" ht="25.5" x14ac:dyDescent="0.25">
      <c r="A19" s="167">
        <v>14</v>
      </c>
      <c r="B19" s="167" t="s">
        <v>178</v>
      </c>
      <c r="C19" s="222" t="s">
        <v>721</v>
      </c>
      <c r="D19" s="265">
        <v>72066.062000000005</v>
      </c>
      <c r="E19" s="169">
        <v>4882.0950000000003</v>
      </c>
      <c r="F19" s="169">
        <v>4556.2150000000001</v>
      </c>
      <c r="G19" s="169">
        <v>3695.99</v>
      </c>
      <c r="H19" s="169">
        <v>4955.95</v>
      </c>
      <c r="I19" s="169">
        <v>5115.7</v>
      </c>
      <c r="J19" s="167">
        <v>14</v>
      </c>
      <c r="K19" s="167" t="s">
        <v>178</v>
      </c>
      <c r="L19" s="222" t="s">
        <v>721</v>
      </c>
      <c r="M19" s="169">
        <v>5031.3969999999999</v>
      </c>
      <c r="N19" s="169">
        <v>7024.0280000000002</v>
      </c>
      <c r="O19" s="169">
        <v>4071.076</v>
      </c>
      <c r="P19" s="169">
        <v>6483.5839999999998</v>
      </c>
      <c r="Q19" s="169">
        <v>9647.7119999999995</v>
      </c>
      <c r="R19" s="169">
        <v>8039.57</v>
      </c>
      <c r="S19" s="169">
        <v>8562.744999999999</v>
      </c>
    </row>
    <row r="20" spans="1:19" ht="12.75" x14ac:dyDescent="0.25">
      <c r="A20" s="167">
        <v>15</v>
      </c>
      <c r="B20" s="167" t="s">
        <v>198</v>
      </c>
      <c r="C20" s="222" t="s">
        <v>715</v>
      </c>
      <c r="D20" s="265">
        <v>67138.634890000001</v>
      </c>
      <c r="E20" s="169">
        <v>5722.3300029999991</v>
      </c>
      <c r="F20" s="169">
        <v>4430.8428829999984</v>
      </c>
      <c r="G20" s="169">
        <v>6130.1451300000008</v>
      </c>
      <c r="H20" s="169">
        <v>1805.728357</v>
      </c>
      <c r="I20" s="169">
        <v>2178.7419499999996</v>
      </c>
      <c r="J20" s="167">
        <v>15</v>
      </c>
      <c r="K20" s="167" t="s">
        <v>198</v>
      </c>
      <c r="L20" s="222" t="s">
        <v>715</v>
      </c>
      <c r="M20" s="169">
        <v>2884.4294099999997</v>
      </c>
      <c r="N20" s="169">
        <v>4808.8183600000011</v>
      </c>
      <c r="O20" s="169">
        <v>6630.8439799999996</v>
      </c>
      <c r="P20" s="169">
        <v>6147.2544880000005</v>
      </c>
      <c r="Q20" s="169">
        <v>8902.0342099999998</v>
      </c>
      <c r="R20" s="169">
        <v>8697.9013999999988</v>
      </c>
      <c r="S20" s="169">
        <v>8799.5647189999981</v>
      </c>
    </row>
    <row r="21" spans="1:19" ht="12" customHeight="1" x14ac:dyDescent="0.25">
      <c r="A21" s="167">
        <v>16</v>
      </c>
      <c r="B21" s="167" t="s">
        <v>195</v>
      </c>
      <c r="C21" s="222" t="s">
        <v>708</v>
      </c>
      <c r="D21" s="265">
        <v>63654.681091000006</v>
      </c>
      <c r="E21" s="169">
        <v>3098.4806940000003</v>
      </c>
      <c r="F21" s="169">
        <v>3233.7313199999999</v>
      </c>
      <c r="G21" s="169">
        <v>1980.1429650000005</v>
      </c>
      <c r="H21" s="169">
        <v>3804.4998000000005</v>
      </c>
      <c r="I21" s="169">
        <v>5486.8808059999992</v>
      </c>
      <c r="J21" s="167">
        <v>16</v>
      </c>
      <c r="K21" s="167" t="s">
        <v>195</v>
      </c>
      <c r="L21" s="222" t="s">
        <v>708</v>
      </c>
      <c r="M21" s="169">
        <v>7849.8743999999997</v>
      </c>
      <c r="N21" s="169">
        <v>8798.1357439999974</v>
      </c>
      <c r="O21" s="169">
        <v>5569.9603999999999</v>
      </c>
      <c r="P21" s="169">
        <v>6801.1647899999998</v>
      </c>
      <c r="Q21" s="169">
        <v>7359.5405999999994</v>
      </c>
      <c r="R21" s="169">
        <v>5551.367201</v>
      </c>
      <c r="S21" s="169">
        <v>4120.9023710000001</v>
      </c>
    </row>
    <row r="22" spans="1:19" ht="12" customHeight="1" x14ac:dyDescent="0.25">
      <c r="A22" s="167">
        <v>17</v>
      </c>
      <c r="B22" s="167" t="s">
        <v>14</v>
      </c>
      <c r="C22" s="222" t="s">
        <v>750</v>
      </c>
      <c r="D22" s="265">
        <v>53568.996500000008</v>
      </c>
      <c r="E22" s="169"/>
      <c r="F22" s="169">
        <v>7354.62</v>
      </c>
      <c r="G22" s="169"/>
      <c r="H22" s="169"/>
      <c r="I22" s="169"/>
      <c r="J22" s="167">
        <v>17</v>
      </c>
      <c r="K22" s="167" t="s">
        <v>14</v>
      </c>
      <c r="L22" s="222" t="s">
        <v>750</v>
      </c>
      <c r="M22" s="169">
        <v>9498.81</v>
      </c>
      <c r="N22" s="169">
        <v>7349.7</v>
      </c>
      <c r="O22" s="169">
        <v>37.686500000000002</v>
      </c>
      <c r="P22" s="169">
        <v>11091.91</v>
      </c>
      <c r="Q22" s="169"/>
      <c r="R22" s="169">
        <v>1829.61</v>
      </c>
      <c r="S22" s="169">
        <v>16406.66</v>
      </c>
    </row>
    <row r="23" spans="1:19" ht="12.75" x14ac:dyDescent="0.25">
      <c r="A23" s="167">
        <v>18</v>
      </c>
      <c r="B23" s="167" t="s">
        <v>196</v>
      </c>
      <c r="C23" s="222" t="s">
        <v>713</v>
      </c>
      <c r="D23" s="265">
        <v>51920.162759999992</v>
      </c>
      <c r="E23" s="169">
        <v>1683.1918999999998</v>
      </c>
      <c r="F23" s="169">
        <v>2825.9920799999991</v>
      </c>
      <c r="G23" s="169">
        <v>3330.1398000000008</v>
      </c>
      <c r="H23" s="169">
        <v>4892.3049999999994</v>
      </c>
      <c r="I23" s="169">
        <v>3624.4265699999996</v>
      </c>
      <c r="J23" s="167">
        <v>18</v>
      </c>
      <c r="K23" s="167" t="s">
        <v>196</v>
      </c>
      <c r="L23" s="222" t="s">
        <v>713</v>
      </c>
      <c r="M23" s="169">
        <v>4525.9346990000004</v>
      </c>
      <c r="N23" s="169">
        <v>6749.5903999999991</v>
      </c>
      <c r="O23" s="169">
        <v>6165.7058000000015</v>
      </c>
      <c r="P23" s="169">
        <v>5865.9981999999982</v>
      </c>
      <c r="Q23" s="169">
        <v>5663.9675999999981</v>
      </c>
      <c r="R23" s="169">
        <v>3504.8046109999996</v>
      </c>
      <c r="S23" s="169">
        <v>3088.1060999999995</v>
      </c>
    </row>
    <row r="24" spans="1:19" ht="25.5" x14ac:dyDescent="0.25">
      <c r="A24" s="167">
        <v>19</v>
      </c>
      <c r="B24" s="167" t="s">
        <v>105</v>
      </c>
      <c r="C24" s="222" t="s">
        <v>737</v>
      </c>
      <c r="D24" s="265">
        <v>44901.595679999999</v>
      </c>
      <c r="E24" s="169">
        <v>2126.1431600000001</v>
      </c>
      <c r="F24" s="169">
        <v>2648.3850000000002</v>
      </c>
      <c r="G24" s="169">
        <v>1388.0039999999999</v>
      </c>
      <c r="H24" s="169">
        <v>614.36</v>
      </c>
      <c r="I24" s="169">
        <v>613.21600000000001</v>
      </c>
      <c r="J24" s="167">
        <v>19</v>
      </c>
      <c r="K24" s="167" t="s">
        <v>105</v>
      </c>
      <c r="L24" s="222" t="s">
        <v>737</v>
      </c>
      <c r="M24" s="169">
        <v>1745.6820799999998</v>
      </c>
      <c r="N24" s="169">
        <v>2826.4789999999998</v>
      </c>
      <c r="O24" s="169">
        <v>3077.0837599999995</v>
      </c>
      <c r="P24" s="169">
        <v>3342.5245599999998</v>
      </c>
      <c r="Q24" s="169">
        <v>1820.5129999999999</v>
      </c>
      <c r="R24" s="169">
        <v>23556.414119999998</v>
      </c>
      <c r="S24" s="169">
        <v>1142.7910000000002</v>
      </c>
    </row>
    <row r="25" spans="1:19" ht="12" customHeight="1" x14ac:dyDescent="0.25">
      <c r="A25" s="167">
        <v>20</v>
      </c>
      <c r="B25" s="167" t="s">
        <v>80</v>
      </c>
      <c r="C25" s="222" t="s">
        <v>726</v>
      </c>
      <c r="D25" s="265">
        <v>40713.279787000007</v>
      </c>
      <c r="E25" s="169">
        <v>2753.9832309999997</v>
      </c>
      <c r="F25" s="169">
        <v>1509.3115</v>
      </c>
      <c r="G25" s="169">
        <v>801.16911699999991</v>
      </c>
      <c r="H25" s="169">
        <v>971.21329300000002</v>
      </c>
      <c r="I25" s="169">
        <v>1054.4786819999999</v>
      </c>
      <c r="J25" s="167">
        <v>20</v>
      </c>
      <c r="K25" s="167" t="s">
        <v>80</v>
      </c>
      <c r="L25" s="222" t="s">
        <v>726</v>
      </c>
      <c r="M25" s="169">
        <v>1904.565818</v>
      </c>
      <c r="N25" s="169">
        <v>2984.1489940000006</v>
      </c>
      <c r="O25" s="169">
        <v>5382.6545350000006</v>
      </c>
      <c r="P25" s="169">
        <v>5515.2575719999995</v>
      </c>
      <c r="Q25" s="169">
        <v>9082.6223090000003</v>
      </c>
      <c r="R25" s="169">
        <v>4335.6928590000007</v>
      </c>
      <c r="S25" s="169">
        <v>4418.181877</v>
      </c>
    </row>
    <row r="26" spans="1:19" ht="12" customHeight="1" x14ac:dyDescent="0.25">
      <c r="A26" s="167">
        <v>21</v>
      </c>
      <c r="B26" s="167" t="s">
        <v>36</v>
      </c>
      <c r="C26" s="222" t="s">
        <v>728</v>
      </c>
      <c r="D26" s="265">
        <v>38459.376192000011</v>
      </c>
      <c r="E26" s="169">
        <v>3739.0547920000004</v>
      </c>
      <c r="F26" s="169">
        <v>2854.0030000000002</v>
      </c>
      <c r="G26" s="169">
        <v>2936.3314</v>
      </c>
      <c r="H26" s="169">
        <v>3131.6919999999996</v>
      </c>
      <c r="I26" s="169">
        <v>2722.54</v>
      </c>
      <c r="J26" s="167">
        <v>21</v>
      </c>
      <c r="K26" s="167" t="s">
        <v>36</v>
      </c>
      <c r="L26" s="222" t="s">
        <v>728</v>
      </c>
      <c r="M26" s="169">
        <v>4809.8320000000003</v>
      </c>
      <c r="N26" s="169">
        <v>5445.8360000000011</v>
      </c>
      <c r="O26" s="169">
        <v>3637.264000000001</v>
      </c>
      <c r="P26" s="169">
        <v>1982.5360000000001</v>
      </c>
      <c r="Q26" s="169">
        <v>2481.2539999999999</v>
      </c>
      <c r="R26" s="169">
        <v>1447.1479999999997</v>
      </c>
      <c r="S26" s="169">
        <v>3271.8850000000002</v>
      </c>
    </row>
    <row r="27" spans="1:19" ht="12.75" x14ac:dyDescent="0.25">
      <c r="A27" s="167">
        <v>22</v>
      </c>
      <c r="B27" s="167" t="s">
        <v>127</v>
      </c>
      <c r="C27" s="222" t="s">
        <v>735</v>
      </c>
      <c r="D27" s="265">
        <v>34104.416550999995</v>
      </c>
      <c r="E27" s="169">
        <v>5540.73</v>
      </c>
      <c r="F27" s="169">
        <v>5552.2650000000003</v>
      </c>
      <c r="G27" s="169">
        <v>801.73468800000001</v>
      </c>
      <c r="H27" s="169">
        <v>5839.75</v>
      </c>
      <c r="I27" s="169">
        <v>526.12</v>
      </c>
      <c r="J27" s="167">
        <v>22</v>
      </c>
      <c r="K27" s="167" t="s">
        <v>127</v>
      </c>
      <c r="L27" s="222" t="s">
        <v>735</v>
      </c>
      <c r="M27" s="169">
        <v>219.46281500000001</v>
      </c>
      <c r="N27" s="169">
        <v>225.8</v>
      </c>
      <c r="O27" s="169">
        <v>279.60000000000002</v>
      </c>
      <c r="P27" s="169">
        <v>526.17000000000007</v>
      </c>
      <c r="Q27" s="169">
        <v>5982.1750000000002</v>
      </c>
      <c r="R27" s="169">
        <v>724.26499999999999</v>
      </c>
      <c r="S27" s="169">
        <v>7886.3440479999999</v>
      </c>
    </row>
    <row r="28" spans="1:19" ht="12" customHeight="1" x14ac:dyDescent="0.25">
      <c r="A28" s="167">
        <v>23</v>
      </c>
      <c r="B28" s="167" t="s">
        <v>151</v>
      </c>
      <c r="C28" s="222" t="s">
        <v>631</v>
      </c>
      <c r="D28" s="265">
        <v>30502.057923</v>
      </c>
      <c r="E28" s="169">
        <v>2470.251773</v>
      </c>
      <c r="F28" s="169">
        <v>1304.6664290000001</v>
      </c>
      <c r="G28" s="169">
        <v>3467.7341770000003</v>
      </c>
      <c r="H28" s="169">
        <v>799.54630999999995</v>
      </c>
      <c r="I28" s="169">
        <v>497.48348799999997</v>
      </c>
      <c r="J28" s="167">
        <v>23</v>
      </c>
      <c r="K28" s="167" t="s">
        <v>151</v>
      </c>
      <c r="L28" s="222" t="s">
        <v>631</v>
      </c>
      <c r="M28" s="169">
        <v>2784.150783</v>
      </c>
      <c r="N28" s="169">
        <v>1543.7287939999999</v>
      </c>
      <c r="O28" s="169">
        <v>1860.7166450000002</v>
      </c>
      <c r="P28" s="169">
        <v>3457.4999429999998</v>
      </c>
      <c r="Q28" s="169">
        <v>3545.922243</v>
      </c>
      <c r="R28" s="169">
        <v>2877.6644109999993</v>
      </c>
      <c r="S28" s="169">
        <v>5892.6929270000001</v>
      </c>
    </row>
    <row r="29" spans="1:19" ht="38.25" x14ac:dyDescent="0.25">
      <c r="A29" s="167">
        <v>24</v>
      </c>
      <c r="B29" s="167" t="s">
        <v>375</v>
      </c>
      <c r="C29" s="222" t="s">
        <v>586</v>
      </c>
      <c r="D29" s="265">
        <v>29919.564422999996</v>
      </c>
      <c r="E29" s="169">
        <v>1002.5810740000001</v>
      </c>
      <c r="F29" s="169">
        <v>1148.1927500000002</v>
      </c>
      <c r="G29" s="169">
        <v>1294.2893150000002</v>
      </c>
      <c r="H29" s="169">
        <v>1079.1680749999998</v>
      </c>
      <c r="I29" s="169">
        <v>1577.7132329999999</v>
      </c>
      <c r="J29" s="167">
        <v>24</v>
      </c>
      <c r="K29" s="167" t="s">
        <v>375</v>
      </c>
      <c r="L29" s="222" t="s">
        <v>586</v>
      </c>
      <c r="M29" s="169">
        <v>2590.0774850000003</v>
      </c>
      <c r="N29" s="169">
        <v>6724.1155099999996</v>
      </c>
      <c r="O29" s="169">
        <v>3621.6656369999996</v>
      </c>
      <c r="P29" s="169">
        <v>3129.7988880000003</v>
      </c>
      <c r="Q29" s="169">
        <v>4236.4203559999996</v>
      </c>
      <c r="R29" s="169">
        <v>1806.1704999999997</v>
      </c>
      <c r="S29" s="169">
        <v>1709.3715999999999</v>
      </c>
    </row>
    <row r="30" spans="1:19" ht="12" customHeight="1" x14ac:dyDescent="0.25">
      <c r="A30" s="167">
        <v>25</v>
      </c>
      <c r="B30" s="167" t="s">
        <v>131</v>
      </c>
      <c r="C30" s="222" t="s">
        <v>772</v>
      </c>
      <c r="D30" s="265">
        <v>29219.105000000003</v>
      </c>
      <c r="E30" s="169">
        <v>7098.11</v>
      </c>
      <c r="F30" s="169">
        <v>1452.66</v>
      </c>
      <c r="G30" s="169">
        <v>4317.2</v>
      </c>
      <c r="H30" s="169">
        <v>4683.3100000000004</v>
      </c>
      <c r="I30" s="169">
        <v>153.76</v>
      </c>
      <c r="J30" s="167">
        <v>25</v>
      </c>
      <c r="K30" s="167" t="s">
        <v>131</v>
      </c>
      <c r="L30" s="222" t="s">
        <v>772</v>
      </c>
      <c r="M30" s="169">
        <v>3862.9</v>
      </c>
      <c r="N30" s="169"/>
      <c r="O30" s="169"/>
      <c r="P30" s="169">
        <v>75</v>
      </c>
      <c r="Q30" s="169">
        <v>2158.77</v>
      </c>
      <c r="R30" s="169">
        <v>1949.37</v>
      </c>
      <c r="S30" s="169">
        <v>3468.0250000000001</v>
      </c>
    </row>
    <row r="31" spans="1:19" ht="25.5" x14ac:dyDescent="0.25">
      <c r="A31" s="167">
        <v>26</v>
      </c>
      <c r="B31" s="171" t="s">
        <v>92</v>
      </c>
      <c r="C31" s="222" t="s">
        <v>716</v>
      </c>
      <c r="D31" s="265">
        <v>27681.657199999998</v>
      </c>
      <c r="E31" s="169">
        <v>1698.510886</v>
      </c>
      <c r="F31" s="169">
        <v>1493.074556</v>
      </c>
      <c r="G31" s="169">
        <v>3561.7457429999995</v>
      </c>
      <c r="H31" s="169">
        <v>2599.4241579999998</v>
      </c>
      <c r="I31" s="169">
        <v>1931.6044899999999</v>
      </c>
      <c r="J31" s="167">
        <v>26</v>
      </c>
      <c r="K31" s="167" t="s">
        <v>92</v>
      </c>
      <c r="L31" s="222" t="s">
        <v>716</v>
      </c>
      <c r="M31" s="169">
        <v>1069.91859</v>
      </c>
      <c r="N31" s="169">
        <v>595.71040000000005</v>
      </c>
      <c r="O31" s="169">
        <v>1167.4823240000001</v>
      </c>
      <c r="P31" s="169">
        <v>2704.1597990000005</v>
      </c>
      <c r="Q31" s="169">
        <v>3653.4299079999996</v>
      </c>
      <c r="R31" s="169">
        <v>3592.0559359999997</v>
      </c>
      <c r="S31" s="169">
        <v>3614.5404100000001</v>
      </c>
    </row>
    <row r="32" spans="1:19" ht="25.5" x14ac:dyDescent="0.25">
      <c r="A32" s="167">
        <v>27</v>
      </c>
      <c r="B32" s="171" t="s">
        <v>202</v>
      </c>
      <c r="C32" s="222" t="s">
        <v>717</v>
      </c>
      <c r="D32" s="265">
        <v>24455.462228</v>
      </c>
      <c r="E32" s="169">
        <v>1505.3273860000002</v>
      </c>
      <c r="F32" s="169">
        <v>1416.8208500000001</v>
      </c>
      <c r="G32" s="169">
        <v>1978.4919259999999</v>
      </c>
      <c r="H32" s="169">
        <v>2039.7849639999997</v>
      </c>
      <c r="I32" s="169">
        <v>1590.7574199999999</v>
      </c>
      <c r="J32" s="167">
        <v>27</v>
      </c>
      <c r="K32" s="167" t="s">
        <v>202</v>
      </c>
      <c r="L32" s="222" t="s">
        <v>717</v>
      </c>
      <c r="M32" s="169">
        <v>1611.228672</v>
      </c>
      <c r="N32" s="169">
        <v>2697.1801820000001</v>
      </c>
      <c r="O32" s="169">
        <v>2323.7930139999999</v>
      </c>
      <c r="P32" s="169">
        <v>2323.8181080000004</v>
      </c>
      <c r="Q32" s="169">
        <v>2101.4795059999997</v>
      </c>
      <c r="R32" s="169">
        <v>2075.65256</v>
      </c>
      <c r="S32" s="169">
        <v>2791.1276400000011</v>
      </c>
    </row>
    <row r="33" spans="1:19" ht="38.25" x14ac:dyDescent="0.25">
      <c r="A33" s="167">
        <v>28</v>
      </c>
      <c r="B33" s="171" t="s">
        <v>188</v>
      </c>
      <c r="C33" s="222" t="s">
        <v>706</v>
      </c>
      <c r="D33" s="265">
        <v>23106.905000000002</v>
      </c>
      <c r="E33" s="169">
        <v>1532.575</v>
      </c>
      <c r="F33" s="169">
        <v>2015.875</v>
      </c>
      <c r="G33" s="169">
        <v>2792.9</v>
      </c>
      <c r="H33" s="169">
        <v>996.42500000000007</v>
      </c>
      <c r="I33" s="169">
        <v>1820.875</v>
      </c>
      <c r="J33" s="167">
        <v>28</v>
      </c>
      <c r="K33" s="167" t="s">
        <v>188</v>
      </c>
      <c r="L33" s="222" t="s">
        <v>706</v>
      </c>
      <c r="M33" s="169">
        <v>1596.4</v>
      </c>
      <c r="N33" s="169">
        <v>1307.0550000000003</v>
      </c>
      <c r="O33" s="169">
        <v>1459.65</v>
      </c>
      <c r="P33" s="169">
        <v>2654.4749999999999</v>
      </c>
      <c r="Q33" s="169">
        <v>2607.9249999999997</v>
      </c>
      <c r="R33" s="169">
        <v>2560.65</v>
      </c>
      <c r="S33" s="169">
        <v>1762.1</v>
      </c>
    </row>
    <row r="34" spans="1:19" ht="12" customHeight="1" x14ac:dyDescent="0.25">
      <c r="A34" s="167">
        <v>29</v>
      </c>
      <c r="B34" s="171" t="s">
        <v>66</v>
      </c>
      <c r="C34" s="222" t="s">
        <v>738</v>
      </c>
      <c r="D34" s="265">
        <v>21694.576611000004</v>
      </c>
      <c r="E34" s="169">
        <v>2706.95</v>
      </c>
      <c r="F34" s="169">
        <v>1749.55</v>
      </c>
      <c r="G34" s="169">
        <v>3322.8211109999997</v>
      </c>
      <c r="H34" s="169">
        <v>2024.645</v>
      </c>
      <c r="I34" s="169">
        <v>1753.4450000000002</v>
      </c>
      <c r="J34" s="167">
        <v>29</v>
      </c>
      <c r="K34" s="167" t="s">
        <v>66</v>
      </c>
      <c r="L34" s="222" t="s">
        <v>738</v>
      </c>
      <c r="M34" s="169">
        <v>1535.8500000000001</v>
      </c>
      <c r="N34" s="169">
        <v>1722.4549999999999</v>
      </c>
      <c r="O34" s="169">
        <v>1814.5</v>
      </c>
      <c r="P34" s="169">
        <v>1418.2249999999999</v>
      </c>
      <c r="Q34" s="169">
        <v>1571.845</v>
      </c>
      <c r="R34" s="169">
        <v>886.15</v>
      </c>
      <c r="S34" s="169">
        <v>1188.1405</v>
      </c>
    </row>
    <row r="35" spans="1:19" ht="38.25" x14ac:dyDescent="0.25">
      <c r="A35" s="167">
        <v>30</v>
      </c>
      <c r="B35" s="171" t="s">
        <v>190</v>
      </c>
      <c r="C35" s="222" t="s">
        <v>709</v>
      </c>
      <c r="D35" s="265">
        <v>21611.037017999999</v>
      </c>
      <c r="E35" s="169">
        <v>1884.8750000000002</v>
      </c>
      <c r="F35" s="169">
        <v>1187.6009999999999</v>
      </c>
      <c r="G35" s="169">
        <v>1443.6749999999997</v>
      </c>
      <c r="H35" s="169">
        <v>2094.125</v>
      </c>
      <c r="I35" s="169">
        <v>937.02500000000009</v>
      </c>
      <c r="J35" s="167">
        <v>30</v>
      </c>
      <c r="K35" s="167" t="s">
        <v>190</v>
      </c>
      <c r="L35" s="222" t="s">
        <v>709</v>
      </c>
      <c r="M35" s="169">
        <v>2306.2750000000001</v>
      </c>
      <c r="N35" s="169">
        <v>2133.5</v>
      </c>
      <c r="O35" s="169">
        <v>1929.625</v>
      </c>
      <c r="P35" s="169">
        <v>2286.300929</v>
      </c>
      <c r="Q35" s="169">
        <v>1540.8249999999998</v>
      </c>
      <c r="R35" s="169">
        <v>1672.0814889999999</v>
      </c>
      <c r="S35" s="169">
        <v>2195.1286</v>
      </c>
    </row>
    <row r="36" spans="1:19" ht="12" customHeight="1" x14ac:dyDescent="0.25">
      <c r="A36" s="167">
        <v>31</v>
      </c>
      <c r="B36" s="171" t="s">
        <v>75</v>
      </c>
      <c r="C36" s="222" t="s">
        <v>739</v>
      </c>
      <c r="D36" s="265">
        <v>20950.840637000001</v>
      </c>
      <c r="E36" s="169">
        <v>0.25401000000000001</v>
      </c>
      <c r="F36" s="169"/>
      <c r="G36" s="169">
        <v>6.3500000000000001E-2</v>
      </c>
      <c r="H36" s="169">
        <v>5989.27</v>
      </c>
      <c r="I36" s="169"/>
      <c r="J36" s="167">
        <v>31</v>
      </c>
      <c r="K36" s="167" t="s">
        <v>75</v>
      </c>
      <c r="L36" s="222" t="s">
        <v>739</v>
      </c>
      <c r="M36" s="169">
        <v>3997.756363</v>
      </c>
      <c r="N36" s="169">
        <v>9</v>
      </c>
      <c r="O36" s="169">
        <v>0.31800400000000001</v>
      </c>
      <c r="P36" s="169">
        <v>4972.9399999999996</v>
      </c>
      <c r="Q36" s="169">
        <v>0.15876000000000001</v>
      </c>
      <c r="R36" s="169">
        <v>5981.08</v>
      </c>
      <c r="S36" s="169"/>
    </row>
    <row r="37" spans="1:19" ht="12" customHeight="1" x14ac:dyDescent="0.25">
      <c r="A37" s="167">
        <v>32</v>
      </c>
      <c r="B37" s="171" t="s">
        <v>106</v>
      </c>
      <c r="C37" s="222" t="s">
        <v>734</v>
      </c>
      <c r="D37" s="265">
        <v>20753.2988</v>
      </c>
      <c r="E37" s="169">
        <v>562.0166999999999</v>
      </c>
      <c r="F37" s="169">
        <v>1298.0290199999995</v>
      </c>
      <c r="G37" s="169">
        <v>1428.8629999999998</v>
      </c>
      <c r="H37" s="169">
        <v>2167.9153499999998</v>
      </c>
      <c r="I37" s="169">
        <v>1468.1124299999999</v>
      </c>
      <c r="J37" s="167">
        <v>32</v>
      </c>
      <c r="K37" s="167" t="s">
        <v>106</v>
      </c>
      <c r="L37" s="222" t="s">
        <v>734</v>
      </c>
      <c r="M37" s="169">
        <v>1750.8131999999998</v>
      </c>
      <c r="N37" s="169">
        <v>3079.1626000000001</v>
      </c>
      <c r="O37" s="169">
        <v>1647.4760000000001</v>
      </c>
      <c r="P37" s="169">
        <v>2855.8567499999995</v>
      </c>
      <c r="Q37" s="169">
        <v>2197.0436</v>
      </c>
      <c r="R37" s="169">
        <v>1423.3765500000002</v>
      </c>
      <c r="S37" s="169">
        <v>874.6336</v>
      </c>
    </row>
    <row r="38" spans="1:19" ht="12.75" x14ac:dyDescent="0.25">
      <c r="A38" s="167">
        <v>33</v>
      </c>
      <c r="B38" s="171" t="s">
        <v>437</v>
      </c>
      <c r="C38" s="222" t="s">
        <v>736</v>
      </c>
      <c r="D38" s="265">
        <v>20370.298006000001</v>
      </c>
      <c r="E38" s="169">
        <v>789.76125999999999</v>
      </c>
      <c r="F38" s="169">
        <v>1094.2508</v>
      </c>
      <c r="G38" s="169">
        <v>1959.65148</v>
      </c>
      <c r="H38" s="169">
        <v>1687.5070000000001</v>
      </c>
      <c r="I38" s="169">
        <v>947.25000000000011</v>
      </c>
      <c r="J38" s="167">
        <v>33</v>
      </c>
      <c r="K38" s="167" t="s">
        <v>437</v>
      </c>
      <c r="L38" s="222" t="s">
        <v>736</v>
      </c>
      <c r="M38" s="169">
        <v>2344.3590000000004</v>
      </c>
      <c r="N38" s="169">
        <v>3305.05</v>
      </c>
      <c r="O38" s="169">
        <v>2477.518</v>
      </c>
      <c r="P38" s="169">
        <v>835.91346700000008</v>
      </c>
      <c r="Q38" s="169">
        <v>3854.4170000000004</v>
      </c>
      <c r="R38" s="169">
        <v>560.25999899999999</v>
      </c>
      <c r="S38" s="169">
        <v>514.36</v>
      </c>
    </row>
    <row r="39" spans="1:19" ht="38.25" x14ac:dyDescent="0.25">
      <c r="A39" s="167">
        <v>34</v>
      </c>
      <c r="B39" s="171" t="s">
        <v>18</v>
      </c>
      <c r="C39" s="222" t="s">
        <v>753</v>
      </c>
      <c r="D39" s="265">
        <v>20238.521142000001</v>
      </c>
      <c r="E39" s="169">
        <v>894.93</v>
      </c>
      <c r="F39" s="169">
        <v>975.24584200000004</v>
      </c>
      <c r="G39" s="169">
        <v>801.47</v>
      </c>
      <c r="H39" s="169">
        <v>3188.48</v>
      </c>
      <c r="I39" s="169">
        <v>2354.75</v>
      </c>
      <c r="J39" s="167">
        <v>34</v>
      </c>
      <c r="K39" s="167" t="s">
        <v>18</v>
      </c>
      <c r="L39" s="222" t="s">
        <v>753</v>
      </c>
      <c r="M39" s="169">
        <v>1553.4</v>
      </c>
      <c r="N39" s="169">
        <v>1364.76</v>
      </c>
      <c r="O39" s="169">
        <v>1290.69</v>
      </c>
      <c r="P39" s="169">
        <v>2346.2248</v>
      </c>
      <c r="Q39" s="169">
        <v>2611.3184999999999</v>
      </c>
      <c r="R39" s="169">
        <v>2386.922</v>
      </c>
      <c r="S39" s="169">
        <v>470.33</v>
      </c>
    </row>
    <row r="40" spans="1:19" ht="12" customHeight="1" x14ac:dyDescent="0.25">
      <c r="A40" s="167">
        <v>35</v>
      </c>
      <c r="B40" s="171" t="s">
        <v>38</v>
      </c>
      <c r="C40" s="222" t="s">
        <v>747</v>
      </c>
      <c r="D40" s="265">
        <v>19834.18001</v>
      </c>
      <c r="E40" s="169">
        <v>909.61200000000008</v>
      </c>
      <c r="F40" s="169">
        <v>1327.4450000000002</v>
      </c>
      <c r="G40" s="169">
        <v>1258.0709999999999</v>
      </c>
      <c r="H40" s="169">
        <v>527.98076000000003</v>
      </c>
      <c r="I40" s="169">
        <v>1950.43569</v>
      </c>
      <c r="J40" s="167">
        <v>35</v>
      </c>
      <c r="K40" s="167" t="s">
        <v>38</v>
      </c>
      <c r="L40" s="222" t="s">
        <v>747</v>
      </c>
      <c r="M40" s="169">
        <v>1538.741</v>
      </c>
      <c r="N40" s="169">
        <v>3113.6941899999997</v>
      </c>
      <c r="O40" s="169">
        <v>1524.4479999999999</v>
      </c>
      <c r="P40" s="169">
        <v>2141.4540000000002</v>
      </c>
      <c r="Q40" s="169">
        <v>2480.13771</v>
      </c>
      <c r="R40" s="169">
        <v>1111.7538999999999</v>
      </c>
      <c r="S40" s="169">
        <v>1950.4067600000001</v>
      </c>
    </row>
    <row r="41" spans="1:19" ht="12" customHeight="1" x14ac:dyDescent="0.25">
      <c r="A41" s="167">
        <v>36</v>
      </c>
      <c r="B41" s="171" t="s">
        <v>349</v>
      </c>
      <c r="C41" s="222" t="s">
        <v>648</v>
      </c>
      <c r="D41" s="265">
        <v>19718.872916</v>
      </c>
      <c r="E41" s="169">
        <v>1980.5024200000003</v>
      </c>
      <c r="F41" s="169">
        <v>1304.1850099999999</v>
      </c>
      <c r="G41" s="169">
        <v>3725.1734280000001</v>
      </c>
      <c r="H41" s="169">
        <v>1174.3956699999997</v>
      </c>
      <c r="I41" s="169">
        <v>1518.9569749999998</v>
      </c>
      <c r="J41" s="167">
        <v>36</v>
      </c>
      <c r="K41" s="167" t="s">
        <v>349</v>
      </c>
      <c r="L41" s="222" t="s">
        <v>648</v>
      </c>
      <c r="M41" s="169">
        <v>1965.005596</v>
      </c>
      <c r="N41" s="169">
        <v>1675.081866</v>
      </c>
      <c r="O41" s="169">
        <v>679.04983000000004</v>
      </c>
      <c r="P41" s="169">
        <v>916.13361500000008</v>
      </c>
      <c r="Q41" s="169">
        <v>1730.6849199999999</v>
      </c>
      <c r="R41" s="169">
        <v>985.07020000000011</v>
      </c>
      <c r="S41" s="169">
        <v>2064.633386</v>
      </c>
    </row>
    <row r="42" spans="1:19" ht="12.75" x14ac:dyDescent="0.25">
      <c r="A42" s="174">
        <v>37</v>
      </c>
      <c r="B42" s="174" t="s">
        <v>118</v>
      </c>
      <c r="C42" s="222" t="s">
        <v>740</v>
      </c>
      <c r="D42" s="266">
        <v>19457.809871999998</v>
      </c>
      <c r="E42" s="176">
        <v>2610.2160270000004</v>
      </c>
      <c r="F42" s="176">
        <v>2160.3062059999997</v>
      </c>
      <c r="G42" s="176">
        <v>2309.154102</v>
      </c>
      <c r="H42" s="176">
        <v>3102.4779239999998</v>
      </c>
      <c r="I42" s="176">
        <v>883.34337899999991</v>
      </c>
      <c r="J42" s="174">
        <v>37</v>
      </c>
      <c r="K42" s="174" t="s">
        <v>118</v>
      </c>
      <c r="L42" s="222" t="s">
        <v>740</v>
      </c>
      <c r="M42" s="176">
        <v>415.27199999999999</v>
      </c>
      <c r="N42" s="176">
        <v>845.52840000000003</v>
      </c>
      <c r="O42" s="176">
        <v>391.855256</v>
      </c>
      <c r="P42" s="176">
        <v>1629.1127219999998</v>
      </c>
      <c r="Q42" s="176">
        <v>1408.775686</v>
      </c>
      <c r="R42" s="176">
        <v>1829.4178729999996</v>
      </c>
      <c r="S42" s="176">
        <v>1872.350297</v>
      </c>
    </row>
    <row r="43" spans="1:19" ht="9.9499999999999993" customHeight="1" x14ac:dyDescent="0.25">
      <c r="A43" s="14"/>
      <c r="B43" s="14"/>
      <c r="C43" s="14"/>
      <c r="D43" s="1"/>
      <c r="I43" s="93" t="s">
        <v>379</v>
      </c>
      <c r="J43" s="35"/>
      <c r="K43" s="35"/>
      <c r="L43" s="35"/>
      <c r="N43" s="71"/>
      <c r="O43" s="71"/>
      <c r="P43" s="71"/>
      <c r="Q43" s="71"/>
      <c r="R43" s="71"/>
      <c r="S43" s="93" t="s">
        <v>379</v>
      </c>
    </row>
    <row r="44" spans="1:19" ht="10.7" customHeight="1" x14ac:dyDescent="0.25">
      <c r="A44" s="62" t="s">
        <v>386</v>
      </c>
      <c r="B44" s="14"/>
      <c r="C44" s="14"/>
      <c r="D44" s="1"/>
      <c r="J44" s="62" t="s">
        <v>386</v>
      </c>
      <c r="K44" s="35"/>
      <c r="L44" s="35"/>
      <c r="M44" s="71"/>
      <c r="N44" s="71"/>
      <c r="O44" s="71"/>
      <c r="P44" s="71"/>
      <c r="Q44" s="71"/>
      <c r="R44" s="71"/>
      <c r="S44" s="71"/>
    </row>
    <row r="45" spans="1:19" ht="26.1" customHeight="1" thickBot="1" x14ac:dyDescent="0.3">
      <c r="A45" s="315" t="s">
        <v>264</v>
      </c>
      <c r="B45" s="272" t="s">
        <v>409</v>
      </c>
      <c r="C45" s="304" t="s">
        <v>399</v>
      </c>
      <c r="D45" s="305" t="s">
        <v>266</v>
      </c>
      <c r="E45" s="304" t="s">
        <v>305</v>
      </c>
      <c r="F45" s="304" t="s">
        <v>306</v>
      </c>
      <c r="G45" s="304" t="s">
        <v>281</v>
      </c>
      <c r="H45" s="304" t="s">
        <v>282</v>
      </c>
      <c r="I45" s="306" t="s">
        <v>283</v>
      </c>
      <c r="J45" s="315" t="s">
        <v>264</v>
      </c>
      <c r="K45" s="272" t="s">
        <v>409</v>
      </c>
      <c r="L45" s="304" t="s">
        <v>399</v>
      </c>
      <c r="M45" s="306" t="s">
        <v>284</v>
      </c>
      <c r="N45" s="304" t="s">
        <v>285</v>
      </c>
      <c r="O45" s="304" t="s">
        <v>286</v>
      </c>
      <c r="P45" s="304" t="s">
        <v>252</v>
      </c>
      <c r="Q45" s="304" t="s">
        <v>288</v>
      </c>
      <c r="R45" s="304" t="s">
        <v>289</v>
      </c>
      <c r="S45" s="306" t="s">
        <v>290</v>
      </c>
    </row>
    <row r="46" spans="1:19" ht="5.0999999999999996" customHeight="1" thickTop="1" x14ac:dyDescent="0.25">
      <c r="A46" s="250"/>
      <c r="B46" s="250"/>
      <c r="C46" s="301"/>
      <c r="D46" s="300"/>
      <c r="E46" s="295"/>
      <c r="F46" s="295"/>
      <c r="G46" s="295"/>
      <c r="H46" s="295"/>
      <c r="I46" s="295"/>
      <c r="J46" s="250"/>
      <c r="K46" s="250"/>
      <c r="L46" s="301"/>
      <c r="M46" s="295"/>
      <c r="N46" s="295"/>
      <c r="O46" s="295"/>
      <c r="P46" s="295"/>
      <c r="Q46" s="295"/>
      <c r="R46" s="295"/>
      <c r="S46" s="295"/>
    </row>
    <row r="47" spans="1:19" ht="25.5" x14ac:dyDescent="0.25">
      <c r="A47" s="164">
        <v>38</v>
      </c>
      <c r="B47" s="164" t="s">
        <v>110</v>
      </c>
      <c r="C47" s="222" t="s">
        <v>663</v>
      </c>
      <c r="D47" s="264">
        <v>18905.626800000002</v>
      </c>
      <c r="E47" s="166">
        <v>250.58784399999999</v>
      </c>
      <c r="F47" s="166">
        <v>955.19735099999991</v>
      </c>
      <c r="G47" s="166">
        <v>1740.5198210000001</v>
      </c>
      <c r="H47" s="166">
        <v>1416.3569190000003</v>
      </c>
      <c r="I47" s="166">
        <v>2443.2645050000001</v>
      </c>
      <c r="J47" s="164">
        <v>38</v>
      </c>
      <c r="K47" s="164" t="s">
        <v>110</v>
      </c>
      <c r="L47" s="222" t="s">
        <v>663</v>
      </c>
      <c r="M47" s="166">
        <v>1985.9237999999998</v>
      </c>
      <c r="N47" s="166">
        <v>1919.1809039999998</v>
      </c>
      <c r="O47" s="166">
        <v>1126.4420570000002</v>
      </c>
      <c r="P47" s="166">
        <v>1752.3667520000001</v>
      </c>
      <c r="Q47" s="166">
        <v>1294.8221559999997</v>
      </c>
      <c r="R47" s="166">
        <v>2325.7222869999996</v>
      </c>
      <c r="S47" s="166">
        <v>1695.2424040000001</v>
      </c>
    </row>
    <row r="48" spans="1:19" ht="12" customHeight="1" x14ac:dyDescent="0.25">
      <c r="A48" s="167">
        <v>39</v>
      </c>
      <c r="B48" s="167" t="s">
        <v>107</v>
      </c>
      <c r="C48" s="222" t="s">
        <v>762</v>
      </c>
      <c r="D48" s="265">
        <v>18904.431324999998</v>
      </c>
      <c r="E48" s="169">
        <v>3515.5926800000002</v>
      </c>
      <c r="F48" s="169">
        <v>1292.22</v>
      </c>
      <c r="G48" s="169">
        <v>2467.89</v>
      </c>
      <c r="H48" s="169">
        <v>2052.511301</v>
      </c>
      <c r="I48" s="169">
        <v>1398.3926019999999</v>
      </c>
      <c r="J48" s="167">
        <v>39</v>
      </c>
      <c r="K48" s="167" t="s">
        <v>107</v>
      </c>
      <c r="L48" s="222" t="s">
        <v>762</v>
      </c>
      <c r="M48" s="169">
        <v>964.52520399999992</v>
      </c>
      <c r="N48" s="169">
        <v>2228.090346</v>
      </c>
      <c r="O48" s="169">
        <v>1832.8979999999999</v>
      </c>
      <c r="P48" s="169">
        <v>926.94600000000003</v>
      </c>
      <c r="Q48" s="169">
        <v>841.92100000000005</v>
      </c>
      <c r="R48" s="169">
        <v>363.64115199999992</v>
      </c>
      <c r="S48" s="169">
        <v>1019.80304</v>
      </c>
    </row>
    <row r="49" spans="1:19" ht="12" customHeight="1" x14ac:dyDescent="0.25">
      <c r="A49" s="167">
        <v>40</v>
      </c>
      <c r="B49" s="167" t="s">
        <v>122</v>
      </c>
      <c r="C49" s="222" t="s">
        <v>732</v>
      </c>
      <c r="D49" s="265">
        <v>17585.679428000003</v>
      </c>
      <c r="E49" s="169">
        <v>283.59682299999997</v>
      </c>
      <c r="F49" s="169">
        <v>434.06640000000004</v>
      </c>
      <c r="G49" s="169">
        <v>632.02569900000003</v>
      </c>
      <c r="H49" s="169">
        <v>367.51190400000002</v>
      </c>
      <c r="I49" s="169">
        <v>1635.3310560000002</v>
      </c>
      <c r="J49" s="167">
        <v>40</v>
      </c>
      <c r="K49" s="167" t="s">
        <v>122</v>
      </c>
      <c r="L49" s="222" t="s">
        <v>732</v>
      </c>
      <c r="M49" s="169">
        <v>1307.4990799999998</v>
      </c>
      <c r="N49" s="169">
        <v>1044.4034000000001</v>
      </c>
      <c r="O49" s="169">
        <v>1916.8868649999999</v>
      </c>
      <c r="P49" s="169">
        <v>3085.2922009999997</v>
      </c>
      <c r="Q49" s="169">
        <v>3101.8177999999998</v>
      </c>
      <c r="R49" s="169">
        <v>2015.4948799999997</v>
      </c>
      <c r="S49" s="169">
        <v>1761.7533199999998</v>
      </c>
    </row>
    <row r="50" spans="1:19" ht="25.5" x14ac:dyDescent="0.25">
      <c r="A50" s="167">
        <v>41</v>
      </c>
      <c r="B50" s="167" t="s">
        <v>46</v>
      </c>
      <c r="C50" s="222" t="s">
        <v>618</v>
      </c>
      <c r="D50" s="265">
        <v>17334.646919000003</v>
      </c>
      <c r="E50" s="169">
        <v>298.49749999999995</v>
      </c>
      <c r="F50" s="169">
        <v>401.16999999999996</v>
      </c>
      <c r="G50" s="169">
        <v>11935.7</v>
      </c>
      <c r="H50" s="169">
        <v>293.902469</v>
      </c>
      <c r="I50" s="169">
        <v>551.33999999999992</v>
      </c>
      <c r="J50" s="167">
        <v>41</v>
      </c>
      <c r="K50" s="167" t="s">
        <v>46</v>
      </c>
      <c r="L50" s="222" t="s">
        <v>618</v>
      </c>
      <c r="M50" s="169">
        <v>558.18200000000002</v>
      </c>
      <c r="N50" s="169">
        <v>742.23749999999995</v>
      </c>
      <c r="O50" s="169">
        <v>870.64999999999986</v>
      </c>
      <c r="P50" s="169">
        <v>872.74999999999989</v>
      </c>
      <c r="Q50" s="169">
        <v>304.75844999999998</v>
      </c>
      <c r="R50" s="169">
        <v>230.96900000000002</v>
      </c>
      <c r="S50" s="169">
        <v>274.49</v>
      </c>
    </row>
    <row r="51" spans="1:19" ht="25.5" x14ac:dyDescent="0.25">
      <c r="A51" s="167">
        <v>42</v>
      </c>
      <c r="B51" s="167" t="s">
        <v>194</v>
      </c>
      <c r="C51" s="222" t="s">
        <v>720</v>
      </c>
      <c r="D51" s="265">
        <v>16676.425208000004</v>
      </c>
      <c r="E51" s="169">
        <v>1373.1079999999999</v>
      </c>
      <c r="F51" s="169">
        <v>1275.7024690000001</v>
      </c>
      <c r="G51" s="169">
        <v>3031.6160000000004</v>
      </c>
      <c r="H51" s="169">
        <v>2752.9996000000001</v>
      </c>
      <c r="I51" s="169">
        <v>2485.5</v>
      </c>
      <c r="J51" s="167">
        <v>42</v>
      </c>
      <c r="K51" s="167" t="s">
        <v>194</v>
      </c>
      <c r="L51" s="222" t="s">
        <v>720</v>
      </c>
      <c r="M51" s="169">
        <v>753.37000000000012</v>
      </c>
      <c r="N51" s="169">
        <v>656.90500000000009</v>
      </c>
      <c r="O51" s="169">
        <v>421.51</v>
      </c>
      <c r="P51" s="169">
        <v>671.21</v>
      </c>
      <c r="Q51" s="169">
        <v>1034.5</v>
      </c>
      <c r="R51" s="169">
        <v>1108.875</v>
      </c>
      <c r="S51" s="169">
        <v>1111.1291390000001</v>
      </c>
    </row>
    <row r="52" spans="1:19" ht="12.75" x14ac:dyDescent="0.25">
      <c r="A52" s="167">
        <v>43</v>
      </c>
      <c r="B52" s="167" t="s">
        <v>65</v>
      </c>
      <c r="C52" s="222" t="s">
        <v>757</v>
      </c>
      <c r="D52" s="265">
        <v>16505.998760999999</v>
      </c>
      <c r="E52" s="169">
        <v>1781.1112540000001</v>
      </c>
      <c r="F52" s="169">
        <v>1243.0270760000001</v>
      </c>
      <c r="G52" s="169">
        <v>1414.6295849999999</v>
      </c>
      <c r="H52" s="169">
        <v>1312.6900429999998</v>
      </c>
      <c r="I52" s="169">
        <v>590.93184600000006</v>
      </c>
      <c r="J52" s="167">
        <v>43</v>
      </c>
      <c r="K52" s="167" t="s">
        <v>65</v>
      </c>
      <c r="L52" s="222" t="s">
        <v>757</v>
      </c>
      <c r="M52" s="169">
        <v>330.28854999999999</v>
      </c>
      <c r="N52" s="169">
        <v>683.02167300000008</v>
      </c>
      <c r="O52" s="169">
        <v>1298.9522489999997</v>
      </c>
      <c r="P52" s="169">
        <v>1928.2948159999996</v>
      </c>
      <c r="Q52" s="169">
        <v>1752.7218979999998</v>
      </c>
      <c r="R52" s="169">
        <v>2090.7979519999994</v>
      </c>
      <c r="S52" s="169">
        <v>2079.5318190000003</v>
      </c>
    </row>
    <row r="53" spans="1:19" ht="25.5" x14ac:dyDescent="0.25">
      <c r="A53" s="167">
        <v>44</v>
      </c>
      <c r="B53" s="167" t="s">
        <v>187</v>
      </c>
      <c r="C53" s="222" t="s">
        <v>680</v>
      </c>
      <c r="D53" s="265">
        <v>16035.893935</v>
      </c>
      <c r="E53" s="169">
        <v>1396.9524109999995</v>
      </c>
      <c r="F53" s="169">
        <v>1549.4695470000001</v>
      </c>
      <c r="G53" s="169">
        <v>1411.6433069999998</v>
      </c>
      <c r="H53" s="169">
        <v>1335.0527819999998</v>
      </c>
      <c r="I53" s="169">
        <v>1184.5407149999996</v>
      </c>
      <c r="J53" s="167">
        <v>44</v>
      </c>
      <c r="K53" s="167" t="s">
        <v>187</v>
      </c>
      <c r="L53" s="222" t="s">
        <v>680</v>
      </c>
      <c r="M53" s="169">
        <v>904.47980299999995</v>
      </c>
      <c r="N53" s="169">
        <v>1183.760319</v>
      </c>
      <c r="O53" s="169">
        <v>1249.5180399999999</v>
      </c>
      <c r="P53" s="169">
        <v>1279.0123899999999</v>
      </c>
      <c r="Q53" s="169">
        <v>1319.1869780000006</v>
      </c>
      <c r="R53" s="169">
        <v>1852.9967929999996</v>
      </c>
      <c r="S53" s="169">
        <v>1369.2808500000001</v>
      </c>
    </row>
    <row r="54" spans="1:19" ht="38.25" x14ac:dyDescent="0.25">
      <c r="A54" s="167">
        <v>45</v>
      </c>
      <c r="B54" s="167" t="s">
        <v>102</v>
      </c>
      <c r="C54" s="222" t="s">
        <v>763</v>
      </c>
      <c r="D54" s="265">
        <v>15392.670189</v>
      </c>
      <c r="E54" s="169">
        <v>1580.7884300000001</v>
      </c>
      <c r="F54" s="169">
        <v>1774.3853700000002</v>
      </c>
      <c r="G54" s="169">
        <v>1497.061291</v>
      </c>
      <c r="H54" s="169">
        <v>1229.4192089999999</v>
      </c>
      <c r="I54" s="169">
        <v>963.95644600000014</v>
      </c>
      <c r="J54" s="167">
        <v>45</v>
      </c>
      <c r="K54" s="167" t="s">
        <v>102</v>
      </c>
      <c r="L54" s="222" t="s">
        <v>763</v>
      </c>
      <c r="M54" s="169">
        <v>646.72090300000002</v>
      </c>
      <c r="N54" s="169">
        <v>994.33897999999999</v>
      </c>
      <c r="O54" s="169">
        <v>790.05475999999987</v>
      </c>
      <c r="P54" s="169">
        <v>1990.739084</v>
      </c>
      <c r="Q54" s="169">
        <v>1375.603805</v>
      </c>
      <c r="R54" s="169">
        <v>511.19289199999997</v>
      </c>
      <c r="S54" s="169">
        <v>2038.4090189999999</v>
      </c>
    </row>
    <row r="55" spans="1:19" ht="25.5" x14ac:dyDescent="0.25">
      <c r="A55" s="167">
        <v>46</v>
      </c>
      <c r="B55" s="167" t="s">
        <v>71</v>
      </c>
      <c r="C55" s="222" t="s">
        <v>816</v>
      </c>
      <c r="D55" s="265">
        <v>14555.369999999999</v>
      </c>
      <c r="E55" s="169">
        <v>270.06</v>
      </c>
      <c r="F55" s="169"/>
      <c r="G55" s="169"/>
      <c r="H55" s="169">
        <v>5474.07</v>
      </c>
      <c r="I55" s="169"/>
      <c r="J55" s="167">
        <v>46</v>
      </c>
      <c r="K55" s="167" t="s">
        <v>71</v>
      </c>
      <c r="L55" s="222" t="s">
        <v>816</v>
      </c>
      <c r="M55" s="169"/>
      <c r="N55" s="169"/>
      <c r="O55" s="169"/>
      <c r="P55" s="169">
        <v>8811.24</v>
      </c>
      <c r="Q55" s="169"/>
      <c r="R55" s="169"/>
      <c r="S55" s="169"/>
    </row>
    <row r="56" spans="1:19" ht="12" customHeight="1" x14ac:dyDescent="0.25">
      <c r="A56" s="167">
        <v>47</v>
      </c>
      <c r="B56" s="167" t="s">
        <v>21</v>
      </c>
      <c r="C56" s="222" t="s">
        <v>681</v>
      </c>
      <c r="D56" s="265">
        <v>12922.543</v>
      </c>
      <c r="E56" s="169">
        <v>885.65200000000004</v>
      </c>
      <c r="F56" s="169">
        <v>722.54000000000008</v>
      </c>
      <c r="G56" s="169">
        <v>1571.3950000000002</v>
      </c>
      <c r="H56" s="169">
        <v>704.02</v>
      </c>
      <c r="I56" s="169">
        <v>1393.8600000000001</v>
      </c>
      <c r="J56" s="167">
        <v>47</v>
      </c>
      <c r="K56" s="167" t="s">
        <v>21</v>
      </c>
      <c r="L56" s="222" t="s">
        <v>681</v>
      </c>
      <c r="M56" s="169">
        <v>1326.0500000000002</v>
      </c>
      <c r="N56" s="169">
        <v>1243.03</v>
      </c>
      <c r="O56" s="169">
        <v>1105.115</v>
      </c>
      <c r="P56" s="169">
        <v>1017.5800000000002</v>
      </c>
      <c r="Q56" s="169">
        <v>1316.3600000000001</v>
      </c>
      <c r="R56" s="169">
        <v>750.971</v>
      </c>
      <c r="S56" s="169">
        <v>885.97</v>
      </c>
    </row>
    <row r="57" spans="1:19" ht="12" customHeight="1" x14ac:dyDescent="0.25">
      <c r="A57" s="167">
        <v>48</v>
      </c>
      <c r="B57" s="167" t="s">
        <v>112</v>
      </c>
      <c r="C57" s="222" t="s">
        <v>653</v>
      </c>
      <c r="D57" s="265">
        <v>12375.094158</v>
      </c>
      <c r="E57" s="169">
        <v>469.81118199999997</v>
      </c>
      <c r="F57" s="169">
        <v>516.48413800000003</v>
      </c>
      <c r="G57" s="169">
        <v>1211.5821500000002</v>
      </c>
      <c r="H57" s="169">
        <v>918.29545100000007</v>
      </c>
      <c r="I57" s="169">
        <v>1359.1246710000003</v>
      </c>
      <c r="J57" s="167">
        <v>48</v>
      </c>
      <c r="K57" s="167" t="s">
        <v>112</v>
      </c>
      <c r="L57" s="222" t="s">
        <v>653</v>
      </c>
      <c r="M57" s="169">
        <v>1242.1135709999999</v>
      </c>
      <c r="N57" s="169">
        <v>1505.8534759999998</v>
      </c>
      <c r="O57" s="169">
        <v>1103.1990600000001</v>
      </c>
      <c r="P57" s="169">
        <v>1914.0543269999998</v>
      </c>
      <c r="Q57" s="169">
        <v>1018.8956409999998</v>
      </c>
      <c r="R57" s="169">
        <v>635.23884500000008</v>
      </c>
      <c r="S57" s="169">
        <v>480.44164599999993</v>
      </c>
    </row>
    <row r="58" spans="1:19" ht="25.5" x14ac:dyDescent="0.25">
      <c r="A58" s="167">
        <v>49</v>
      </c>
      <c r="B58" s="167" t="s">
        <v>193</v>
      </c>
      <c r="C58" s="222" t="s">
        <v>733</v>
      </c>
      <c r="D58" s="265">
        <v>11557.985700000001</v>
      </c>
      <c r="E58" s="169">
        <v>1374.3000000000002</v>
      </c>
      <c r="F58" s="169">
        <v>856.14499999999998</v>
      </c>
      <c r="G58" s="169">
        <v>1522.529</v>
      </c>
      <c r="H58" s="169">
        <v>1747.4110000000001</v>
      </c>
      <c r="I58" s="169">
        <v>1248.7849999999999</v>
      </c>
      <c r="J58" s="167">
        <v>49</v>
      </c>
      <c r="K58" s="167" t="s">
        <v>193</v>
      </c>
      <c r="L58" s="222" t="s">
        <v>733</v>
      </c>
      <c r="M58" s="169">
        <v>1353.78</v>
      </c>
      <c r="N58" s="169">
        <v>97.89</v>
      </c>
      <c r="O58" s="169">
        <v>592.53</v>
      </c>
      <c r="P58" s="169">
        <v>685.59719999999993</v>
      </c>
      <c r="Q58" s="169">
        <v>468.05449999999996</v>
      </c>
      <c r="R58" s="169">
        <v>527.62</v>
      </c>
      <c r="S58" s="169">
        <v>1083.3440000000001</v>
      </c>
    </row>
    <row r="59" spans="1:19" ht="38.25" x14ac:dyDescent="0.25">
      <c r="A59" s="167">
        <v>50</v>
      </c>
      <c r="B59" s="167" t="s">
        <v>29</v>
      </c>
      <c r="C59" s="222" t="s">
        <v>742</v>
      </c>
      <c r="D59" s="265">
        <v>11029.721052000001</v>
      </c>
      <c r="E59" s="169">
        <v>948.70320900000013</v>
      </c>
      <c r="F59" s="169">
        <v>793.89843499999995</v>
      </c>
      <c r="G59" s="169">
        <v>1085.965064</v>
      </c>
      <c r="H59" s="169">
        <v>909.6107659999999</v>
      </c>
      <c r="I59" s="169">
        <v>584.66303000000005</v>
      </c>
      <c r="J59" s="167">
        <v>50</v>
      </c>
      <c r="K59" s="167" t="s">
        <v>29</v>
      </c>
      <c r="L59" s="222" t="s">
        <v>742</v>
      </c>
      <c r="M59" s="169">
        <v>580.03674699999999</v>
      </c>
      <c r="N59" s="169">
        <v>572.87406999999996</v>
      </c>
      <c r="O59" s="169">
        <v>649.33033599999987</v>
      </c>
      <c r="P59" s="169">
        <v>910.14210100000003</v>
      </c>
      <c r="Q59" s="169">
        <v>947.33651899999995</v>
      </c>
      <c r="R59" s="169">
        <v>1216.3400469999995</v>
      </c>
      <c r="S59" s="169">
        <v>1830.8207279999997</v>
      </c>
    </row>
    <row r="60" spans="1:19" ht="12" customHeight="1" x14ac:dyDescent="0.25">
      <c r="A60" s="167">
        <v>51</v>
      </c>
      <c r="B60" s="167" t="s">
        <v>130</v>
      </c>
      <c r="C60" s="222" t="s">
        <v>764</v>
      </c>
      <c r="D60" s="265">
        <v>10245.164999999997</v>
      </c>
      <c r="E60" s="169">
        <v>930.2</v>
      </c>
      <c r="F60" s="169">
        <v>610.34900000000005</v>
      </c>
      <c r="G60" s="169">
        <v>1316.0000000000002</v>
      </c>
      <c r="H60" s="169">
        <v>812.69400000000007</v>
      </c>
      <c r="I60" s="169">
        <v>693.21500000000003</v>
      </c>
      <c r="J60" s="167">
        <v>51</v>
      </c>
      <c r="K60" s="167" t="s">
        <v>130</v>
      </c>
      <c r="L60" s="222" t="s">
        <v>764</v>
      </c>
      <c r="M60" s="169">
        <v>623</v>
      </c>
      <c r="N60" s="169">
        <v>666.8</v>
      </c>
      <c r="O60" s="169">
        <v>779.625</v>
      </c>
      <c r="P60" s="169">
        <v>710.75</v>
      </c>
      <c r="Q60" s="169">
        <v>1180.183</v>
      </c>
      <c r="R60" s="169">
        <v>550.42499999999995</v>
      </c>
      <c r="S60" s="169">
        <v>1371.924</v>
      </c>
    </row>
    <row r="61" spans="1:19" ht="12.75" x14ac:dyDescent="0.25">
      <c r="A61" s="167">
        <v>52</v>
      </c>
      <c r="B61" s="167" t="s">
        <v>471</v>
      </c>
      <c r="C61" s="222" t="s">
        <v>817</v>
      </c>
      <c r="D61" s="265">
        <v>10102.480230000001</v>
      </c>
      <c r="E61" s="169">
        <v>3.8093000000000002E-2</v>
      </c>
      <c r="F61" s="169">
        <v>192.465</v>
      </c>
      <c r="G61" s="169">
        <v>191.72</v>
      </c>
      <c r="H61" s="169"/>
      <c r="I61" s="169">
        <v>23.947153</v>
      </c>
      <c r="J61" s="167">
        <v>52</v>
      </c>
      <c r="K61" s="167" t="s">
        <v>471</v>
      </c>
      <c r="L61" s="222" t="s">
        <v>817</v>
      </c>
      <c r="M61" s="169">
        <v>2.52</v>
      </c>
      <c r="N61" s="169"/>
      <c r="O61" s="169">
        <v>539.57600000000002</v>
      </c>
      <c r="P61" s="169">
        <v>1787.7160000000001</v>
      </c>
      <c r="Q61" s="169">
        <v>1079.5170000000001</v>
      </c>
      <c r="R61" s="169">
        <v>999.94500000000005</v>
      </c>
      <c r="S61" s="169">
        <v>5285.035984000001</v>
      </c>
    </row>
    <row r="62" spans="1:19" ht="25.5" x14ac:dyDescent="0.25">
      <c r="A62" s="167">
        <v>53</v>
      </c>
      <c r="B62" s="167" t="s">
        <v>95</v>
      </c>
      <c r="C62" s="222" t="s">
        <v>761</v>
      </c>
      <c r="D62" s="265">
        <v>9836.0232670000005</v>
      </c>
      <c r="E62" s="169">
        <v>814.64708999999993</v>
      </c>
      <c r="F62" s="169">
        <v>1015.3864099999998</v>
      </c>
      <c r="G62" s="169">
        <v>1295.5036500000003</v>
      </c>
      <c r="H62" s="169">
        <v>1168.97911</v>
      </c>
      <c r="I62" s="169">
        <v>536.99207899999999</v>
      </c>
      <c r="J62" s="167">
        <v>53</v>
      </c>
      <c r="K62" s="167" t="s">
        <v>95</v>
      </c>
      <c r="L62" s="222" t="s">
        <v>761</v>
      </c>
      <c r="M62" s="169">
        <v>321.86868400000003</v>
      </c>
      <c r="N62" s="169">
        <v>410.45478999999995</v>
      </c>
      <c r="O62" s="169">
        <v>572.96348</v>
      </c>
      <c r="P62" s="169">
        <v>943.200919</v>
      </c>
      <c r="Q62" s="169">
        <v>934.5222399999999</v>
      </c>
      <c r="R62" s="169">
        <v>817.48888499999998</v>
      </c>
      <c r="S62" s="169">
        <v>1004.01593</v>
      </c>
    </row>
    <row r="63" spans="1:19" ht="12.75" x14ac:dyDescent="0.25">
      <c r="A63" s="167">
        <v>54</v>
      </c>
      <c r="B63" s="167" t="s">
        <v>37</v>
      </c>
      <c r="C63" s="222" t="s">
        <v>775</v>
      </c>
      <c r="D63" s="265">
        <v>9433.4023930000021</v>
      </c>
      <c r="E63" s="169">
        <v>450.34492299999999</v>
      </c>
      <c r="F63" s="169">
        <v>744.54489000000001</v>
      </c>
      <c r="G63" s="169">
        <v>575.37721299999998</v>
      </c>
      <c r="H63" s="169">
        <v>724.5448429999999</v>
      </c>
      <c r="I63" s="169">
        <v>906.61181800000008</v>
      </c>
      <c r="J63" s="167">
        <v>54</v>
      </c>
      <c r="K63" s="167" t="s">
        <v>37</v>
      </c>
      <c r="L63" s="222" t="s">
        <v>775</v>
      </c>
      <c r="M63" s="169">
        <v>770.66821800000002</v>
      </c>
      <c r="N63" s="169">
        <v>663.91138999999998</v>
      </c>
      <c r="O63" s="169">
        <v>901.60263900000018</v>
      </c>
      <c r="P63" s="169">
        <v>1195.6367580000001</v>
      </c>
      <c r="Q63" s="169">
        <v>1151.0802659999999</v>
      </c>
      <c r="R63" s="169">
        <v>640.23848500000008</v>
      </c>
      <c r="S63" s="169">
        <v>708.84095000000013</v>
      </c>
    </row>
    <row r="64" spans="1:19" ht="12" customHeight="1" x14ac:dyDescent="0.25">
      <c r="A64" s="167">
        <v>55</v>
      </c>
      <c r="B64" s="167" t="s">
        <v>42</v>
      </c>
      <c r="C64" s="222" t="s">
        <v>774</v>
      </c>
      <c r="D64" s="265">
        <v>9361.7817750000013</v>
      </c>
      <c r="E64" s="169">
        <v>962.09312499999999</v>
      </c>
      <c r="F64" s="169">
        <v>677.73037899999997</v>
      </c>
      <c r="G64" s="169">
        <v>492.58438599999999</v>
      </c>
      <c r="H64" s="169">
        <v>585.86041900000009</v>
      </c>
      <c r="I64" s="169">
        <v>951.25567799999999</v>
      </c>
      <c r="J64" s="167">
        <v>55</v>
      </c>
      <c r="K64" s="167" t="s">
        <v>42</v>
      </c>
      <c r="L64" s="222" t="s">
        <v>774</v>
      </c>
      <c r="M64" s="169">
        <v>786.89147300000002</v>
      </c>
      <c r="N64" s="169">
        <v>676.52018300000009</v>
      </c>
      <c r="O64" s="169">
        <v>741.958439</v>
      </c>
      <c r="P64" s="169">
        <v>723.62375299999997</v>
      </c>
      <c r="Q64" s="169">
        <v>841.36659999999995</v>
      </c>
      <c r="R64" s="169">
        <v>962.14944100000002</v>
      </c>
      <c r="S64" s="169">
        <v>959.74789899999996</v>
      </c>
    </row>
    <row r="65" spans="1:19" ht="25.5" x14ac:dyDescent="0.25">
      <c r="A65" s="167">
        <v>56</v>
      </c>
      <c r="B65" s="167" t="s">
        <v>119</v>
      </c>
      <c r="C65" s="222" t="s">
        <v>787</v>
      </c>
      <c r="D65" s="265">
        <v>9269.3533059999991</v>
      </c>
      <c r="E65" s="169">
        <v>386.76115900000002</v>
      </c>
      <c r="F65" s="169">
        <v>361.21721600000001</v>
      </c>
      <c r="G65" s="169">
        <v>687.67838199999994</v>
      </c>
      <c r="H65" s="169">
        <v>484.95006899999998</v>
      </c>
      <c r="I65" s="169">
        <v>666.64343400000007</v>
      </c>
      <c r="J65" s="167">
        <v>56</v>
      </c>
      <c r="K65" s="167" t="s">
        <v>119</v>
      </c>
      <c r="L65" s="222" t="s">
        <v>787</v>
      </c>
      <c r="M65" s="169">
        <v>2753.6358339999997</v>
      </c>
      <c r="N65" s="169">
        <v>555.00700000000006</v>
      </c>
      <c r="O65" s="169">
        <v>1024.7520949999998</v>
      </c>
      <c r="P65" s="169">
        <v>682.99892</v>
      </c>
      <c r="Q65" s="169">
        <v>486.24331300000006</v>
      </c>
      <c r="R65" s="169">
        <v>349.24240199999997</v>
      </c>
      <c r="S65" s="169">
        <v>830.22348199999999</v>
      </c>
    </row>
    <row r="66" spans="1:19" ht="12" customHeight="1" x14ac:dyDescent="0.25">
      <c r="A66" s="167">
        <v>57</v>
      </c>
      <c r="B66" s="167" t="s">
        <v>67</v>
      </c>
      <c r="C66" s="222" t="s">
        <v>693</v>
      </c>
      <c r="D66" s="265">
        <v>9255.7233869999982</v>
      </c>
      <c r="E66" s="169">
        <v>675.520219</v>
      </c>
      <c r="F66" s="169">
        <v>929.5123319999999</v>
      </c>
      <c r="G66" s="169">
        <v>1094.820377</v>
      </c>
      <c r="H66" s="169">
        <v>1001.693205</v>
      </c>
      <c r="I66" s="169">
        <v>172.536126</v>
      </c>
      <c r="J66" s="167">
        <v>57</v>
      </c>
      <c r="K66" s="167" t="s">
        <v>67</v>
      </c>
      <c r="L66" s="222" t="s">
        <v>693</v>
      </c>
      <c r="M66" s="169">
        <v>316.25587000000002</v>
      </c>
      <c r="N66" s="169">
        <v>516.5193559999999</v>
      </c>
      <c r="O66" s="169">
        <v>821.9696909999999</v>
      </c>
      <c r="P66" s="169">
        <v>890.76231700000017</v>
      </c>
      <c r="Q66" s="169">
        <v>1066.8849250000003</v>
      </c>
      <c r="R66" s="169">
        <v>953.31713500000001</v>
      </c>
      <c r="S66" s="169">
        <v>815.93183399999998</v>
      </c>
    </row>
    <row r="67" spans="1:19" ht="12.75" x14ac:dyDescent="0.25">
      <c r="A67" s="167">
        <v>58</v>
      </c>
      <c r="B67" s="167" t="s">
        <v>189</v>
      </c>
      <c r="C67" s="222" t="s">
        <v>712</v>
      </c>
      <c r="D67" s="265">
        <v>9232.5299999999988</v>
      </c>
      <c r="E67" s="169">
        <v>402.36</v>
      </c>
      <c r="F67" s="169">
        <v>1339.8</v>
      </c>
      <c r="G67" s="169">
        <v>1192.2600000000002</v>
      </c>
      <c r="H67" s="169">
        <v>67.2</v>
      </c>
      <c r="I67" s="169">
        <v>1192.3800000000001</v>
      </c>
      <c r="J67" s="167">
        <v>58</v>
      </c>
      <c r="K67" s="167" t="s">
        <v>189</v>
      </c>
      <c r="L67" s="222" t="s">
        <v>712</v>
      </c>
      <c r="M67" s="169">
        <v>1054.44</v>
      </c>
      <c r="N67" s="169">
        <v>989.81999999999994</v>
      </c>
      <c r="O67" s="169">
        <v>511.20000000000005</v>
      </c>
      <c r="P67" s="169">
        <v>827.31000000000006</v>
      </c>
      <c r="Q67" s="169">
        <v>326.39999999999998</v>
      </c>
      <c r="R67" s="169">
        <v>515.04</v>
      </c>
      <c r="S67" s="169">
        <v>814.31999999999994</v>
      </c>
    </row>
    <row r="68" spans="1:19" ht="25.5" x14ac:dyDescent="0.25">
      <c r="A68" s="167">
        <v>59</v>
      </c>
      <c r="B68" s="167" t="s">
        <v>418</v>
      </c>
      <c r="C68" s="222" t="s">
        <v>797</v>
      </c>
      <c r="D68" s="265">
        <v>9120.0776179999993</v>
      </c>
      <c r="E68" s="169">
        <v>213.06714099999999</v>
      </c>
      <c r="F68" s="169">
        <v>499.02862000000005</v>
      </c>
      <c r="G68" s="169">
        <v>637.20932100000005</v>
      </c>
      <c r="H68" s="169">
        <v>485.19653800000003</v>
      </c>
      <c r="I68" s="169">
        <v>754.22924099999989</v>
      </c>
      <c r="J68" s="167">
        <v>59</v>
      </c>
      <c r="K68" s="167" t="s">
        <v>418</v>
      </c>
      <c r="L68" s="222" t="s">
        <v>797</v>
      </c>
      <c r="M68" s="169">
        <v>690.37304799999993</v>
      </c>
      <c r="N68" s="169">
        <v>782.42943300000002</v>
      </c>
      <c r="O68" s="169">
        <v>1205.1728170000001</v>
      </c>
      <c r="P68" s="169">
        <v>878.12364600000001</v>
      </c>
      <c r="Q68" s="169">
        <v>761.92862500000001</v>
      </c>
      <c r="R68" s="169">
        <v>1108.901965</v>
      </c>
      <c r="S68" s="169">
        <v>1104.4172229999999</v>
      </c>
    </row>
    <row r="69" spans="1:19" ht="12" customHeight="1" x14ac:dyDescent="0.25">
      <c r="A69" s="167">
        <v>60</v>
      </c>
      <c r="B69" s="167" t="s">
        <v>22</v>
      </c>
      <c r="C69" s="222" t="s">
        <v>777</v>
      </c>
      <c r="D69" s="265">
        <v>8812.058966999999</v>
      </c>
      <c r="E69" s="169">
        <v>276.45105700000005</v>
      </c>
      <c r="F69" s="169">
        <v>309.9323</v>
      </c>
      <c r="G69" s="169">
        <v>1208.888917</v>
      </c>
      <c r="H69" s="169">
        <v>1457.5352400000002</v>
      </c>
      <c r="I69" s="169">
        <v>676.90434000000016</v>
      </c>
      <c r="J69" s="167">
        <v>60</v>
      </c>
      <c r="K69" s="167" t="s">
        <v>22</v>
      </c>
      <c r="L69" s="222" t="s">
        <v>777</v>
      </c>
      <c r="M69" s="169">
        <v>1108.294766</v>
      </c>
      <c r="N69" s="169">
        <v>1642.6420000000001</v>
      </c>
      <c r="O69" s="169">
        <v>588.15933000000007</v>
      </c>
      <c r="P69" s="169">
        <v>253.43</v>
      </c>
      <c r="Q69" s="169">
        <v>310.92858999999999</v>
      </c>
      <c r="R69" s="169">
        <v>31.001587000000001</v>
      </c>
      <c r="S69" s="169">
        <v>947.89083999999991</v>
      </c>
    </row>
    <row r="70" spans="1:19" ht="12.75" x14ac:dyDescent="0.25">
      <c r="A70" s="167">
        <v>61</v>
      </c>
      <c r="B70" s="167" t="s">
        <v>415</v>
      </c>
      <c r="C70" s="222" t="s">
        <v>818</v>
      </c>
      <c r="D70" s="265">
        <v>8625.3652000000002</v>
      </c>
      <c r="E70" s="169">
        <v>309.25</v>
      </c>
      <c r="F70" s="169">
        <v>1324.53</v>
      </c>
      <c r="G70" s="169">
        <v>1269.4515999999999</v>
      </c>
      <c r="H70" s="169">
        <v>1038.1500000000001</v>
      </c>
      <c r="I70" s="169">
        <v>781.52</v>
      </c>
      <c r="J70" s="167">
        <v>61</v>
      </c>
      <c r="K70" s="167" t="s">
        <v>415</v>
      </c>
      <c r="L70" s="222" t="s">
        <v>818</v>
      </c>
      <c r="M70" s="169">
        <v>1194.2759999999998</v>
      </c>
      <c r="N70" s="169">
        <v>574.52499999999998</v>
      </c>
      <c r="O70" s="169">
        <v>475.72500000000002</v>
      </c>
      <c r="P70" s="169">
        <v>535.18759999999997</v>
      </c>
      <c r="Q70" s="169">
        <v>710</v>
      </c>
      <c r="R70" s="169">
        <v>121</v>
      </c>
      <c r="S70" s="169">
        <v>291.75</v>
      </c>
    </row>
    <row r="71" spans="1:19" ht="12.75" x14ac:dyDescent="0.25">
      <c r="A71" s="167">
        <v>62</v>
      </c>
      <c r="B71" s="167" t="s">
        <v>124</v>
      </c>
      <c r="C71" s="222" t="s">
        <v>679</v>
      </c>
      <c r="D71" s="265">
        <v>8321.8803719999996</v>
      </c>
      <c r="E71" s="169">
        <v>862.46374500000002</v>
      </c>
      <c r="F71" s="169">
        <v>699.77265200000011</v>
      </c>
      <c r="G71" s="169">
        <v>853.16309600000022</v>
      </c>
      <c r="H71" s="169">
        <v>628.3903160000001</v>
      </c>
      <c r="I71" s="169">
        <v>773.24444299999993</v>
      </c>
      <c r="J71" s="167">
        <v>62</v>
      </c>
      <c r="K71" s="167" t="s">
        <v>124</v>
      </c>
      <c r="L71" s="222" t="s">
        <v>679</v>
      </c>
      <c r="M71" s="169">
        <v>446.02381600000001</v>
      </c>
      <c r="N71" s="169">
        <v>316.25127900000001</v>
      </c>
      <c r="O71" s="169">
        <v>563.1342269999999</v>
      </c>
      <c r="P71" s="169">
        <v>526.18155200000001</v>
      </c>
      <c r="Q71" s="169">
        <v>910.63735399999973</v>
      </c>
      <c r="R71" s="169">
        <v>659.57959300000016</v>
      </c>
      <c r="S71" s="169">
        <v>1083.0382989999994</v>
      </c>
    </row>
    <row r="72" spans="1:19" ht="25.5" x14ac:dyDescent="0.25">
      <c r="A72" s="167">
        <v>63</v>
      </c>
      <c r="B72" s="171" t="s">
        <v>108</v>
      </c>
      <c r="C72" s="222" t="s">
        <v>746</v>
      </c>
      <c r="D72" s="265">
        <v>8265.0314010000002</v>
      </c>
      <c r="E72" s="169">
        <v>581.68512999999996</v>
      </c>
      <c r="F72" s="169">
        <v>519.07505399999991</v>
      </c>
      <c r="G72" s="169">
        <v>1127.167825</v>
      </c>
      <c r="H72" s="169">
        <v>580.03851999999995</v>
      </c>
      <c r="I72" s="169">
        <v>297.04968200000002</v>
      </c>
      <c r="J72" s="167">
        <v>63</v>
      </c>
      <c r="K72" s="167" t="s">
        <v>108</v>
      </c>
      <c r="L72" s="222" t="s">
        <v>746</v>
      </c>
      <c r="M72" s="169">
        <v>151.44471999999999</v>
      </c>
      <c r="N72" s="169">
        <v>300.16291999999999</v>
      </c>
      <c r="O72" s="169">
        <v>1067.980372</v>
      </c>
      <c r="P72" s="169">
        <v>978.38818400000014</v>
      </c>
      <c r="Q72" s="169">
        <v>1075.2208839999998</v>
      </c>
      <c r="R72" s="169">
        <v>977.09122400000001</v>
      </c>
      <c r="S72" s="169">
        <v>609.72688599999992</v>
      </c>
    </row>
    <row r="73" spans="1:19" ht="25.5" x14ac:dyDescent="0.25">
      <c r="A73" s="167">
        <v>64</v>
      </c>
      <c r="B73" s="171" t="s">
        <v>438</v>
      </c>
      <c r="C73" s="222" t="s">
        <v>779</v>
      </c>
      <c r="D73" s="265">
        <v>8243.0674800000015</v>
      </c>
      <c r="E73" s="169">
        <v>538.12908500000003</v>
      </c>
      <c r="F73" s="169">
        <v>443.84774500000003</v>
      </c>
      <c r="G73" s="169">
        <v>139.30484899999999</v>
      </c>
      <c r="H73" s="169">
        <v>162.25439500000002</v>
      </c>
      <c r="I73" s="169">
        <v>411.74055300000003</v>
      </c>
      <c r="J73" s="167">
        <v>64</v>
      </c>
      <c r="K73" s="167" t="s">
        <v>438</v>
      </c>
      <c r="L73" s="222" t="s">
        <v>779</v>
      </c>
      <c r="M73" s="169">
        <v>122.56738300000001</v>
      </c>
      <c r="N73" s="169">
        <v>236.30120699999998</v>
      </c>
      <c r="O73" s="169">
        <v>260.43864799999994</v>
      </c>
      <c r="P73" s="169">
        <v>990.77525800000001</v>
      </c>
      <c r="Q73" s="169">
        <v>1355.9562209999999</v>
      </c>
      <c r="R73" s="169">
        <v>1243.2614399999998</v>
      </c>
      <c r="S73" s="169">
        <v>2338.4906960000003</v>
      </c>
    </row>
    <row r="74" spans="1:19" ht="12" customHeight="1" x14ac:dyDescent="0.25">
      <c r="A74" s="167">
        <v>65</v>
      </c>
      <c r="B74" s="171" t="s">
        <v>32</v>
      </c>
      <c r="C74" s="222" t="s">
        <v>819</v>
      </c>
      <c r="D74" s="265">
        <v>8061.7522000000008</v>
      </c>
      <c r="E74" s="169">
        <v>1000.7742000000001</v>
      </c>
      <c r="F74" s="169">
        <v>472.64299999999997</v>
      </c>
      <c r="G74" s="169">
        <v>306.71860000000004</v>
      </c>
      <c r="H74" s="169">
        <v>626.48140000000001</v>
      </c>
      <c r="I74" s="169">
        <v>626.15100000000007</v>
      </c>
      <c r="J74" s="167">
        <v>65</v>
      </c>
      <c r="K74" s="167" t="s">
        <v>32</v>
      </c>
      <c r="L74" s="222" t="s">
        <v>819</v>
      </c>
      <c r="M74" s="169">
        <v>380.976</v>
      </c>
      <c r="N74" s="169">
        <v>1137.1420000000001</v>
      </c>
      <c r="O74" s="169">
        <v>760.83899999999994</v>
      </c>
      <c r="P74" s="169">
        <v>847.64900000000011</v>
      </c>
      <c r="Q74" s="169">
        <v>682.50600000000009</v>
      </c>
      <c r="R74" s="169">
        <v>553.33799999999997</v>
      </c>
      <c r="S74" s="169">
        <v>666.53400000000011</v>
      </c>
    </row>
    <row r="75" spans="1:19" ht="12" customHeight="1" x14ac:dyDescent="0.25">
      <c r="A75" s="167">
        <v>66</v>
      </c>
      <c r="B75" s="171" t="s">
        <v>117</v>
      </c>
      <c r="C75" s="222" t="s">
        <v>727</v>
      </c>
      <c r="D75" s="265">
        <v>8056.1316040000002</v>
      </c>
      <c r="E75" s="169">
        <v>571.25844700000005</v>
      </c>
      <c r="F75" s="169">
        <v>671.32931799999994</v>
      </c>
      <c r="G75" s="169">
        <v>498.438829</v>
      </c>
      <c r="H75" s="169">
        <v>399.19094800000005</v>
      </c>
      <c r="I75" s="169">
        <v>754.10181799999998</v>
      </c>
      <c r="J75" s="167">
        <v>66</v>
      </c>
      <c r="K75" s="167" t="s">
        <v>117</v>
      </c>
      <c r="L75" s="222" t="s">
        <v>727</v>
      </c>
      <c r="M75" s="169">
        <v>458.50816200000003</v>
      </c>
      <c r="N75" s="169">
        <v>867.59448800000007</v>
      </c>
      <c r="O75" s="169">
        <v>724.96199800000011</v>
      </c>
      <c r="P75" s="169">
        <v>890.38140099999987</v>
      </c>
      <c r="Q75" s="169">
        <v>815.21219000000008</v>
      </c>
      <c r="R75" s="169">
        <v>589.24072200000001</v>
      </c>
      <c r="S75" s="169">
        <v>815.91328299999998</v>
      </c>
    </row>
    <row r="76" spans="1:19" ht="38.25" x14ac:dyDescent="0.25">
      <c r="A76" s="167">
        <v>67</v>
      </c>
      <c r="B76" s="171" t="s">
        <v>11</v>
      </c>
      <c r="C76" s="222" t="s">
        <v>678</v>
      </c>
      <c r="D76" s="265">
        <v>8049.1108429999995</v>
      </c>
      <c r="E76" s="169">
        <v>585.15050499999995</v>
      </c>
      <c r="F76" s="169">
        <v>553.87144999999998</v>
      </c>
      <c r="G76" s="169">
        <v>432.87569999999999</v>
      </c>
      <c r="H76" s="169">
        <v>334.40877499999999</v>
      </c>
      <c r="I76" s="169">
        <v>429.99895600000002</v>
      </c>
      <c r="J76" s="167">
        <v>67</v>
      </c>
      <c r="K76" s="167" t="s">
        <v>11</v>
      </c>
      <c r="L76" s="222" t="s">
        <v>678</v>
      </c>
      <c r="M76" s="169">
        <v>816.12680999999986</v>
      </c>
      <c r="N76" s="169">
        <v>636.58115199999997</v>
      </c>
      <c r="O76" s="169">
        <v>780.32299999999998</v>
      </c>
      <c r="P76" s="169">
        <v>831.46403000000009</v>
      </c>
      <c r="Q76" s="169">
        <v>865.58318499999996</v>
      </c>
      <c r="R76" s="169">
        <v>963.99954000000014</v>
      </c>
      <c r="S76" s="169">
        <v>818.72774000000004</v>
      </c>
    </row>
    <row r="77" spans="1:19" ht="25.5" x14ac:dyDescent="0.25">
      <c r="A77" s="167">
        <v>68</v>
      </c>
      <c r="B77" s="171" t="s">
        <v>89</v>
      </c>
      <c r="C77" s="222" t="s">
        <v>778</v>
      </c>
      <c r="D77" s="265">
        <v>7941.778690000001</v>
      </c>
      <c r="E77" s="169">
        <v>742.08300000000008</v>
      </c>
      <c r="F77" s="169">
        <v>616.18020000000001</v>
      </c>
      <c r="G77" s="169">
        <v>303.72800000000001</v>
      </c>
      <c r="H77" s="169">
        <v>687.5963999999999</v>
      </c>
      <c r="I77" s="169">
        <v>546.45100000000002</v>
      </c>
      <c r="J77" s="167">
        <v>68</v>
      </c>
      <c r="K77" s="167" t="s">
        <v>89</v>
      </c>
      <c r="L77" s="222" t="s">
        <v>778</v>
      </c>
      <c r="M77" s="169">
        <v>1309.0990000000002</v>
      </c>
      <c r="N77" s="169">
        <v>821.10400000000016</v>
      </c>
      <c r="O77" s="169">
        <v>959.5329999999999</v>
      </c>
      <c r="P77" s="169">
        <v>605.17900000000009</v>
      </c>
      <c r="Q77" s="169">
        <v>435.20108999999997</v>
      </c>
      <c r="R77" s="169">
        <v>622.01900000000001</v>
      </c>
      <c r="S77" s="169">
        <v>293.60500000000002</v>
      </c>
    </row>
    <row r="78" spans="1:19" ht="12" customHeight="1" x14ac:dyDescent="0.25">
      <c r="A78" s="167">
        <v>69</v>
      </c>
      <c r="B78" s="171" t="s">
        <v>6</v>
      </c>
      <c r="C78" s="222" t="s">
        <v>770</v>
      </c>
      <c r="D78" s="265">
        <v>7870.580105</v>
      </c>
      <c r="E78" s="169">
        <v>704.08737999999994</v>
      </c>
      <c r="F78" s="169">
        <v>649.13699900000006</v>
      </c>
      <c r="G78" s="169">
        <v>499.09955300000001</v>
      </c>
      <c r="H78" s="169">
        <v>245.84756100000001</v>
      </c>
      <c r="I78" s="169">
        <v>496.05204399999997</v>
      </c>
      <c r="J78" s="167">
        <v>69</v>
      </c>
      <c r="K78" s="167" t="s">
        <v>6</v>
      </c>
      <c r="L78" s="222" t="s">
        <v>770</v>
      </c>
      <c r="M78" s="169">
        <v>334.89492000000001</v>
      </c>
      <c r="N78" s="169">
        <v>1495.9508760000003</v>
      </c>
      <c r="O78" s="169">
        <v>1025.1534630000001</v>
      </c>
      <c r="P78" s="169">
        <v>997.2441</v>
      </c>
      <c r="Q78" s="169">
        <v>271.86349999999993</v>
      </c>
      <c r="R78" s="169">
        <v>942.24051999999995</v>
      </c>
      <c r="S78" s="169">
        <v>209.00918899999999</v>
      </c>
    </row>
    <row r="79" spans="1:19" ht="38.25" x14ac:dyDescent="0.25">
      <c r="A79" s="167">
        <v>70</v>
      </c>
      <c r="B79" s="171" t="s">
        <v>417</v>
      </c>
      <c r="C79" s="222" t="s">
        <v>820</v>
      </c>
      <c r="D79" s="265">
        <v>7711.9088649999994</v>
      </c>
      <c r="E79" s="169">
        <v>583.91186500000003</v>
      </c>
      <c r="F79" s="169">
        <v>450.46000000000004</v>
      </c>
      <c r="G79" s="169">
        <v>319.55600000000004</v>
      </c>
      <c r="H79" s="169">
        <v>52.51</v>
      </c>
      <c r="I79" s="169">
        <v>449.12099999999998</v>
      </c>
      <c r="J79" s="167">
        <v>70</v>
      </c>
      <c r="K79" s="167" t="s">
        <v>417</v>
      </c>
      <c r="L79" s="222" t="s">
        <v>820</v>
      </c>
      <c r="M79" s="169">
        <v>507.33</v>
      </c>
      <c r="N79" s="169">
        <v>863.79</v>
      </c>
      <c r="O79" s="169">
        <v>1017.5</v>
      </c>
      <c r="P79" s="169">
        <v>989.33</v>
      </c>
      <c r="Q79" s="169">
        <v>703.15</v>
      </c>
      <c r="R79" s="169">
        <v>851.62999999999988</v>
      </c>
      <c r="S79" s="169">
        <v>923.62</v>
      </c>
    </row>
    <row r="80" spans="1:19" ht="25.5" x14ac:dyDescent="0.25">
      <c r="A80" s="167">
        <v>71</v>
      </c>
      <c r="B80" s="171" t="s">
        <v>78</v>
      </c>
      <c r="C80" s="222" t="s">
        <v>723</v>
      </c>
      <c r="D80" s="265">
        <v>7244.3876829999999</v>
      </c>
      <c r="E80" s="169">
        <v>826.43029199999978</v>
      </c>
      <c r="F80" s="169">
        <v>359.8731699999999</v>
      </c>
      <c r="G80" s="169">
        <v>623.53856900000017</v>
      </c>
      <c r="H80" s="169">
        <v>238.82953699999999</v>
      </c>
      <c r="I80" s="169">
        <v>269.99880199999996</v>
      </c>
      <c r="J80" s="167">
        <v>71</v>
      </c>
      <c r="K80" s="167" t="s">
        <v>78</v>
      </c>
      <c r="L80" s="222" t="s">
        <v>723</v>
      </c>
      <c r="M80" s="169">
        <v>283.26170300000013</v>
      </c>
      <c r="N80" s="169">
        <v>521.83643500000017</v>
      </c>
      <c r="O80" s="169">
        <v>1013.0098189999997</v>
      </c>
      <c r="P80" s="169">
        <v>686.15296499999977</v>
      </c>
      <c r="Q80" s="169">
        <v>837.94938700000023</v>
      </c>
      <c r="R80" s="169">
        <v>853.33725099999981</v>
      </c>
      <c r="S80" s="169">
        <v>730.16975300000001</v>
      </c>
    </row>
    <row r="81" spans="1:19" ht="12" customHeight="1" x14ac:dyDescent="0.25">
      <c r="A81" s="167">
        <v>72</v>
      </c>
      <c r="B81" s="171" t="s">
        <v>158</v>
      </c>
      <c r="C81" s="222" t="s">
        <v>689</v>
      </c>
      <c r="D81" s="265">
        <v>6761.0490790000003</v>
      </c>
      <c r="E81" s="169">
        <v>569.46768599999996</v>
      </c>
      <c r="F81" s="169">
        <v>418.38878900000009</v>
      </c>
      <c r="G81" s="169">
        <v>313.82660000000004</v>
      </c>
      <c r="H81" s="169">
        <v>519.976</v>
      </c>
      <c r="I81" s="169">
        <v>464.12495000000001</v>
      </c>
      <c r="J81" s="167">
        <v>72</v>
      </c>
      <c r="K81" s="167" t="s">
        <v>158</v>
      </c>
      <c r="L81" s="222" t="s">
        <v>689</v>
      </c>
      <c r="M81" s="169">
        <v>254.60858000000002</v>
      </c>
      <c r="N81" s="169">
        <v>634.86330900000007</v>
      </c>
      <c r="O81" s="169">
        <v>830.053</v>
      </c>
      <c r="P81" s="169">
        <v>664.04638200000022</v>
      </c>
      <c r="Q81" s="169">
        <v>760.46699299999989</v>
      </c>
      <c r="R81" s="169">
        <v>625.97799900000018</v>
      </c>
      <c r="S81" s="169">
        <v>705.24879099999987</v>
      </c>
    </row>
    <row r="82" spans="1:19" ht="25.5" x14ac:dyDescent="0.25">
      <c r="A82" s="280">
        <v>73</v>
      </c>
      <c r="B82" s="291" t="s">
        <v>63</v>
      </c>
      <c r="C82" s="222" t="s">
        <v>743</v>
      </c>
      <c r="D82" s="318">
        <v>6650.6386960000009</v>
      </c>
      <c r="E82" s="319">
        <v>339.75734000000006</v>
      </c>
      <c r="F82" s="319">
        <v>586.69724600000006</v>
      </c>
      <c r="G82" s="319">
        <v>499.55214999999998</v>
      </c>
      <c r="H82" s="319">
        <v>416.70215999999999</v>
      </c>
      <c r="I82" s="319">
        <v>593.11817000000008</v>
      </c>
      <c r="J82" s="280">
        <v>73</v>
      </c>
      <c r="K82" s="280" t="s">
        <v>63</v>
      </c>
      <c r="L82" s="222" t="s">
        <v>743</v>
      </c>
      <c r="M82" s="319">
        <v>489.25839000000008</v>
      </c>
      <c r="N82" s="319">
        <v>589.2330199999999</v>
      </c>
      <c r="O82" s="319">
        <v>659.63139000000001</v>
      </c>
      <c r="P82" s="319">
        <v>634.99389300000007</v>
      </c>
      <c r="Q82" s="319">
        <v>716.86044299999992</v>
      </c>
      <c r="R82" s="319">
        <v>528.69444599999997</v>
      </c>
      <c r="S82" s="319">
        <v>596.14004799999998</v>
      </c>
    </row>
    <row r="83" spans="1:19" ht="9.9499999999999993" customHeight="1" x14ac:dyDescent="0.25">
      <c r="A83" s="261"/>
      <c r="B83" s="261"/>
      <c r="C83" s="261"/>
      <c r="D83" s="261"/>
      <c r="E83" s="261"/>
      <c r="F83" s="261"/>
      <c r="G83" s="261"/>
      <c r="H83" s="261"/>
      <c r="I83" s="320" t="s">
        <v>379</v>
      </c>
      <c r="J83" s="261"/>
      <c r="K83" s="261"/>
      <c r="L83" s="261"/>
      <c r="M83" s="261"/>
      <c r="N83" s="261"/>
      <c r="O83" s="261"/>
      <c r="P83" s="261"/>
      <c r="Q83" s="261"/>
      <c r="R83" s="261"/>
      <c r="S83" s="320" t="s">
        <v>379</v>
      </c>
    </row>
    <row r="84" spans="1:19" ht="10.7" customHeight="1" x14ac:dyDescent="0.25">
      <c r="A84" s="62" t="s">
        <v>386</v>
      </c>
      <c r="J84" s="62" t="s">
        <v>386</v>
      </c>
      <c r="K84" s="62"/>
    </row>
    <row r="85" spans="1:19" ht="24.95" customHeight="1" thickBot="1" x14ac:dyDescent="0.3">
      <c r="A85" s="315" t="s">
        <v>264</v>
      </c>
      <c r="B85" s="272" t="s">
        <v>409</v>
      </c>
      <c r="C85" s="304" t="s">
        <v>399</v>
      </c>
      <c r="D85" s="305" t="s">
        <v>266</v>
      </c>
      <c r="E85" s="304" t="s">
        <v>305</v>
      </c>
      <c r="F85" s="304" t="s">
        <v>306</v>
      </c>
      <c r="G85" s="304" t="s">
        <v>281</v>
      </c>
      <c r="H85" s="304" t="s">
        <v>282</v>
      </c>
      <c r="I85" s="306" t="s">
        <v>283</v>
      </c>
      <c r="J85" s="315" t="s">
        <v>264</v>
      </c>
      <c r="K85" s="272" t="s">
        <v>409</v>
      </c>
      <c r="L85" s="304" t="s">
        <v>399</v>
      </c>
      <c r="M85" s="306" t="s">
        <v>284</v>
      </c>
      <c r="N85" s="304" t="s">
        <v>285</v>
      </c>
      <c r="O85" s="304" t="s">
        <v>286</v>
      </c>
      <c r="P85" s="304" t="s">
        <v>252</v>
      </c>
      <c r="Q85" s="304" t="s">
        <v>288</v>
      </c>
      <c r="R85" s="304" t="s">
        <v>289</v>
      </c>
      <c r="S85" s="306" t="s">
        <v>290</v>
      </c>
    </row>
    <row r="86" spans="1:19" ht="5.0999999999999996" customHeight="1" thickTop="1" x14ac:dyDescent="0.25">
      <c r="A86" s="250"/>
      <c r="B86" s="250"/>
      <c r="C86" s="301"/>
      <c r="D86" s="300"/>
      <c r="E86" s="295"/>
      <c r="F86" s="295"/>
      <c r="G86" s="295"/>
      <c r="H86" s="295"/>
      <c r="I86" s="295"/>
      <c r="J86" s="250"/>
      <c r="K86" s="250"/>
      <c r="L86" s="301"/>
      <c r="M86" s="295"/>
      <c r="N86" s="295"/>
      <c r="O86" s="295"/>
      <c r="P86" s="295"/>
      <c r="Q86" s="295"/>
      <c r="R86" s="295"/>
      <c r="S86" s="295"/>
    </row>
    <row r="87" spans="1:19" ht="21" customHeight="1" x14ac:dyDescent="0.25">
      <c r="A87" s="164">
        <v>74</v>
      </c>
      <c r="B87" s="221" t="s">
        <v>62</v>
      </c>
      <c r="C87" s="222" t="s">
        <v>748</v>
      </c>
      <c r="D87" s="264">
        <v>6615.8598959999999</v>
      </c>
      <c r="E87" s="166">
        <v>78</v>
      </c>
      <c r="F87" s="166">
        <v>122.91235999999999</v>
      </c>
      <c r="G87" s="166">
        <v>200.9</v>
      </c>
      <c r="H87" s="166">
        <v>394.8</v>
      </c>
      <c r="I87" s="166">
        <v>294.75279999999998</v>
      </c>
      <c r="J87" s="221">
        <v>74</v>
      </c>
      <c r="K87" s="221" t="s">
        <v>62</v>
      </c>
      <c r="L87" s="222" t="s">
        <v>748</v>
      </c>
      <c r="M87" s="166">
        <v>194.07</v>
      </c>
      <c r="N87" s="166">
        <v>1073.434186</v>
      </c>
      <c r="O87" s="166">
        <v>1069.05</v>
      </c>
      <c r="P87" s="166">
        <v>1152.9207500000002</v>
      </c>
      <c r="Q87" s="166">
        <v>990.9398000000001</v>
      </c>
      <c r="R87" s="166">
        <v>834.05000000000007</v>
      </c>
      <c r="S87" s="166">
        <v>210.03</v>
      </c>
    </row>
    <row r="88" spans="1:19" ht="12" customHeight="1" x14ac:dyDescent="0.25">
      <c r="A88" s="164">
        <v>75</v>
      </c>
      <c r="B88" s="164" t="s">
        <v>462</v>
      </c>
      <c r="C88" s="222" t="s">
        <v>760</v>
      </c>
      <c r="D88" s="264">
        <v>6570.6626000000006</v>
      </c>
      <c r="E88" s="166">
        <v>349.03</v>
      </c>
      <c r="F88" s="166">
        <v>489.50099999999998</v>
      </c>
      <c r="G88" s="166">
        <v>696.04499999999996</v>
      </c>
      <c r="H88" s="166">
        <v>1192.24</v>
      </c>
      <c r="I88" s="166">
        <v>1375.327</v>
      </c>
      <c r="J88" s="164">
        <v>75</v>
      </c>
      <c r="K88" s="164" t="s">
        <v>462</v>
      </c>
      <c r="L88" s="222" t="s">
        <v>760</v>
      </c>
      <c r="M88" s="166">
        <v>1352.1799999999998</v>
      </c>
      <c r="N88" s="166">
        <v>373.05</v>
      </c>
      <c r="O88" s="166">
        <v>115.535</v>
      </c>
      <c r="P88" s="166">
        <v>96.051599999999993</v>
      </c>
      <c r="Q88" s="166">
        <v>251.24599999999998</v>
      </c>
      <c r="R88" s="166">
        <v>90.72</v>
      </c>
      <c r="S88" s="166">
        <v>189.73699999999999</v>
      </c>
    </row>
    <row r="89" spans="1:19" ht="12" customHeight="1" x14ac:dyDescent="0.25">
      <c r="A89" s="167">
        <v>76</v>
      </c>
      <c r="B89" s="167" t="s">
        <v>120</v>
      </c>
      <c r="C89" s="222" t="s">
        <v>754</v>
      </c>
      <c r="D89" s="265">
        <v>6451.2210980000009</v>
      </c>
      <c r="E89" s="169">
        <v>651.43091100000004</v>
      </c>
      <c r="F89" s="169">
        <v>604.08920500000011</v>
      </c>
      <c r="G89" s="169">
        <v>697.88268000000005</v>
      </c>
      <c r="H89" s="169">
        <v>356.70864300000005</v>
      </c>
      <c r="I89" s="169">
        <v>499.78913500000004</v>
      </c>
      <c r="J89" s="167">
        <v>76</v>
      </c>
      <c r="K89" s="167" t="s">
        <v>120</v>
      </c>
      <c r="L89" s="222" t="s">
        <v>754</v>
      </c>
      <c r="M89" s="169">
        <v>774.21443800000009</v>
      </c>
      <c r="N89" s="169">
        <v>453.98522099999997</v>
      </c>
      <c r="O89" s="169">
        <v>467.28347699999995</v>
      </c>
      <c r="P89" s="169">
        <v>209.00682999999998</v>
      </c>
      <c r="Q89" s="169">
        <v>478.47270500000002</v>
      </c>
      <c r="R89" s="169">
        <v>638.22881500000005</v>
      </c>
      <c r="S89" s="169">
        <v>620.12903800000004</v>
      </c>
    </row>
    <row r="90" spans="1:19" ht="12" customHeight="1" x14ac:dyDescent="0.25">
      <c r="A90" s="167">
        <v>77</v>
      </c>
      <c r="B90" s="167" t="s">
        <v>128</v>
      </c>
      <c r="C90" s="222" t="s">
        <v>758</v>
      </c>
      <c r="D90" s="265">
        <v>6292.2116040000001</v>
      </c>
      <c r="E90" s="169">
        <v>431.39819199999994</v>
      </c>
      <c r="F90" s="169">
        <v>445.51291299999997</v>
      </c>
      <c r="G90" s="169">
        <v>365.49520500000011</v>
      </c>
      <c r="H90" s="169">
        <v>422.40742999999998</v>
      </c>
      <c r="I90" s="169">
        <v>524.25648000000001</v>
      </c>
      <c r="J90" s="167">
        <v>77</v>
      </c>
      <c r="K90" s="167" t="s">
        <v>128</v>
      </c>
      <c r="L90" s="222" t="s">
        <v>758</v>
      </c>
      <c r="M90" s="169">
        <v>664.889905</v>
      </c>
      <c r="N90" s="169">
        <v>562.5415999999999</v>
      </c>
      <c r="O90" s="169">
        <v>471.57449999999994</v>
      </c>
      <c r="P90" s="169">
        <v>701.52466900000002</v>
      </c>
      <c r="Q90" s="169">
        <v>662.68798600000014</v>
      </c>
      <c r="R90" s="169">
        <v>447.91473400000001</v>
      </c>
      <c r="S90" s="169">
        <v>592.00798999999995</v>
      </c>
    </row>
    <row r="91" spans="1:19" ht="12" customHeight="1" x14ac:dyDescent="0.25">
      <c r="A91" s="167">
        <v>78</v>
      </c>
      <c r="B91" s="167" t="s">
        <v>149</v>
      </c>
      <c r="C91" s="222" t="s">
        <v>759</v>
      </c>
      <c r="D91" s="265">
        <v>6155.5027650000011</v>
      </c>
      <c r="E91" s="169">
        <v>669.3288</v>
      </c>
      <c r="F91" s="169">
        <v>261.07156800000001</v>
      </c>
      <c r="G91" s="169">
        <v>393.65647899999999</v>
      </c>
      <c r="H91" s="169">
        <v>486.83005800000001</v>
      </c>
      <c r="I91" s="169">
        <v>572.64479200000005</v>
      </c>
      <c r="J91" s="167">
        <v>78</v>
      </c>
      <c r="K91" s="167" t="s">
        <v>149</v>
      </c>
      <c r="L91" s="222" t="s">
        <v>759</v>
      </c>
      <c r="M91" s="169">
        <v>380.057928</v>
      </c>
      <c r="N91" s="169">
        <v>574.33649600000001</v>
      </c>
      <c r="O91" s="169">
        <v>607.03511200000003</v>
      </c>
      <c r="P91" s="169">
        <v>465.47794399999998</v>
      </c>
      <c r="Q91" s="169">
        <v>665.04614399999991</v>
      </c>
      <c r="R91" s="169">
        <v>269.07646599999998</v>
      </c>
      <c r="S91" s="169">
        <v>810.94097800000009</v>
      </c>
    </row>
    <row r="92" spans="1:19" ht="12" customHeight="1" x14ac:dyDescent="0.25">
      <c r="A92" s="167">
        <v>79</v>
      </c>
      <c r="B92" s="167" t="s">
        <v>91</v>
      </c>
      <c r="C92" s="222" t="s">
        <v>744</v>
      </c>
      <c r="D92" s="265">
        <v>5966.3323629999995</v>
      </c>
      <c r="E92" s="169">
        <v>761.91700000000003</v>
      </c>
      <c r="F92" s="169">
        <v>482.09465799999998</v>
      </c>
      <c r="G92" s="169">
        <v>289.30700000000002</v>
      </c>
      <c r="H92" s="169">
        <v>680.62699999999995</v>
      </c>
      <c r="I92" s="169">
        <v>446.9</v>
      </c>
      <c r="J92" s="167">
        <v>79</v>
      </c>
      <c r="K92" s="167" t="s">
        <v>91</v>
      </c>
      <c r="L92" s="222" t="s">
        <v>744</v>
      </c>
      <c r="M92" s="169">
        <v>40.506</v>
      </c>
      <c r="N92" s="169">
        <v>156.99</v>
      </c>
      <c r="O92" s="169">
        <v>390.84500000000003</v>
      </c>
      <c r="P92" s="169">
        <v>697.7842260000001</v>
      </c>
      <c r="Q92" s="169">
        <v>617.90646400000003</v>
      </c>
      <c r="R92" s="169">
        <v>508.221</v>
      </c>
      <c r="S92" s="169">
        <v>893.234015</v>
      </c>
    </row>
    <row r="93" spans="1:19" ht="12" customHeight="1" x14ac:dyDescent="0.25">
      <c r="A93" s="167">
        <v>80</v>
      </c>
      <c r="B93" s="167" t="s">
        <v>451</v>
      </c>
      <c r="C93" s="222" t="s">
        <v>806</v>
      </c>
      <c r="D93" s="265">
        <v>5815.1931050000003</v>
      </c>
      <c r="E93" s="169">
        <v>56.171745999999999</v>
      </c>
      <c r="F93" s="169">
        <v>9.2834079999999997</v>
      </c>
      <c r="G93" s="169">
        <v>54.84</v>
      </c>
      <c r="H93" s="169">
        <v>303.08199999999999</v>
      </c>
      <c r="I93" s="169">
        <v>24.437999999999999</v>
      </c>
      <c r="J93" s="167">
        <v>80</v>
      </c>
      <c r="K93" s="167" t="s">
        <v>451</v>
      </c>
      <c r="L93" s="222" t="s">
        <v>806</v>
      </c>
      <c r="M93" s="169">
        <v>240.23</v>
      </c>
      <c r="N93" s="169">
        <v>977.55200000000002</v>
      </c>
      <c r="O93" s="169">
        <v>619.31836900000008</v>
      </c>
      <c r="P93" s="169">
        <v>789.30499999999995</v>
      </c>
      <c r="Q93" s="169">
        <v>844.72458200000005</v>
      </c>
      <c r="R93" s="169">
        <v>1203.268</v>
      </c>
      <c r="S93" s="169">
        <v>692.98000000000013</v>
      </c>
    </row>
    <row r="94" spans="1:19" ht="12" customHeight="1" x14ac:dyDescent="0.25">
      <c r="A94" s="167">
        <v>81</v>
      </c>
      <c r="B94" s="167" t="s">
        <v>35</v>
      </c>
      <c r="C94" s="222" t="s">
        <v>752</v>
      </c>
      <c r="D94" s="265">
        <v>5706.9466929999999</v>
      </c>
      <c r="E94" s="169">
        <v>132.559235</v>
      </c>
      <c r="F94" s="169">
        <v>190.72444600000003</v>
      </c>
      <c r="G94" s="169">
        <v>177.19074000000001</v>
      </c>
      <c r="H94" s="169">
        <v>304.754974</v>
      </c>
      <c r="I94" s="169">
        <v>262.71779800000002</v>
      </c>
      <c r="J94" s="167">
        <v>81</v>
      </c>
      <c r="K94" s="167" t="s">
        <v>35</v>
      </c>
      <c r="L94" s="222" t="s">
        <v>752</v>
      </c>
      <c r="M94" s="169">
        <v>535.04781000000003</v>
      </c>
      <c r="N94" s="169">
        <v>786.08034500000008</v>
      </c>
      <c r="O94" s="169">
        <v>804.11716300000012</v>
      </c>
      <c r="P94" s="169">
        <v>727.81901499999992</v>
      </c>
      <c r="Q94" s="169">
        <v>923.49933199999987</v>
      </c>
      <c r="R94" s="169">
        <v>498.40702500000003</v>
      </c>
      <c r="S94" s="169">
        <v>364.02881000000002</v>
      </c>
    </row>
    <row r="95" spans="1:19" ht="12.75" x14ac:dyDescent="0.25">
      <c r="A95" s="167">
        <v>82</v>
      </c>
      <c r="B95" s="167" t="s">
        <v>214</v>
      </c>
      <c r="C95" s="222" t="s">
        <v>605</v>
      </c>
      <c r="D95" s="265">
        <v>5700.6497490000002</v>
      </c>
      <c r="E95" s="169">
        <v>305.24530699999997</v>
      </c>
      <c r="F95" s="169">
        <v>245.15548799999999</v>
      </c>
      <c r="G95" s="169">
        <v>259.51081699999997</v>
      </c>
      <c r="H95" s="169">
        <v>211.007912</v>
      </c>
      <c r="I95" s="169">
        <v>355.60170000000005</v>
      </c>
      <c r="J95" s="167">
        <v>82</v>
      </c>
      <c r="K95" s="167" t="s">
        <v>214</v>
      </c>
      <c r="L95" s="222" t="s">
        <v>605</v>
      </c>
      <c r="M95" s="169">
        <v>1349.4942759999999</v>
      </c>
      <c r="N95" s="169">
        <v>1071.741532</v>
      </c>
      <c r="O95" s="169">
        <v>615.44654200000002</v>
      </c>
      <c r="P95" s="169">
        <v>362.878063</v>
      </c>
      <c r="Q95" s="169">
        <v>323.65133299999997</v>
      </c>
      <c r="R95" s="169">
        <v>464.96665199999995</v>
      </c>
      <c r="S95" s="169">
        <v>135.95012700000001</v>
      </c>
    </row>
    <row r="96" spans="1:19" ht="12" customHeight="1" x14ac:dyDescent="0.25">
      <c r="A96" s="167">
        <v>83</v>
      </c>
      <c r="B96" s="167" t="s">
        <v>164</v>
      </c>
      <c r="C96" s="222" t="s">
        <v>617</v>
      </c>
      <c r="D96" s="265">
        <v>5529.4637040000007</v>
      </c>
      <c r="E96" s="169">
        <v>449.44527000000011</v>
      </c>
      <c r="F96" s="169">
        <v>460.53147499999994</v>
      </c>
      <c r="G96" s="169">
        <v>465.42559899999992</v>
      </c>
      <c r="H96" s="169">
        <v>451.34775700000006</v>
      </c>
      <c r="I96" s="169">
        <v>404.31286299999994</v>
      </c>
      <c r="J96" s="167">
        <v>83</v>
      </c>
      <c r="K96" s="167" t="s">
        <v>164</v>
      </c>
      <c r="L96" s="222" t="s">
        <v>617</v>
      </c>
      <c r="M96" s="169">
        <v>333.20475200000004</v>
      </c>
      <c r="N96" s="169">
        <v>450.55052299999994</v>
      </c>
      <c r="O96" s="169">
        <v>649.77822800000013</v>
      </c>
      <c r="P96" s="169">
        <v>487.25716300000016</v>
      </c>
      <c r="Q96" s="169">
        <v>418.99592500000006</v>
      </c>
      <c r="R96" s="169">
        <v>455.56154799999996</v>
      </c>
      <c r="S96" s="169">
        <v>503.05260099999992</v>
      </c>
    </row>
    <row r="97" spans="1:19" ht="25.5" x14ac:dyDescent="0.25">
      <c r="A97" s="167">
        <v>84</v>
      </c>
      <c r="B97" s="167" t="s">
        <v>7</v>
      </c>
      <c r="C97" s="222" t="s">
        <v>800</v>
      </c>
      <c r="D97" s="265">
        <v>5442.8541380000006</v>
      </c>
      <c r="E97" s="169">
        <v>225.6</v>
      </c>
      <c r="F97" s="169">
        <v>748.88</v>
      </c>
      <c r="G97" s="169">
        <v>704.18000000000006</v>
      </c>
      <c r="H97" s="169">
        <v>146.63999999999999</v>
      </c>
      <c r="I97" s="169">
        <v>408.06</v>
      </c>
      <c r="J97" s="167">
        <v>84</v>
      </c>
      <c r="K97" s="167" t="s">
        <v>7</v>
      </c>
      <c r="L97" s="222" t="s">
        <v>800</v>
      </c>
      <c r="M97" s="169">
        <v>230.86304000000001</v>
      </c>
      <c r="N97" s="169">
        <v>387.70455999999996</v>
      </c>
      <c r="O97" s="169">
        <v>65.864040000000003</v>
      </c>
      <c r="P97" s="169">
        <v>700.30887999999993</v>
      </c>
      <c r="Q97" s="169">
        <v>661.49197800000002</v>
      </c>
      <c r="R97" s="169">
        <v>545.98407999999995</v>
      </c>
      <c r="S97" s="169">
        <v>617.27755999999999</v>
      </c>
    </row>
    <row r="98" spans="1:19" ht="38.25" x14ac:dyDescent="0.25">
      <c r="A98" s="167">
        <v>85</v>
      </c>
      <c r="B98" s="167" t="s">
        <v>97</v>
      </c>
      <c r="C98" s="222" t="s">
        <v>624</v>
      </c>
      <c r="D98" s="265">
        <v>5393.0500000000011</v>
      </c>
      <c r="E98" s="169">
        <v>532</v>
      </c>
      <c r="F98" s="169">
        <v>336</v>
      </c>
      <c r="G98" s="169">
        <v>662.22</v>
      </c>
      <c r="H98" s="169">
        <v>672</v>
      </c>
      <c r="I98" s="169">
        <v>391.22</v>
      </c>
      <c r="J98" s="167">
        <v>85</v>
      </c>
      <c r="K98" s="167" t="s">
        <v>97</v>
      </c>
      <c r="L98" s="222" t="s">
        <v>624</v>
      </c>
      <c r="M98" s="169">
        <v>280</v>
      </c>
      <c r="N98" s="169">
        <v>503.87</v>
      </c>
      <c r="O98" s="169">
        <v>420</v>
      </c>
      <c r="P98" s="169">
        <v>308</v>
      </c>
      <c r="Q98" s="169">
        <v>364</v>
      </c>
      <c r="R98" s="169">
        <v>476.01</v>
      </c>
      <c r="S98" s="169">
        <v>447.73</v>
      </c>
    </row>
    <row r="99" spans="1:19" ht="25.5" x14ac:dyDescent="0.25">
      <c r="A99" s="167">
        <v>86</v>
      </c>
      <c r="B99" s="167" t="s">
        <v>148</v>
      </c>
      <c r="C99" s="222" t="s">
        <v>776</v>
      </c>
      <c r="D99" s="265">
        <v>5267.6646499999997</v>
      </c>
      <c r="E99" s="169">
        <v>702.03465000000006</v>
      </c>
      <c r="F99" s="169">
        <v>297.60000000000002</v>
      </c>
      <c r="G99" s="169">
        <v>785.67</v>
      </c>
      <c r="H99" s="169">
        <v>363.57</v>
      </c>
      <c r="I99" s="169">
        <v>444.29999999999995</v>
      </c>
      <c r="J99" s="167">
        <v>86</v>
      </c>
      <c r="K99" s="167" t="s">
        <v>148</v>
      </c>
      <c r="L99" s="222" t="s">
        <v>776</v>
      </c>
      <c r="M99" s="169">
        <v>143.16999999999999</v>
      </c>
      <c r="N99" s="169">
        <v>81.72</v>
      </c>
      <c r="O99" s="169">
        <v>244.95</v>
      </c>
      <c r="P99" s="169">
        <v>165.56</v>
      </c>
      <c r="Q99" s="169">
        <v>526.91</v>
      </c>
      <c r="R99" s="169">
        <v>761.04</v>
      </c>
      <c r="S99" s="169">
        <v>751.1400000000001</v>
      </c>
    </row>
    <row r="100" spans="1:19" ht="12.75" x14ac:dyDescent="0.25">
      <c r="A100" s="167">
        <v>87</v>
      </c>
      <c r="B100" s="167" t="s">
        <v>199</v>
      </c>
      <c r="C100" s="222" t="s">
        <v>714</v>
      </c>
      <c r="D100" s="265">
        <v>5125.5769390000005</v>
      </c>
      <c r="E100" s="169">
        <v>391.35259000000002</v>
      </c>
      <c r="F100" s="169">
        <v>309.49470100000002</v>
      </c>
      <c r="G100" s="169">
        <v>301.15915900000005</v>
      </c>
      <c r="H100" s="169">
        <v>298.26113100000003</v>
      </c>
      <c r="I100" s="169">
        <v>396.72356200000002</v>
      </c>
      <c r="J100" s="167">
        <v>87</v>
      </c>
      <c r="K100" s="167" t="s">
        <v>199</v>
      </c>
      <c r="L100" s="222" t="s">
        <v>714</v>
      </c>
      <c r="M100" s="169">
        <v>340.51546100000002</v>
      </c>
      <c r="N100" s="169">
        <v>599.39607999999987</v>
      </c>
      <c r="O100" s="169">
        <v>498.03156400000006</v>
      </c>
      <c r="P100" s="169">
        <v>474.93168299999996</v>
      </c>
      <c r="Q100" s="169">
        <v>609.13870400000008</v>
      </c>
      <c r="R100" s="169">
        <v>379.069075</v>
      </c>
      <c r="S100" s="169">
        <v>527.50322900000003</v>
      </c>
    </row>
    <row r="101" spans="1:19" ht="12" customHeight="1" x14ac:dyDescent="0.25">
      <c r="A101" s="167">
        <v>88</v>
      </c>
      <c r="B101" s="167" t="s">
        <v>304</v>
      </c>
      <c r="C101" s="222" t="s">
        <v>628</v>
      </c>
      <c r="D101" s="265">
        <v>5120.0221730000003</v>
      </c>
      <c r="E101" s="169">
        <v>141.01715000000002</v>
      </c>
      <c r="F101" s="169">
        <v>328.29184999999995</v>
      </c>
      <c r="G101" s="169">
        <v>173.17301699999999</v>
      </c>
      <c r="H101" s="169">
        <v>593.53361300000006</v>
      </c>
      <c r="I101" s="169">
        <v>585.7549590000001</v>
      </c>
      <c r="J101" s="167">
        <v>88</v>
      </c>
      <c r="K101" s="167" t="s">
        <v>304</v>
      </c>
      <c r="L101" s="222" t="s">
        <v>628</v>
      </c>
      <c r="M101" s="169">
        <v>424.51916000000006</v>
      </c>
      <c r="N101" s="169">
        <v>509.43514399999998</v>
      </c>
      <c r="O101" s="169">
        <v>449.09405700000008</v>
      </c>
      <c r="P101" s="169">
        <v>462.98760700000003</v>
      </c>
      <c r="Q101" s="169">
        <v>846.27516800000001</v>
      </c>
      <c r="R101" s="169">
        <v>431.62211600000006</v>
      </c>
      <c r="S101" s="169">
        <v>174.318332</v>
      </c>
    </row>
    <row r="102" spans="1:19" ht="12.75" x14ac:dyDescent="0.25">
      <c r="A102" s="167">
        <v>89</v>
      </c>
      <c r="B102" s="167" t="s">
        <v>419</v>
      </c>
      <c r="C102" s="222" t="s">
        <v>821</v>
      </c>
      <c r="D102" s="265">
        <v>5009.6639999999998</v>
      </c>
      <c r="E102" s="169">
        <v>241</v>
      </c>
      <c r="F102" s="169">
        <v>580.6</v>
      </c>
      <c r="G102" s="169">
        <v>602.95000000000005</v>
      </c>
      <c r="H102" s="169">
        <v>357</v>
      </c>
      <c r="I102" s="169">
        <v>470.85</v>
      </c>
      <c r="J102" s="167">
        <v>89</v>
      </c>
      <c r="K102" s="167" t="s">
        <v>419</v>
      </c>
      <c r="L102" s="222" t="s">
        <v>821</v>
      </c>
      <c r="M102" s="169">
        <v>25</v>
      </c>
      <c r="N102" s="169">
        <v>243.75</v>
      </c>
      <c r="O102" s="169">
        <v>436</v>
      </c>
      <c r="P102" s="169">
        <v>291.39999999999998</v>
      </c>
      <c r="Q102" s="169">
        <v>401.19</v>
      </c>
      <c r="R102" s="169">
        <v>505</v>
      </c>
      <c r="S102" s="169">
        <v>854.92399999999998</v>
      </c>
    </row>
    <row r="103" spans="1:19" ht="12" customHeight="1" x14ac:dyDescent="0.25">
      <c r="A103" s="167">
        <v>90</v>
      </c>
      <c r="B103" s="167" t="s">
        <v>83</v>
      </c>
      <c r="C103" s="222" t="s">
        <v>802</v>
      </c>
      <c r="D103" s="265">
        <v>4850.0618000000004</v>
      </c>
      <c r="E103" s="169">
        <v>315.36799999999999</v>
      </c>
      <c r="F103" s="169">
        <v>185.066</v>
      </c>
      <c r="G103" s="169">
        <v>90.418000000000006</v>
      </c>
      <c r="H103" s="169">
        <v>201.60879999999997</v>
      </c>
      <c r="I103" s="169">
        <v>365.149</v>
      </c>
      <c r="J103" s="167">
        <v>90</v>
      </c>
      <c r="K103" s="167" t="s">
        <v>83</v>
      </c>
      <c r="L103" s="222" t="s">
        <v>802</v>
      </c>
      <c r="M103" s="169">
        <v>252.07300000000001</v>
      </c>
      <c r="N103" s="169">
        <v>514.43000000000006</v>
      </c>
      <c r="O103" s="169">
        <v>313.30600000000004</v>
      </c>
      <c r="P103" s="169">
        <v>537.62199999999996</v>
      </c>
      <c r="Q103" s="169">
        <v>216.95699999999999</v>
      </c>
      <c r="R103" s="169">
        <v>983.17900000000009</v>
      </c>
      <c r="S103" s="169">
        <v>874.88499999999999</v>
      </c>
    </row>
    <row r="104" spans="1:19" ht="25.5" x14ac:dyDescent="0.25">
      <c r="A104" s="167">
        <v>91</v>
      </c>
      <c r="B104" s="167" t="s">
        <v>39</v>
      </c>
      <c r="C104" s="222" t="s">
        <v>741</v>
      </c>
      <c r="D104" s="265">
        <v>3936.7577000000001</v>
      </c>
      <c r="E104" s="169">
        <v>253.08684100000002</v>
      </c>
      <c r="F104" s="169">
        <v>412.11954600000001</v>
      </c>
      <c r="G104" s="169">
        <v>285.71957199999997</v>
      </c>
      <c r="H104" s="169">
        <v>360.11090899999999</v>
      </c>
      <c r="I104" s="169">
        <v>199.618594</v>
      </c>
      <c r="J104" s="167">
        <v>91</v>
      </c>
      <c r="K104" s="167" t="s">
        <v>39</v>
      </c>
      <c r="L104" s="222" t="s">
        <v>741</v>
      </c>
      <c r="M104" s="169">
        <v>307.73419399999995</v>
      </c>
      <c r="N104" s="169">
        <v>407.362257</v>
      </c>
      <c r="O104" s="169">
        <v>271.13266099999998</v>
      </c>
      <c r="P104" s="169">
        <v>333.30725699999999</v>
      </c>
      <c r="Q104" s="169">
        <v>596.03981900000008</v>
      </c>
      <c r="R104" s="169">
        <v>227.57553800000002</v>
      </c>
      <c r="S104" s="169">
        <v>282.950512</v>
      </c>
    </row>
    <row r="105" spans="1:19" ht="38.25" x14ac:dyDescent="0.25">
      <c r="A105" s="167">
        <v>92</v>
      </c>
      <c r="B105" s="167" t="s">
        <v>81</v>
      </c>
      <c r="C105" s="222" t="s">
        <v>668</v>
      </c>
      <c r="D105" s="265">
        <v>3909.7106659999999</v>
      </c>
      <c r="E105" s="169">
        <v>296.47926700000011</v>
      </c>
      <c r="F105" s="169">
        <v>200.96373899999998</v>
      </c>
      <c r="G105" s="169">
        <v>238.06695099999996</v>
      </c>
      <c r="H105" s="169">
        <v>280.63867200000004</v>
      </c>
      <c r="I105" s="169">
        <v>200.87598200000002</v>
      </c>
      <c r="J105" s="167">
        <v>92</v>
      </c>
      <c r="K105" s="167" t="s">
        <v>81</v>
      </c>
      <c r="L105" s="222" t="s">
        <v>668</v>
      </c>
      <c r="M105" s="169">
        <v>126.66432800000001</v>
      </c>
      <c r="N105" s="169">
        <v>367.35049700000002</v>
      </c>
      <c r="O105" s="169">
        <v>333.72917000000012</v>
      </c>
      <c r="P105" s="169">
        <v>476.75582800000007</v>
      </c>
      <c r="Q105" s="169">
        <v>710.06737300000009</v>
      </c>
      <c r="R105" s="169">
        <v>339.84229700000003</v>
      </c>
      <c r="S105" s="169">
        <v>338.27656200000013</v>
      </c>
    </row>
    <row r="106" spans="1:19" ht="12" customHeight="1" x14ac:dyDescent="0.25">
      <c r="A106" s="167">
        <v>93</v>
      </c>
      <c r="B106" s="167" t="s">
        <v>476</v>
      </c>
      <c r="C106" s="222" t="s">
        <v>822</v>
      </c>
      <c r="D106" s="265">
        <v>3836.0832400000008</v>
      </c>
      <c r="E106" s="169">
        <v>114.54</v>
      </c>
      <c r="F106" s="169"/>
      <c r="G106" s="169">
        <v>218.39</v>
      </c>
      <c r="H106" s="169">
        <v>563.46</v>
      </c>
      <c r="I106" s="169">
        <v>997.57069600000011</v>
      </c>
      <c r="J106" s="167">
        <v>93</v>
      </c>
      <c r="K106" s="167" t="s">
        <v>476</v>
      </c>
      <c r="L106" s="222" t="s">
        <v>822</v>
      </c>
      <c r="M106" s="169">
        <v>934.60675900000001</v>
      </c>
      <c r="N106" s="169">
        <v>310.42</v>
      </c>
      <c r="O106" s="169">
        <v>202.91550699999999</v>
      </c>
      <c r="P106" s="169">
        <v>111.69</v>
      </c>
      <c r="Q106" s="169">
        <v>347.920278</v>
      </c>
      <c r="R106" s="169">
        <v>34.57</v>
      </c>
      <c r="S106" s="169"/>
    </row>
    <row r="107" spans="1:19" ht="12" customHeight="1" x14ac:dyDescent="0.25">
      <c r="A107" s="167">
        <v>94</v>
      </c>
      <c r="B107" s="167" t="s">
        <v>197</v>
      </c>
      <c r="C107" s="222" t="s">
        <v>719</v>
      </c>
      <c r="D107" s="265">
        <v>3802.3110389999997</v>
      </c>
      <c r="E107" s="169">
        <v>188.41374699999997</v>
      </c>
      <c r="F107" s="169">
        <v>281.93610999999999</v>
      </c>
      <c r="G107" s="169">
        <v>238.19095300000001</v>
      </c>
      <c r="H107" s="169">
        <v>218.464326</v>
      </c>
      <c r="I107" s="169">
        <v>113.19404599999999</v>
      </c>
      <c r="J107" s="167">
        <v>94</v>
      </c>
      <c r="K107" s="167" t="s">
        <v>197</v>
      </c>
      <c r="L107" s="222" t="s">
        <v>719</v>
      </c>
      <c r="M107" s="169">
        <v>407.44349999999997</v>
      </c>
      <c r="N107" s="169">
        <v>493.52970300000004</v>
      </c>
      <c r="O107" s="169">
        <v>311.67679999999996</v>
      </c>
      <c r="P107" s="169">
        <v>477.09701000000001</v>
      </c>
      <c r="Q107" s="169">
        <v>297.78244700000005</v>
      </c>
      <c r="R107" s="169">
        <v>391.28089199999994</v>
      </c>
      <c r="S107" s="169">
        <v>383.30150499999996</v>
      </c>
    </row>
    <row r="108" spans="1:19" ht="25.5" x14ac:dyDescent="0.25">
      <c r="A108" s="167">
        <v>95</v>
      </c>
      <c r="B108" s="167" t="s">
        <v>8</v>
      </c>
      <c r="C108" s="222" t="s">
        <v>785</v>
      </c>
      <c r="D108" s="265">
        <v>3711.0305359999998</v>
      </c>
      <c r="E108" s="169">
        <v>342.12463299999996</v>
      </c>
      <c r="F108" s="169">
        <v>198.71123500000004</v>
      </c>
      <c r="G108" s="169">
        <v>317.89155</v>
      </c>
      <c r="H108" s="169">
        <v>130.74843999999999</v>
      </c>
      <c r="I108" s="169">
        <v>97.082126999999986</v>
      </c>
      <c r="J108" s="167">
        <v>95</v>
      </c>
      <c r="K108" s="167" t="s">
        <v>8</v>
      </c>
      <c r="L108" s="222" t="s">
        <v>785</v>
      </c>
      <c r="M108" s="169">
        <v>198.96804499999999</v>
      </c>
      <c r="N108" s="169">
        <v>162.275981</v>
      </c>
      <c r="O108" s="169">
        <v>413.93269300000003</v>
      </c>
      <c r="P108" s="169">
        <v>196.890244</v>
      </c>
      <c r="Q108" s="169">
        <v>393.73705200000006</v>
      </c>
      <c r="R108" s="169">
        <v>542.96516299999996</v>
      </c>
      <c r="S108" s="169">
        <v>715.70337299999994</v>
      </c>
    </row>
    <row r="109" spans="1:19" ht="25.5" x14ac:dyDescent="0.25">
      <c r="A109" s="167">
        <v>96</v>
      </c>
      <c r="B109" s="167" t="s">
        <v>416</v>
      </c>
      <c r="C109" s="222" t="s">
        <v>823</v>
      </c>
      <c r="D109" s="265">
        <v>3709.6200000000003</v>
      </c>
      <c r="E109" s="169">
        <v>1184</v>
      </c>
      <c r="F109" s="169">
        <v>928</v>
      </c>
      <c r="G109" s="169">
        <v>190.86</v>
      </c>
      <c r="H109" s="169"/>
      <c r="I109" s="169">
        <v>174.42</v>
      </c>
      <c r="J109" s="167">
        <v>96</v>
      </c>
      <c r="K109" s="167" t="s">
        <v>416</v>
      </c>
      <c r="L109" s="222" t="s">
        <v>823</v>
      </c>
      <c r="M109" s="169">
        <v>87.210000000000008</v>
      </c>
      <c r="N109" s="169"/>
      <c r="O109" s="169">
        <v>335.9</v>
      </c>
      <c r="P109" s="169">
        <v>0.25</v>
      </c>
      <c r="Q109" s="169">
        <v>471.96</v>
      </c>
      <c r="R109" s="169">
        <v>337.02</v>
      </c>
      <c r="S109" s="169"/>
    </row>
    <row r="110" spans="1:19" ht="12" customHeight="1" x14ac:dyDescent="0.25">
      <c r="A110" s="167">
        <v>97</v>
      </c>
      <c r="B110" s="167" t="s">
        <v>144</v>
      </c>
      <c r="C110" s="222" t="s">
        <v>589</v>
      </c>
      <c r="D110" s="265">
        <v>3658.7184900000002</v>
      </c>
      <c r="E110" s="169">
        <v>218.02488</v>
      </c>
      <c r="F110" s="169">
        <v>181.05600000000001</v>
      </c>
      <c r="G110" s="169">
        <v>123.7872</v>
      </c>
      <c r="H110" s="169">
        <v>235.23504</v>
      </c>
      <c r="I110" s="169">
        <v>143.84111999999999</v>
      </c>
      <c r="J110" s="167">
        <v>97</v>
      </c>
      <c r="K110" s="167" t="s">
        <v>144</v>
      </c>
      <c r="L110" s="222" t="s">
        <v>589</v>
      </c>
      <c r="M110" s="169">
        <v>379.44024000000002</v>
      </c>
      <c r="N110" s="169">
        <v>233.20800000000003</v>
      </c>
      <c r="O110" s="169">
        <v>358.62864000000002</v>
      </c>
      <c r="P110" s="169">
        <v>434.65247999999997</v>
      </c>
      <c r="Q110" s="169">
        <v>506.57303999999999</v>
      </c>
      <c r="R110" s="169">
        <v>503.33564000000001</v>
      </c>
      <c r="S110" s="169">
        <v>340.93621000000002</v>
      </c>
    </row>
    <row r="111" spans="1:19" ht="12" customHeight="1" x14ac:dyDescent="0.25">
      <c r="A111" s="167">
        <v>98</v>
      </c>
      <c r="B111" s="167" t="s">
        <v>209</v>
      </c>
      <c r="C111" s="222" t="s">
        <v>592</v>
      </c>
      <c r="D111" s="265">
        <v>3650.9620890000001</v>
      </c>
      <c r="E111" s="169">
        <v>295.46982200000008</v>
      </c>
      <c r="F111" s="169">
        <v>85.500315000000001</v>
      </c>
      <c r="G111" s="169">
        <v>139.99821299999999</v>
      </c>
      <c r="H111" s="169">
        <v>207.56706299999999</v>
      </c>
      <c r="I111" s="169">
        <v>90.516840999999999</v>
      </c>
      <c r="J111" s="167">
        <v>98</v>
      </c>
      <c r="K111" s="167" t="s">
        <v>209</v>
      </c>
      <c r="L111" s="222" t="s">
        <v>592</v>
      </c>
      <c r="M111" s="169">
        <v>326.13099499999993</v>
      </c>
      <c r="N111" s="169">
        <v>404.87044699999996</v>
      </c>
      <c r="O111" s="169">
        <v>258.58987299999995</v>
      </c>
      <c r="P111" s="169">
        <v>594.20004700000004</v>
      </c>
      <c r="Q111" s="169">
        <v>432.81917600000003</v>
      </c>
      <c r="R111" s="169">
        <v>401.77816699999994</v>
      </c>
      <c r="S111" s="169">
        <v>413.52113000000003</v>
      </c>
    </row>
    <row r="112" spans="1:19" ht="12" customHeight="1" x14ac:dyDescent="0.25">
      <c r="A112" s="167">
        <v>99</v>
      </c>
      <c r="B112" s="167" t="s">
        <v>157</v>
      </c>
      <c r="C112" s="222" t="s">
        <v>690</v>
      </c>
      <c r="D112" s="265">
        <v>3633.6780869999993</v>
      </c>
      <c r="E112" s="169">
        <v>261.09800000000001</v>
      </c>
      <c r="F112" s="169">
        <v>69.454427999999993</v>
      </c>
      <c r="G112" s="169">
        <v>535.87641499999995</v>
      </c>
      <c r="H112" s="169">
        <v>200.95863699999998</v>
      </c>
      <c r="I112" s="169">
        <v>129.36348000000001</v>
      </c>
      <c r="J112" s="167">
        <v>99</v>
      </c>
      <c r="K112" s="167" t="s">
        <v>157</v>
      </c>
      <c r="L112" s="222" t="s">
        <v>690</v>
      </c>
      <c r="M112" s="169">
        <v>458.23295899999999</v>
      </c>
      <c r="N112" s="169">
        <v>663.85665000000006</v>
      </c>
      <c r="O112" s="169">
        <v>328.81471999999997</v>
      </c>
      <c r="P112" s="169">
        <v>86.195183</v>
      </c>
      <c r="Q112" s="169">
        <v>159.298304</v>
      </c>
      <c r="R112" s="169">
        <v>369.602396</v>
      </c>
      <c r="S112" s="169">
        <v>370.92691500000001</v>
      </c>
    </row>
    <row r="113" spans="1:19" ht="12" customHeight="1" x14ac:dyDescent="0.25">
      <c r="A113" s="167">
        <v>100</v>
      </c>
      <c r="B113" s="171" t="s">
        <v>475</v>
      </c>
      <c r="C113" s="222" t="s">
        <v>824</v>
      </c>
      <c r="D113" s="265">
        <v>3629.1679999999997</v>
      </c>
      <c r="E113" s="169">
        <v>455.24</v>
      </c>
      <c r="F113" s="169">
        <v>347.9</v>
      </c>
      <c r="G113" s="169">
        <v>936.04</v>
      </c>
      <c r="H113" s="169">
        <v>560.03</v>
      </c>
      <c r="I113" s="169">
        <v>491.83800000000002</v>
      </c>
      <c r="J113" s="167">
        <v>100</v>
      </c>
      <c r="K113" s="167" t="s">
        <v>475</v>
      </c>
      <c r="L113" s="222" t="s">
        <v>824</v>
      </c>
      <c r="M113" s="169">
        <v>417.35</v>
      </c>
      <c r="N113" s="169">
        <v>198.31</v>
      </c>
      <c r="O113" s="169">
        <v>111.95</v>
      </c>
      <c r="P113" s="169">
        <v>15.7</v>
      </c>
      <c r="Q113" s="169"/>
      <c r="R113" s="169"/>
      <c r="S113" s="169">
        <v>94.81</v>
      </c>
    </row>
    <row r="114" spans="1:19" ht="15.6" customHeight="1" x14ac:dyDescent="0.25">
      <c r="A114" s="307"/>
      <c r="B114" s="308"/>
      <c r="C114" s="309" t="s">
        <v>220</v>
      </c>
      <c r="D114" s="310">
        <v>240921.08852199977</v>
      </c>
      <c r="E114" s="311">
        <v>20995.609894000023</v>
      </c>
      <c r="F114" s="311">
        <v>19770.382172000038</v>
      </c>
      <c r="G114" s="311">
        <v>16697.975735000007</v>
      </c>
      <c r="H114" s="311">
        <v>18852.71085600002</v>
      </c>
      <c r="I114" s="311">
        <v>18177.953897000036</v>
      </c>
      <c r="J114" s="307"/>
      <c r="K114" s="307"/>
      <c r="L114" s="309" t="s">
        <v>220</v>
      </c>
      <c r="M114" s="311">
        <v>15995.183528999994</v>
      </c>
      <c r="N114" s="311">
        <v>20988.021964000018</v>
      </c>
      <c r="O114" s="311">
        <v>19561.906221000023</v>
      </c>
      <c r="P114" s="311">
        <v>20651.345417000004</v>
      </c>
      <c r="Q114" s="311">
        <v>24094.401039000011</v>
      </c>
      <c r="R114" s="311">
        <v>22934.877509000034</v>
      </c>
      <c r="S114" s="311">
        <v>22200.720289000001</v>
      </c>
    </row>
    <row r="115" spans="1:19" ht="9" customHeight="1" x14ac:dyDescent="0.25">
      <c r="I115" s="93" t="s">
        <v>379</v>
      </c>
      <c r="J115" s="312" t="s">
        <v>392</v>
      </c>
    </row>
    <row r="116" spans="1:19" ht="9" customHeight="1" x14ac:dyDescent="0.25">
      <c r="A116" s="62"/>
      <c r="J116" s="312" t="s">
        <v>361</v>
      </c>
    </row>
    <row r="117" spans="1:19" ht="9" customHeight="1" x14ac:dyDescent="0.25">
      <c r="J117" s="36" t="s">
        <v>260</v>
      </c>
    </row>
    <row r="118" spans="1:19" ht="9" customHeight="1" x14ac:dyDescent="0.25">
      <c r="J118" s="68" t="s">
        <v>566</v>
      </c>
    </row>
    <row r="119" spans="1:19" ht="12" customHeight="1" x14ac:dyDescent="0.25"/>
    <row r="120" spans="1:19" ht="12" customHeight="1" x14ac:dyDescent="0.25"/>
    <row r="121" spans="1:19" ht="12" customHeight="1" x14ac:dyDescent="0.25"/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</sheetData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3" max="18" man="1"/>
    <brk id="83" max="18" man="1"/>
  </rowBreaks>
  <colBreaks count="1" manualBreakCount="1">
    <brk id="9" max="125" man="1"/>
  </colBreaks>
  <ignoredErrors>
    <ignoredError sqref="B115:N117 B43:B46 J85:J86 M83:N86 K85:K86 J6:J42 J47:J82 J88:J114 D43:K46 M43:N4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EBEB"/>
    <pageSetUpPr autoPageBreaks="0"/>
  </sheetPr>
  <dimension ref="A1:S127"/>
  <sheetViews>
    <sheetView showGridLines="0" defaultGridColor="0" colorId="8" zoomScale="150" zoomScaleNormal="150" zoomScaleSheetLayoutView="100" workbookViewId="0">
      <selection activeCell="D12" sqref="D12"/>
    </sheetView>
  </sheetViews>
  <sheetFormatPr baseColWidth="10" defaultColWidth="11.28515625" defaultRowHeight="14.1" customHeight="1" x14ac:dyDescent="0.25"/>
  <cols>
    <col min="1" max="1" width="5.140625" style="25" customWidth="1"/>
    <col min="2" max="2" width="7" style="25" customWidth="1"/>
    <col min="3" max="3" width="27.7109375" style="25" customWidth="1"/>
    <col min="4" max="4" width="7" style="25" customWidth="1"/>
    <col min="5" max="5" width="5.7109375" style="25" bestFit="1" customWidth="1"/>
    <col min="6" max="6" width="6.140625" style="25" bestFit="1" customWidth="1"/>
    <col min="7" max="9" width="5.7109375" style="25" bestFit="1" customWidth="1"/>
    <col min="10" max="10" width="5.28515625" style="25" customWidth="1"/>
    <col min="11" max="11" width="7.85546875" style="25" customWidth="1"/>
    <col min="12" max="12" width="27.7109375" style="25" customWidth="1"/>
    <col min="13" max="15" width="5.140625" style="25" bestFit="1" customWidth="1"/>
    <col min="16" max="16" width="6.140625" style="25" bestFit="1" customWidth="1"/>
    <col min="17" max="17" width="5.140625" style="25" bestFit="1" customWidth="1"/>
    <col min="18" max="18" width="6.42578125" style="25" bestFit="1" customWidth="1"/>
    <col min="19" max="19" width="6.140625" style="25" customWidth="1"/>
    <col min="20" max="16384" width="11.28515625" style="25"/>
  </cols>
  <sheetData>
    <row r="1" spans="1:19" ht="15.95" customHeight="1" x14ac:dyDescent="0.25">
      <c r="A1" s="72" t="s">
        <v>528</v>
      </c>
      <c r="B1" s="72"/>
      <c r="L1" s="313"/>
      <c r="S1" s="313"/>
    </row>
    <row r="2" spans="1:19" ht="12" customHeight="1" x14ac:dyDescent="0.25">
      <c r="A2" s="163" t="s">
        <v>369</v>
      </c>
      <c r="B2" s="163"/>
      <c r="C2" s="163"/>
      <c r="D2" s="303"/>
      <c r="E2" s="303"/>
      <c r="F2" s="303"/>
      <c r="G2" s="303"/>
      <c r="H2" s="303"/>
      <c r="I2" s="303"/>
      <c r="J2" s="62" t="s">
        <v>402</v>
      </c>
      <c r="K2" s="62"/>
      <c r="M2" s="314"/>
      <c r="N2" s="303"/>
      <c r="O2" s="303"/>
      <c r="P2" s="303"/>
      <c r="Q2" s="303"/>
      <c r="R2" s="303"/>
      <c r="S2" s="303"/>
    </row>
    <row r="3" spans="1:19" ht="3" customHeight="1" x14ac:dyDescent="0.25">
      <c r="A3" s="5"/>
      <c r="B3" s="5"/>
      <c r="C3" s="5"/>
      <c r="D3" s="17"/>
      <c r="J3" s="62"/>
      <c r="K3" s="62"/>
    </row>
    <row r="4" spans="1:19" ht="21.95" customHeight="1" x14ac:dyDescent="0.25">
      <c r="A4" s="362" t="s">
        <v>264</v>
      </c>
      <c r="B4" s="375" t="s">
        <v>409</v>
      </c>
      <c r="C4" s="85" t="s">
        <v>399</v>
      </c>
      <c r="D4" s="138" t="s">
        <v>266</v>
      </c>
      <c r="E4" s="85" t="s">
        <v>305</v>
      </c>
      <c r="F4" s="85" t="s">
        <v>306</v>
      </c>
      <c r="G4" s="85" t="s">
        <v>281</v>
      </c>
      <c r="H4" s="85" t="s">
        <v>282</v>
      </c>
      <c r="I4" s="86" t="s">
        <v>283</v>
      </c>
      <c r="J4" s="362" t="s">
        <v>264</v>
      </c>
      <c r="K4" s="375" t="s">
        <v>409</v>
      </c>
      <c r="L4" s="85" t="s">
        <v>399</v>
      </c>
      <c r="M4" s="86" t="s">
        <v>284</v>
      </c>
      <c r="N4" s="85" t="s">
        <v>285</v>
      </c>
      <c r="O4" s="85" t="s">
        <v>286</v>
      </c>
      <c r="P4" s="85" t="s">
        <v>252</v>
      </c>
      <c r="Q4" s="85" t="s">
        <v>288</v>
      </c>
      <c r="R4" s="85" t="s">
        <v>289</v>
      </c>
      <c r="S4" s="86" t="s">
        <v>290</v>
      </c>
    </row>
    <row r="5" spans="1:19" ht="14.1" customHeight="1" thickBot="1" x14ac:dyDescent="0.3">
      <c r="A5" s="363"/>
      <c r="B5" s="359"/>
      <c r="C5" s="161" t="s">
        <v>400</v>
      </c>
      <c r="D5" s="162">
        <f>+SUM(D7:D39,D44:D77,D82:D115)</f>
        <v>5270321.8078159997</v>
      </c>
      <c r="E5" s="162">
        <f>+SUM(E7:E39,E44:E77,E82:E115)</f>
        <v>442487.13435900037</v>
      </c>
      <c r="F5" s="162">
        <f t="shared" ref="F5:I5" si="0">+SUM(F7:F39,F44:F77,F82:F115)</f>
        <v>386322.03983699984</v>
      </c>
      <c r="G5" s="162">
        <f t="shared" si="0"/>
        <v>459622.84697500023</v>
      </c>
      <c r="H5" s="162">
        <f t="shared" si="0"/>
        <v>454712.59898900002</v>
      </c>
      <c r="I5" s="162">
        <f t="shared" si="0"/>
        <v>370148.59861600003</v>
      </c>
      <c r="J5" s="363"/>
      <c r="K5" s="396"/>
      <c r="L5" s="161" t="s">
        <v>400</v>
      </c>
      <c r="M5" s="162">
        <f>+SUM(M7:M39,M44:M77,M82:M115)</f>
        <v>407009.35091799998</v>
      </c>
      <c r="N5" s="162">
        <f t="shared" ref="N5:S5" si="1">+SUM(N7:N39,N44:N77,N82:N115)</f>
        <v>425800.245215</v>
      </c>
      <c r="O5" s="162">
        <f t="shared" si="1"/>
        <v>445132.24429399986</v>
      </c>
      <c r="P5" s="162">
        <f t="shared" si="1"/>
        <v>488476.92269699997</v>
      </c>
      <c r="Q5" s="162">
        <f t="shared" si="1"/>
        <v>413866.49970799987</v>
      </c>
      <c r="R5" s="162">
        <f>+SUM(R7:R39,R44:R77,R82:R115)</f>
        <v>504920.17696400027</v>
      </c>
      <c r="S5" s="162">
        <f t="shared" si="1"/>
        <v>471823.14924399985</v>
      </c>
    </row>
    <row r="6" spans="1:19" ht="5.0999999999999996" customHeight="1" thickTop="1" x14ac:dyDescent="0.25">
      <c r="A6" s="250"/>
      <c r="B6" s="250"/>
      <c r="C6" s="301"/>
      <c r="D6" s="300"/>
      <c r="E6" s="295"/>
      <c r="F6" s="295"/>
      <c r="G6" s="295"/>
      <c r="H6" s="295"/>
      <c r="I6" s="295"/>
      <c r="J6" s="250"/>
      <c r="K6" s="250"/>
      <c r="L6" s="301"/>
      <c r="M6" s="295"/>
      <c r="N6" s="295"/>
      <c r="O6" s="295"/>
      <c r="P6" s="295"/>
      <c r="Q6" s="295"/>
      <c r="R6" s="295"/>
      <c r="S6" s="295"/>
    </row>
    <row r="7" spans="1:19" ht="12" customHeight="1" x14ac:dyDescent="0.25">
      <c r="A7" s="164">
        <v>1</v>
      </c>
      <c r="B7" s="164" t="s">
        <v>61</v>
      </c>
      <c r="C7" s="222" t="s">
        <v>701</v>
      </c>
      <c r="D7" s="264">
        <v>740022.58424600004</v>
      </c>
      <c r="E7" s="166">
        <v>66834.590719</v>
      </c>
      <c r="F7" s="166">
        <v>47299.899346999999</v>
      </c>
      <c r="G7" s="166">
        <v>73966.952837000004</v>
      </c>
      <c r="H7" s="166">
        <v>68117.144426999992</v>
      </c>
      <c r="I7" s="166">
        <v>56361.527785000006</v>
      </c>
      <c r="J7" s="164">
        <v>1</v>
      </c>
      <c r="K7" s="164" t="s">
        <v>61</v>
      </c>
      <c r="L7" s="222" t="s">
        <v>701</v>
      </c>
      <c r="M7" s="166">
        <v>56067.623215</v>
      </c>
      <c r="N7" s="166">
        <v>50540.207077999999</v>
      </c>
      <c r="O7" s="166">
        <v>52461.593814</v>
      </c>
      <c r="P7" s="166">
        <v>77497.446596000009</v>
      </c>
      <c r="Q7" s="166">
        <v>49108.29002</v>
      </c>
      <c r="R7" s="166">
        <v>86597.217325999998</v>
      </c>
      <c r="S7" s="166">
        <v>55170.091082000006</v>
      </c>
    </row>
    <row r="8" spans="1:19" ht="12" customHeight="1" x14ac:dyDescent="0.25">
      <c r="A8" s="167">
        <v>2</v>
      </c>
      <c r="B8" s="167" t="s">
        <v>183</v>
      </c>
      <c r="C8" s="222" t="s">
        <v>702</v>
      </c>
      <c r="D8" s="265">
        <v>516959.45668599993</v>
      </c>
      <c r="E8" s="169">
        <v>39457.155839999992</v>
      </c>
      <c r="F8" s="169">
        <v>41905.541149000004</v>
      </c>
      <c r="G8" s="169">
        <v>48398.656826999999</v>
      </c>
      <c r="H8" s="169">
        <v>46270.737713000002</v>
      </c>
      <c r="I8" s="169">
        <v>35605.237700999998</v>
      </c>
      <c r="J8" s="167">
        <v>2</v>
      </c>
      <c r="K8" s="167" t="s">
        <v>183</v>
      </c>
      <c r="L8" s="222" t="s">
        <v>702</v>
      </c>
      <c r="M8" s="169">
        <v>51001.165378999998</v>
      </c>
      <c r="N8" s="169">
        <v>37769.967441000001</v>
      </c>
      <c r="O8" s="169">
        <v>50060.977697000002</v>
      </c>
      <c r="P8" s="169">
        <v>52586.803187000012</v>
      </c>
      <c r="Q8" s="169">
        <v>17260.572419</v>
      </c>
      <c r="R8" s="169">
        <v>40902.140750999992</v>
      </c>
      <c r="S8" s="169">
        <v>55740.500581999993</v>
      </c>
    </row>
    <row r="9" spans="1:19" ht="12" customHeight="1" x14ac:dyDescent="0.25">
      <c r="A9" s="167">
        <v>3</v>
      </c>
      <c r="B9" s="167" t="s">
        <v>182</v>
      </c>
      <c r="C9" s="222" t="s">
        <v>703</v>
      </c>
      <c r="D9" s="265">
        <v>494389.769394</v>
      </c>
      <c r="E9" s="169">
        <v>55210.783500000005</v>
      </c>
      <c r="F9" s="169">
        <v>38103.544701999999</v>
      </c>
      <c r="G9" s="169">
        <v>33526.823826</v>
      </c>
      <c r="H9" s="169">
        <v>47019.305751999993</v>
      </c>
      <c r="I9" s="169">
        <v>43282.860187999991</v>
      </c>
      <c r="J9" s="167">
        <v>3</v>
      </c>
      <c r="K9" s="167" t="s">
        <v>182</v>
      </c>
      <c r="L9" s="222" t="s">
        <v>703</v>
      </c>
      <c r="M9" s="169">
        <v>33095.689231000011</v>
      </c>
      <c r="N9" s="169">
        <v>48085.248286000002</v>
      </c>
      <c r="O9" s="169">
        <v>39643.783690000004</v>
      </c>
      <c r="P9" s="169">
        <v>29163.815607</v>
      </c>
      <c r="Q9" s="169">
        <v>36980.320583000001</v>
      </c>
      <c r="R9" s="169">
        <v>36846.938383000001</v>
      </c>
      <c r="S9" s="169">
        <v>53430.655646000007</v>
      </c>
    </row>
    <row r="10" spans="1:19" ht="25.5" x14ac:dyDescent="0.25">
      <c r="A10" s="167">
        <v>4</v>
      </c>
      <c r="B10" s="167" t="s">
        <v>184</v>
      </c>
      <c r="C10" s="222" t="s">
        <v>704</v>
      </c>
      <c r="D10" s="265">
        <v>351646.64675899997</v>
      </c>
      <c r="E10" s="169">
        <v>37837.709453999996</v>
      </c>
      <c r="F10" s="169">
        <v>22107.411953000003</v>
      </c>
      <c r="G10" s="169">
        <v>37685.107642000003</v>
      </c>
      <c r="H10" s="169">
        <v>28264.186494000001</v>
      </c>
      <c r="I10" s="169">
        <v>28179.342789999999</v>
      </c>
      <c r="J10" s="167">
        <v>4</v>
      </c>
      <c r="K10" s="167" t="s">
        <v>184</v>
      </c>
      <c r="L10" s="222" t="s">
        <v>704</v>
      </c>
      <c r="M10" s="169">
        <v>32144.719548000001</v>
      </c>
      <c r="N10" s="169">
        <v>168.51123000000001</v>
      </c>
      <c r="O10" s="169">
        <v>50821.689848999995</v>
      </c>
      <c r="P10" s="169">
        <v>41380.463688000003</v>
      </c>
      <c r="Q10" s="169">
        <v>35337.015542000001</v>
      </c>
      <c r="R10" s="169">
        <v>37509.633694999997</v>
      </c>
      <c r="S10" s="169">
        <v>210.854874</v>
      </c>
    </row>
    <row r="11" spans="1:19" ht="21" customHeight="1" x14ac:dyDescent="0.25">
      <c r="A11" s="167">
        <v>5</v>
      </c>
      <c r="B11" s="167" t="s">
        <v>185</v>
      </c>
      <c r="C11" s="222" t="s">
        <v>607</v>
      </c>
      <c r="D11" s="265">
        <v>181109.41700100002</v>
      </c>
      <c r="E11" s="169">
        <v>11079.379681999999</v>
      </c>
      <c r="F11" s="169">
        <v>9757.2426289999985</v>
      </c>
      <c r="G11" s="169">
        <v>18165.019486000001</v>
      </c>
      <c r="H11" s="169">
        <v>13985.268331000001</v>
      </c>
      <c r="I11" s="169">
        <v>14307.283457</v>
      </c>
      <c r="J11" s="167">
        <v>5</v>
      </c>
      <c r="K11" s="167" t="s">
        <v>185</v>
      </c>
      <c r="L11" s="222" t="s">
        <v>607</v>
      </c>
      <c r="M11" s="169">
        <v>17209.579046999999</v>
      </c>
      <c r="N11" s="169">
        <v>21841.852751000002</v>
      </c>
      <c r="O11" s="169">
        <v>12475.340588000003</v>
      </c>
      <c r="P11" s="169">
        <v>7425.7823139999991</v>
      </c>
      <c r="Q11" s="169">
        <v>13399.297086</v>
      </c>
      <c r="R11" s="169">
        <v>19383.443698999992</v>
      </c>
      <c r="S11" s="169">
        <v>22079.927931000002</v>
      </c>
    </row>
    <row r="12" spans="1:19" ht="12" customHeight="1" x14ac:dyDescent="0.25">
      <c r="A12" s="167">
        <v>6</v>
      </c>
      <c r="B12" s="167" t="s">
        <v>186</v>
      </c>
      <c r="C12" s="222" t="s">
        <v>705</v>
      </c>
      <c r="D12" s="265">
        <v>121293.551624</v>
      </c>
      <c r="E12" s="169">
        <v>4001.1338850000002</v>
      </c>
      <c r="F12" s="169">
        <v>10726.709846000002</v>
      </c>
      <c r="G12" s="169">
        <v>16194.077916</v>
      </c>
      <c r="H12" s="169">
        <v>14096.154183999999</v>
      </c>
      <c r="I12" s="169">
        <v>6927.5933689999993</v>
      </c>
      <c r="J12" s="167">
        <v>6</v>
      </c>
      <c r="K12" s="167" t="s">
        <v>186</v>
      </c>
      <c r="L12" s="222" t="s">
        <v>705</v>
      </c>
      <c r="M12" s="169">
        <v>221.221115</v>
      </c>
      <c r="N12" s="169">
        <v>16676.327090999999</v>
      </c>
      <c r="O12" s="169">
        <v>115.7133</v>
      </c>
      <c r="P12" s="169">
        <v>23275.405571999996</v>
      </c>
      <c r="Q12" s="169">
        <v>156.93095</v>
      </c>
      <c r="R12" s="169">
        <v>20884.506936000005</v>
      </c>
      <c r="S12" s="169">
        <v>8017.7774599999993</v>
      </c>
    </row>
    <row r="13" spans="1:19" ht="25.5" x14ac:dyDescent="0.25">
      <c r="A13" s="167">
        <v>7</v>
      </c>
      <c r="B13" s="167" t="s">
        <v>258</v>
      </c>
      <c r="C13" s="222" t="s">
        <v>577</v>
      </c>
      <c r="D13" s="265">
        <v>104442.88513699999</v>
      </c>
      <c r="E13" s="169">
        <v>10317.807154999999</v>
      </c>
      <c r="F13" s="169">
        <v>10245.170780000004</v>
      </c>
      <c r="G13" s="169">
        <v>9843.5545879999972</v>
      </c>
      <c r="H13" s="169">
        <v>8724.9540189999989</v>
      </c>
      <c r="I13" s="169">
        <v>7406.9818489999998</v>
      </c>
      <c r="J13" s="167">
        <v>7</v>
      </c>
      <c r="K13" s="167" t="s">
        <v>258</v>
      </c>
      <c r="L13" s="222" t="s">
        <v>577</v>
      </c>
      <c r="M13" s="169">
        <v>7184.4147409999996</v>
      </c>
      <c r="N13" s="169">
        <v>10075.554824000001</v>
      </c>
      <c r="O13" s="169">
        <v>6639.7666489999992</v>
      </c>
      <c r="P13" s="169">
        <v>8204.6053280000015</v>
      </c>
      <c r="Q13" s="169">
        <v>8776.9172029999972</v>
      </c>
      <c r="R13" s="169">
        <v>7475.6515859999981</v>
      </c>
      <c r="S13" s="169">
        <v>9547.5064150000017</v>
      </c>
    </row>
    <row r="14" spans="1:19" ht="21" customHeight="1" x14ac:dyDescent="0.25">
      <c r="A14" s="167">
        <v>8</v>
      </c>
      <c r="B14" s="167" t="s">
        <v>187</v>
      </c>
      <c r="C14" s="222" t="s">
        <v>680</v>
      </c>
      <c r="D14" s="265">
        <v>103764.63565699999</v>
      </c>
      <c r="E14" s="169">
        <v>8233.6845270000013</v>
      </c>
      <c r="F14" s="169">
        <v>8784.553541000003</v>
      </c>
      <c r="G14" s="169">
        <v>8111.2178490000024</v>
      </c>
      <c r="H14" s="169">
        <v>8048.1425480000016</v>
      </c>
      <c r="I14" s="169">
        <v>6828.6298770000003</v>
      </c>
      <c r="J14" s="167">
        <v>8</v>
      </c>
      <c r="K14" s="167" t="s">
        <v>187</v>
      </c>
      <c r="L14" s="222" t="s">
        <v>680</v>
      </c>
      <c r="M14" s="169">
        <v>7480.8922389999989</v>
      </c>
      <c r="N14" s="169">
        <v>10003.843868</v>
      </c>
      <c r="O14" s="169">
        <v>8146.8591839999999</v>
      </c>
      <c r="P14" s="169">
        <v>7710.1936779999987</v>
      </c>
      <c r="Q14" s="169">
        <v>9117.0716420000008</v>
      </c>
      <c r="R14" s="169">
        <v>12720.76539099999</v>
      </c>
      <c r="S14" s="169">
        <v>8578.7813129999995</v>
      </c>
    </row>
    <row r="15" spans="1:19" ht="25.5" x14ac:dyDescent="0.25">
      <c r="A15" s="167">
        <v>9</v>
      </c>
      <c r="B15" s="167" t="s">
        <v>177</v>
      </c>
      <c r="C15" s="222" t="s">
        <v>593</v>
      </c>
      <c r="D15" s="265">
        <v>80610.535935999971</v>
      </c>
      <c r="E15" s="169">
        <v>6170.5764259999996</v>
      </c>
      <c r="F15" s="169">
        <v>5953.613894000001</v>
      </c>
      <c r="G15" s="169">
        <v>7915.1310640000002</v>
      </c>
      <c r="H15" s="169">
        <v>9158.7594709999976</v>
      </c>
      <c r="I15" s="169">
        <v>7525.649081999999</v>
      </c>
      <c r="J15" s="167">
        <v>9</v>
      </c>
      <c r="K15" s="167" t="s">
        <v>177</v>
      </c>
      <c r="L15" s="222" t="s">
        <v>593</v>
      </c>
      <c r="M15" s="169">
        <v>3122.2469899999996</v>
      </c>
      <c r="N15" s="169">
        <v>6772.3861019999995</v>
      </c>
      <c r="O15" s="169">
        <v>9059.8932820000009</v>
      </c>
      <c r="P15" s="169">
        <v>9340.3069480000013</v>
      </c>
      <c r="Q15" s="169">
        <v>5026.8822250000003</v>
      </c>
      <c r="R15" s="169">
        <v>4570.4662379999991</v>
      </c>
      <c r="S15" s="169">
        <v>5994.6242140000004</v>
      </c>
    </row>
    <row r="16" spans="1:19" ht="12" customHeight="1" x14ac:dyDescent="0.25">
      <c r="A16" s="167">
        <v>10</v>
      </c>
      <c r="B16" s="167" t="s">
        <v>188</v>
      </c>
      <c r="C16" s="222" t="s">
        <v>706</v>
      </c>
      <c r="D16" s="265">
        <v>75299.022094</v>
      </c>
      <c r="E16" s="169">
        <v>5145.8156930000005</v>
      </c>
      <c r="F16" s="169">
        <v>6731.4968849999996</v>
      </c>
      <c r="G16" s="169">
        <v>9411.9847389999995</v>
      </c>
      <c r="H16" s="169">
        <v>3359.0075850000003</v>
      </c>
      <c r="I16" s="169">
        <v>6015.0860500000008</v>
      </c>
      <c r="J16" s="167">
        <v>10</v>
      </c>
      <c r="K16" s="167" t="s">
        <v>188</v>
      </c>
      <c r="L16" s="222" t="s">
        <v>706</v>
      </c>
      <c r="M16" s="169">
        <v>4996.6515939999999</v>
      </c>
      <c r="N16" s="169">
        <v>4119.149512</v>
      </c>
      <c r="O16" s="169">
        <v>4453.5340159999996</v>
      </c>
      <c r="P16" s="169">
        <v>8081.604448</v>
      </c>
      <c r="Q16" s="169">
        <v>8057.7783750000008</v>
      </c>
      <c r="R16" s="169">
        <v>8156.0202780000009</v>
      </c>
      <c r="S16" s="169">
        <v>6770.8929189999999</v>
      </c>
    </row>
    <row r="17" spans="1:19" ht="21" customHeight="1" x14ac:dyDescent="0.25">
      <c r="A17" s="167">
        <v>11</v>
      </c>
      <c r="B17" s="167" t="s">
        <v>388</v>
      </c>
      <c r="C17" s="222" t="s">
        <v>707</v>
      </c>
      <c r="D17" s="265">
        <v>70798.678738999995</v>
      </c>
      <c r="E17" s="169">
        <v>6721.5592340000003</v>
      </c>
      <c r="F17" s="169">
        <v>6166.4803499999998</v>
      </c>
      <c r="G17" s="169">
        <v>6640.106366</v>
      </c>
      <c r="H17" s="169">
        <v>6351.0571799999998</v>
      </c>
      <c r="I17" s="169">
        <v>1.0143230000000001</v>
      </c>
      <c r="J17" s="167">
        <v>11</v>
      </c>
      <c r="K17" s="167" t="s">
        <v>388</v>
      </c>
      <c r="L17" s="222" t="s">
        <v>707</v>
      </c>
      <c r="M17" s="169">
        <v>1.3807590000000001</v>
      </c>
      <c r="N17" s="169">
        <v>6318.1964599999992</v>
      </c>
      <c r="O17" s="169">
        <v>9257.6301779999994</v>
      </c>
      <c r="P17" s="169">
        <v>5036.6258230000003</v>
      </c>
      <c r="Q17" s="169">
        <v>5939.1574999999993</v>
      </c>
      <c r="R17" s="169">
        <v>6764.0748100000001</v>
      </c>
      <c r="S17" s="169">
        <v>11601.395756</v>
      </c>
    </row>
    <row r="18" spans="1:19" ht="12" customHeight="1" x14ac:dyDescent="0.25">
      <c r="A18" s="167">
        <v>12</v>
      </c>
      <c r="B18" s="167" t="s">
        <v>195</v>
      </c>
      <c r="C18" s="222" t="s">
        <v>708</v>
      </c>
      <c r="D18" s="265">
        <v>63204.519385</v>
      </c>
      <c r="E18" s="169">
        <v>2707.4566629999999</v>
      </c>
      <c r="F18" s="169">
        <v>3001.716109</v>
      </c>
      <c r="G18" s="169">
        <v>1850.2868539999999</v>
      </c>
      <c r="H18" s="169">
        <v>3609.2320380000006</v>
      </c>
      <c r="I18" s="169">
        <v>5446.1335879999997</v>
      </c>
      <c r="J18" s="167">
        <v>12</v>
      </c>
      <c r="K18" s="167" t="s">
        <v>195</v>
      </c>
      <c r="L18" s="222" t="s">
        <v>708</v>
      </c>
      <c r="M18" s="169">
        <v>8030.5625820000005</v>
      </c>
      <c r="N18" s="169">
        <v>9147.3655100000014</v>
      </c>
      <c r="O18" s="169">
        <v>5631.815783</v>
      </c>
      <c r="P18" s="169">
        <v>6694.5359750000007</v>
      </c>
      <c r="Q18" s="169">
        <v>7338.1071959999999</v>
      </c>
      <c r="R18" s="169">
        <v>5595.0621179999998</v>
      </c>
      <c r="S18" s="169">
        <v>4152.2449690000003</v>
      </c>
    </row>
    <row r="19" spans="1:19" ht="12" customHeight="1" x14ac:dyDescent="0.25">
      <c r="A19" s="167">
        <v>13</v>
      </c>
      <c r="B19" s="167" t="s">
        <v>192</v>
      </c>
      <c r="C19" s="222" t="s">
        <v>674</v>
      </c>
      <c r="D19" s="265">
        <v>60013.051950000001</v>
      </c>
      <c r="E19" s="169">
        <v>1680.58124</v>
      </c>
      <c r="F19" s="169">
        <v>4240.1978409999992</v>
      </c>
      <c r="G19" s="169">
        <v>7771.1708409999992</v>
      </c>
      <c r="H19" s="169">
        <v>9168.5621100000008</v>
      </c>
      <c r="I19" s="169">
        <v>6017.5627759999998</v>
      </c>
      <c r="J19" s="167">
        <v>13</v>
      </c>
      <c r="K19" s="167" t="s">
        <v>192</v>
      </c>
      <c r="L19" s="222" t="s">
        <v>674</v>
      </c>
      <c r="M19" s="169">
        <v>15370.007786</v>
      </c>
      <c r="N19" s="169">
        <v>3866.3435840000002</v>
      </c>
      <c r="O19" s="169">
        <v>2881.8467429999996</v>
      </c>
      <c r="P19" s="169">
        <v>3127.74991</v>
      </c>
      <c r="Q19" s="169">
        <v>2513.6641770000001</v>
      </c>
      <c r="R19" s="169">
        <v>1285.0840330000001</v>
      </c>
      <c r="S19" s="169">
        <v>2090.2809090000001</v>
      </c>
    </row>
    <row r="20" spans="1:19" ht="38.25" x14ac:dyDescent="0.25">
      <c r="A20" s="167">
        <v>14</v>
      </c>
      <c r="B20" s="167" t="s">
        <v>190</v>
      </c>
      <c r="C20" s="222" t="s">
        <v>709</v>
      </c>
      <c r="D20" s="265">
        <v>56828.424919999998</v>
      </c>
      <c r="E20" s="169">
        <v>5295.5745400000005</v>
      </c>
      <c r="F20" s="169">
        <v>3399.7711090000003</v>
      </c>
      <c r="G20" s="169">
        <v>4174.9409409999998</v>
      </c>
      <c r="H20" s="169">
        <v>5980.7508999999991</v>
      </c>
      <c r="I20" s="169">
        <v>2554.836894</v>
      </c>
      <c r="J20" s="167">
        <v>14</v>
      </c>
      <c r="K20" s="167" t="s">
        <v>190</v>
      </c>
      <c r="L20" s="222" t="s">
        <v>709</v>
      </c>
      <c r="M20" s="169">
        <v>6091.8911119999993</v>
      </c>
      <c r="N20" s="169">
        <v>5424.5129440000001</v>
      </c>
      <c r="O20" s="169">
        <v>4820.817336000001</v>
      </c>
      <c r="P20" s="169">
        <v>5576.7717279999997</v>
      </c>
      <c r="Q20" s="169">
        <v>3761.407573</v>
      </c>
      <c r="R20" s="169">
        <v>4207.9857429999993</v>
      </c>
      <c r="S20" s="169">
        <v>5539.1641</v>
      </c>
    </row>
    <row r="21" spans="1:19" ht="12" customHeight="1" x14ac:dyDescent="0.25">
      <c r="A21" s="167">
        <v>15</v>
      </c>
      <c r="B21" s="167" t="s">
        <v>200</v>
      </c>
      <c r="C21" s="222" t="s">
        <v>710</v>
      </c>
      <c r="D21" s="265">
        <v>50104.021567999989</v>
      </c>
      <c r="E21" s="169">
        <v>3607.3465600000009</v>
      </c>
      <c r="F21" s="169">
        <v>3407.687089</v>
      </c>
      <c r="G21" s="169">
        <v>3028.7917729999999</v>
      </c>
      <c r="H21" s="169">
        <v>2983.4932819999999</v>
      </c>
      <c r="I21" s="169">
        <v>3280.861793</v>
      </c>
      <c r="J21" s="167">
        <v>15</v>
      </c>
      <c r="K21" s="167" t="s">
        <v>200</v>
      </c>
      <c r="L21" s="222" t="s">
        <v>710</v>
      </c>
      <c r="M21" s="169">
        <v>4288.4165839999996</v>
      </c>
      <c r="N21" s="169">
        <v>7206.7989269999998</v>
      </c>
      <c r="O21" s="169">
        <v>6046.0546299999987</v>
      </c>
      <c r="P21" s="169">
        <v>3316.4191799999999</v>
      </c>
      <c r="Q21" s="169">
        <v>4180.2198529999996</v>
      </c>
      <c r="R21" s="169">
        <v>3951.4701400000004</v>
      </c>
      <c r="S21" s="169">
        <v>4806.4617569999991</v>
      </c>
    </row>
    <row r="22" spans="1:19" ht="12" customHeight="1" x14ac:dyDescent="0.25">
      <c r="A22" s="167">
        <v>16</v>
      </c>
      <c r="B22" s="167" t="s">
        <v>349</v>
      </c>
      <c r="C22" s="222" t="s">
        <v>648</v>
      </c>
      <c r="D22" s="265">
        <v>47251.135270999992</v>
      </c>
      <c r="E22" s="169">
        <v>5652.2310529999986</v>
      </c>
      <c r="F22" s="169">
        <v>3259.7007699999986</v>
      </c>
      <c r="G22" s="169">
        <v>5875.3754859999999</v>
      </c>
      <c r="H22" s="169">
        <v>4810.0649069999999</v>
      </c>
      <c r="I22" s="169">
        <v>3344.9867639999989</v>
      </c>
      <c r="J22" s="167">
        <v>16</v>
      </c>
      <c r="K22" s="167" t="s">
        <v>349</v>
      </c>
      <c r="L22" s="222" t="s">
        <v>648</v>
      </c>
      <c r="M22" s="169">
        <v>4154.920521</v>
      </c>
      <c r="N22" s="169">
        <v>3238.9894219999992</v>
      </c>
      <c r="O22" s="169">
        <v>2232.7959340000007</v>
      </c>
      <c r="P22" s="169">
        <v>1879.5817060000002</v>
      </c>
      <c r="Q22" s="169">
        <v>4093.7934520000013</v>
      </c>
      <c r="R22" s="169">
        <v>2896.6152699999993</v>
      </c>
      <c r="S22" s="169">
        <v>5812.0799859999997</v>
      </c>
    </row>
    <row r="23" spans="1:19" ht="12.75" x14ac:dyDescent="0.25">
      <c r="A23" s="167">
        <v>17</v>
      </c>
      <c r="B23" s="167" t="s">
        <v>191</v>
      </c>
      <c r="C23" s="222" t="s">
        <v>711</v>
      </c>
      <c r="D23" s="265">
        <v>47112.662503</v>
      </c>
      <c r="E23" s="169">
        <v>10851.97466</v>
      </c>
      <c r="F23" s="169">
        <v>350.93808300000001</v>
      </c>
      <c r="G23" s="169">
        <v>367.967916</v>
      </c>
      <c r="H23" s="169">
        <v>6109.8339260000002</v>
      </c>
      <c r="I23" s="169">
        <v>213.33928399999999</v>
      </c>
      <c r="J23" s="167">
        <v>17</v>
      </c>
      <c r="K23" s="167" t="s">
        <v>191</v>
      </c>
      <c r="L23" s="222" t="s">
        <v>711</v>
      </c>
      <c r="M23" s="169">
        <v>4445.8963509999994</v>
      </c>
      <c r="N23" s="169">
        <v>4112.5891529999999</v>
      </c>
      <c r="O23" s="169">
        <v>3872.5133289999999</v>
      </c>
      <c r="P23" s="169">
        <v>3935.6045640000002</v>
      </c>
      <c r="Q23" s="169">
        <v>213.27122399999999</v>
      </c>
      <c r="R23" s="169">
        <v>4723.6267420000004</v>
      </c>
      <c r="S23" s="169">
        <v>7915.1072709999999</v>
      </c>
    </row>
    <row r="24" spans="1:19" ht="12.75" x14ac:dyDescent="0.25">
      <c r="A24" s="167">
        <v>18</v>
      </c>
      <c r="B24" s="167" t="s">
        <v>189</v>
      </c>
      <c r="C24" s="222" t="s">
        <v>712</v>
      </c>
      <c r="D24" s="265">
        <v>44581.273058999999</v>
      </c>
      <c r="E24" s="169">
        <v>2181.934456</v>
      </c>
      <c r="F24" s="169">
        <v>7180.9025499999998</v>
      </c>
      <c r="G24" s="169">
        <v>6295.0668999999998</v>
      </c>
      <c r="H24" s="169">
        <v>334.533254</v>
      </c>
      <c r="I24" s="169">
        <v>6045.1343799999995</v>
      </c>
      <c r="J24" s="167">
        <v>18</v>
      </c>
      <c r="K24" s="167" t="s">
        <v>189</v>
      </c>
      <c r="L24" s="222" t="s">
        <v>712</v>
      </c>
      <c r="M24" s="169">
        <v>5469.7383999999993</v>
      </c>
      <c r="N24" s="169">
        <v>4325.6099300000005</v>
      </c>
      <c r="O24" s="169">
        <v>2208.4684589999997</v>
      </c>
      <c r="P24" s="169">
        <v>3588.3551199999997</v>
      </c>
      <c r="Q24" s="169">
        <v>1341.2493099999999</v>
      </c>
      <c r="R24" s="169">
        <v>2200.9116300000001</v>
      </c>
      <c r="S24" s="169">
        <v>3409.3686699999998</v>
      </c>
    </row>
    <row r="25" spans="1:19" ht="21" customHeight="1" x14ac:dyDescent="0.25">
      <c r="A25" s="167">
        <v>19</v>
      </c>
      <c r="B25" s="167" t="s">
        <v>196</v>
      </c>
      <c r="C25" s="222" t="s">
        <v>713</v>
      </c>
      <c r="D25" s="265">
        <v>44001.855273000001</v>
      </c>
      <c r="E25" s="169">
        <v>1935.8411330000001</v>
      </c>
      <c r="F25" s="169">
        <v>2660.976322</v>
      </c>
      <c r="G25" s="169">
        <v>2738.6139340000004</v>
      </c>
      <c r="H25" s="169">
        <v>3671.1427489999987</v>
      </c>
      <c r="I25" s="169">
        <v>2772.5638940000008</v>
      </c>
      <c r="J25" s="167">
        <v>19</v>
      </c>
      <c r="K25" s="167" t="s">
        <v>196</v>
      </c>
      <c r="L25" s="222" t="s">
        <v>713</v>
      </c>
      <c r="M25" s="169">
        <v>3496.7723849999993</v>
      </c>
      <c r="N25" s="169">
        <v>5366.5159200000007</v>
      </c>
      <c r="O25" s="169">
        <v>4995.9229509999996</v>
      </c>
      <c r="P25" s="169">
        <v>4692.7002219999995</v>
      </c>
      <c r="Q25" s="169">
        <v>4864.2894450000003</v>
      </c>
      <c r="R25" s="169">
        <v>3242.717102999999</v>
      </c>
      <c r="S25" s="169">
        <v>3563.799215</v>
      </c>
    </row>
    <row r="26" spans="1:19" ht="12" customHeight="1" x14ac:dyDescent="0.25">
      <c r="A26" s="167">
        <v>20</v>
      </c>
      <c r="B26" s="167" t="s">
        <v>68</v>
      </c>
      <c r="C26" s="222" t="s">
        <v>657</v>
      </c>
      <c r="D26" s="265">
        <v>39268.077743999995</v>
      </c>
      <c r="E26" s="169">
        <v>2852.0458180000005</v>
      </c>
      <c r="F26" s="169">
        <v>3469.3195930000002</v>
      </c>
      <c r="G26" s="169">
        <v>3215.7568479999995</v>
      </c>
      <c r="H26" s="169">
        <v>2431.729703</v>
      </c>
      <c r="I26" s="169">
        <v>2036.4440219999999</v>
      </c>
      <c r="J26" s="167">
        <v>20</v>
      </c>
      <c r="K26" s="167" t="s">
        <v>68</v>
      </c>
      <c r="L26" s="222" t="s">
        <v>657</v>
      </c>
      <c r="M26" s="169">
        <v>2136.8348599999999</v>
      </c>
      <c r="N26" s="169">
        <v>2519.7720890000001</v>
      </c>
      <c r="O26" s="169">
        <v>4003.7360990000002</v>
      </c>
      <c r="P26" s="169">
        <v>4782.4044809999987</v>
      </c>
      <c r="Q26" s="169">
        <v>3598.4405119999997</v>
      </c>
      <c r="R26" s="169">
        <v>4346.5655429999997</v>
      </c>
      <c r="S26" s="169">
        <v>3875.0281759999993</v>
      </c>
    </row>
    <row r="27" spans="1:19" ht="21" customHeight="1" x14ac:dyDescent="0.25">
      <c r="A27" s="167">
        <v>21</v>
      </c>
      <c r="B27" s="167" t="s">
        <v>199</v>
      </c>
      <c r="C27" s="222" t="s">
        <v>714</v>
      </c>
      <c r="D27" s="265">
        <v>37106.666681000002</v>
      </c>
      <c r="E27" s="169">
        <v>2560.3475270000004</v>
      </c>
      <c r="F27" s="169">
        <v>2372.0895300000002</v>
      </c>
      <c r="G27" s="169">
        <v>2059.3859400000001</v>
      </c>
      <c r="H27" s="169">
        <v>2199.3094520000004</v>
      </c>
      <c r="I27" s="169">
        <v>2868.884767</v>
      </c>
      <c r="J27" s="167">
        <v>21</v>
      </c>
      <c r="K27" s="167" t="s">
        <v>199</v>
      </c>
      <c r="L27" s="222" t="s">
        <v>714</v>
      </c>
      <c r="M27" s="169">
        <v>2808.3853599999998</v>
      </c>
      <c r="N27" s="169">
        <v>4660.5431690000005</v>
      </c>
      <c r="O27" s="169">
        <v>3306.1423589999999</v>
      </c>
      <c r="P27" s="169">
        <v>3753.6243890000001</v>
      </c>
      <c r="Q27" s="169">
        <v>4408.3949780000003</v>
      </c>
      <c r="R27" s="169">
        <v>2722.0838649999996</v>
      </c>
      <c r="S27" s="169">
        <v>3387.4753450000003</v>
      </c>
    </row>
    <row r="28" spans="1:19" ht="21" customHeight="1" x14ac:dyDescent="0.25">
      <c r="A28" s="167">
        <v>22</v>
      </c>
      <c r="B28" s="167" t="s">
        <v>198</v>
      </c>
      <c r="C28" s="222" t="s">
        <v>715</v>
      </c>
      <c r="D28" s="265">
        <v>35228.552980999993</v>
      </c>
      <c r="E28" s="169">
        <v>3016.4125850000005</v>
      </c>
      <c r="F28" s="169">
        <v>2436.1677759999998</v>
      </c>
      <c r="G28" s="169">
        <v>3336.3552679999993</v>
      </c>
      <c r="H28" s="169">
        <v>1002.476308</v>
      </c>
      <c r="I28" s="169">
        <v>1113.7286039999999</v>
      </c>
      <c r="J28" s="167">
        <v>22</v>
      </c>
      <c r="K28" s="167" t="s">
        <v>198</v>
      </c>
      <c r="L28" s="222" t="s">
        <v>715</v>
      </c>
      <c r="M28" s="169">
        <v>1406.1234469999999</v>
      </c>
      <c r="N28" s="169">
        <v>2388.891838</v>
      </c>
      <c r="O28" s="169">
        <v>3583.227844999999</v>
      </c>
      <c r="P28" s="169">
        <v>3236.9777300000005</v>
      </c>
      <c r="Q28" s="169">
        <v>4997.352401000001</v>
      </c>
      <c r="R28" s="169">
        <v>4322.6096670000006</v>
      </c>
      <c r="S28" s="169">
        <v>4388.2295119999999</v>
      </c>
    </row>
    <row r="29" spans="1:19" ht="25.5" x14ac:dyDescent="0.25">
      <c r="A29" s="167">
        <v>23</v>
      </c>
      <c r="B29" s="167" t="s">
        <v>92</v>
      </c>
      <c r="C29" s="222" t="s">
        <v>716</v>
      </c>
      <c r="D29" s="265">
        <v>34208.434548000005</v>
      </c>
      <c r="E29" s="169">
        <v>2246.7160220000001</v>
      </c>
      <c r="F29" s="169">
        <v>1527.0912189999999</v>
      </c>
      <c r="G29" s="169">
        <v>5112.8482740000009</v>
      </c>
      <c r="H29" s="169">
        <v>3183.2683920000004</v>
      </c>
      <c r="I29" s="169">
        <v>2468.9931510000001</v>
      </c>
      <c r="J29" s="167">
        <v>23</v>
      </c>
      <c r="K29" s="167" t="s">
        <v>92</v>
      </c>
      <c r="L29" s="222" t="s">
        <v>716</v>
      </c>
      <c r="M29" s="169">
        <v>1447.7224269999997</v>
      </c>
      <c r="N29" s="169">
        <v>786.51516399999991</v>
      </c>
      <c r="O29" s="169">
        <v>1395.7976939999999</v>
      </c>
      <c r="P29" s="169">
        <v>3198.1459870000008</v>
      </c>
      <c r="Q29" s="169">
        <v>4128.1608270000006</v>
      </c>
      <c r="R29" s="169">
        <v>4207.5016910000013</v>
      </c>
      <c r="S29" s="169">
        <v>4505.6736999999994</v>
      </c>
    </row>
    <row r="30" spans="1:19" ht="12" customHeight="1" x14ac:dyDescent="0.25">
      <c r="A30" s="167">
        <v>24</v>
      </c>
      <c r="B30" s="167" t="s">
        <v>202</v>
      </c>
      <c r="C30" s="222" t="s">
        <v>717</v>
      </c>
      <c r="D30" s="265">
        <v>31388.993015000004</v>
      </c>
      <c r="E30" s="169">
        <v>1949.7965830000001</v>
      </c>
      <c r="F30" s="169">
        <v>1898.0379940000003</v>
      </c>
      <c r="G30" s="169">
        <v>2571.2654539999999</v>
      </c>
      <c r="H30" s="169">
        <v>2728.8854429999997</v>
      </c>
      <c r="I30" s="169">
        <v>2362.6129190000001</v>
      </c>
      <c r="J30" s="167">
        <v>24</v>
      </c>
      <c r="K30" s="167" t="s">
        <v>202</v>
      </c>
      <c r="L30" s="222" t="s">
        <v>717</v>
      </c>
      <c r="M30" s="169">
        <v>1972.0029340000001</v>
      </c>
      <c r="N30" s="169">
        <v>3320.4280560000007</v>
      </c>
      <c r="O30" s="169">
        <v>2702.2517410000005</v>
      </c>
      <c r="P30" s="169">
        <v>3142.0674050000007</v>
      </c>
      <c r="Q30" s="169">
        <v>2298.2343860000001</v>
      </c>
      <c r="R30" s="169">
        <v>2585.1399270000002</v>
      </c>
      <c r="S30" s="169">
        <v>3858.2701730000003</v>
      </c>
    </row>
    <row r="31" spans="1:19" ht="12" customHeight="1" x14ac:dyDescent="0.25">
      <c r="A31" s="167">
        <v>25</v>
      </c>
      <c r="B31" s="167" t="s">
        <v>90</v>
      </c>
      <c r="C31" s="222" t="s">
        <v>718</v>
      </c>
      <c r="D31" s="265">
        <v>30931.295048999997</v>
      </c>
      <c r="E31" s="169">
        <v>2835.4536709999993</v>
      </c>
      <c r="F31" s="169">
        <v>2306.8144429999993</v>
      </c>
      <c r="G31" s="169">
        <v>2122.0157029999996</v>
      </c>
      <c r="H31" s="169">
        <v>2284.4727379999995</v>
      </c>
      <c r="I31" s="169">
        <v>2093.2631219999998</v>
      </c>
      <c r="J31" s="167">
        <v>25</v>
      </c>
      <c r="K31" s="167" t="s">
        <v>90</v>
      </c>
      <c r="L31" s="222" t="s">
        <v>718</v>
      </c>
      <c r="M31" s="169">
        <v>2163.4499219999998</v>
      </c>
      <c r="N31" s="169">
        <v>2231.0985050000004</v>
      </c>
      <c r="O31" s="169">
        <v>2579.3696449999989</v>
      </c>
      <c r="P31" s="169">
        <v>2169.8548529999994</v>
      </c>
      <c r="Q31" s="169">
        <v>3951.3533149999994</v>
      </c>
      <c r="R31" s="169">
        <v>2401.0796779999987</v>
      </c>
      <c r="S31" s="169">
        <v>3793.0694540000009</v>
      </c>
    </row>
    <row r="32" spans="1:19" ht="21" customHeight="1" x14ac:dyDescent="0.25">
      <c r="A32" s="167">
        <v>26</v>
      </c>
      <c r="B32" s="171" t="s">
        <v>197</v>
      </c>
      <c r="C32" s="222" t="s">
        <v>719</v>
      </c>
      <c r="D32" s="265">
        <v>30044.559186999999</v>
      </c>
      <c r="E32" s="169">
        <v>1567.607307</v>
      </c>
      <c r="F32" s="169">
        <v>2420.462544</v>
      </c>
      <c r="G32" s="169">
        <v>1782.4591059999998</v>
      </c>
      <c r="H32" s="169">
        <v>1668.9429849999999</v>
      </c>
      <c r="I32" s="169">
        <v>757.51362799999993</v>
      </c>
      <c r="J32" s="167">
        <v>26</v>
      </c>
      <c r="K32" s="167" t="s">
        <v>197</v>
      </c>
      <c r="L32" s="222" t="s">
        <v>719</v>
      </c>
      <c r="M32" s="169">
        <v>3492.1860780000002</v>
      </c>
      <c r="N32" s="169">
        <v>3757.6391829999993</v>
      </c>
      <c r="O32" s="169">
        <v>2349.5042349999999</v>
      </c>
      <c r="P32" s="169">
        <v>3800.2283740000003</v>
      </c>
      <c r="Q32" s="169">
        <v>2249.281645</v>
      </c>
      <c r="R32" s="169">
        <v>3140.4686080000001</v>
      </c>
      <c r="S32" s="169">
        <v>3058.2654939999998</v>
      </c>
    </row>
    <row r="33" spans="1:19" ht="25.5" x14ac:dyDescent="0.25">
      <c r="A33" s="167">
        <v>27</v>
      </c>
      <c r="B33" s="171" t="s">
        <v>194</v>
      </c>
      <c r="C33" s="222" t="s">
        <v>720</v>
      </c>
      <c r="D33" s="265">
        <v>29745.681610000007</v>
      </c>
      <c r="E33" s="169">
        <v>2472.6949</v>
      </c>
      <c r="F33" s="169">
        <v>2269.0281</v>
      </c>
      <c r="G33" s="169">
        <v>5388.1763000000001</v>
      </c>
      <c r="H33" s="169">
        <v>4960.0627500000001</v>
      </c>
      <c r="I33" s="169">
        <v>4491.4286500000007</v>
      </c>
      <c r="J33" s="167">
        <v>27</v>
      </c>
      <c r="K33" s="167" t="s">
        <v>194</v>
      </c>
      <c r="L33" s="222" t="s">
        <v>720</v>
      </c>
      <c r="M33" s="169">
        <v>1305.5006899999998</v>
      </c>
      <c r="N33" s="169">
        <v>1079.2739900000001</v>
      </c>
      <c r="O33" s="169">
        <v>752.66821000000004</v>
      </c>
      <c r="P33" s="169">
        <v>1270.0573899999999</v>
      </c>
      <c r="Q33" s="169">
        <v>1860.5637800000002</v>
      </c>
      <c r="R33" s="169">
        <v>1951.3913499999999</v>
      </c>
      <c r="S33" s="169">
        <v>1944.8354999999999</v>
      </c>
    </row>
    <row r="34" spans="1:19" ht="12" customHeight="1" x14ac:dyDescent="0.25">
      <c r="A34" s="167">
        <v>28</v>
      </c>
      <c r="B34" s="171" t="s">
        <v>178</v>
      </c>
      <c r="C34" s="222" t="s">
        <v>721</v>
      </c>
      <c r="D34" s="265">
        <v>28841.752114000003</v>
      </c>
      <c r="E34" s="169">
        <v>1955.8423769999999</v>
      </c>
      <c r="F34" s="169">
        <v>1793.5988129999998</v>
      </c>
      <c r="G34" s="169">
        <v>1436.8136830000001</v>
      </c>
      <c r="H34" s="169">
        <v>1922.1125249999998</v>
      </c>
      <c r="I34" s="169">
        <v>1976.2509130000001</v>
      </c>
      <c r="J34" s="167">
        <v>28</v>
      </c>
      <c r="K34" s="167" t="s">
        <v>178</v>
      </c>
      <c r="L34" s="222" t="s">
        <v>721</v>
      </c>
      <c r="M34" s="169">
        <v>1908.956776</v>
      </c>
      <c r="N34" s="169">
        <v>2638.1387450000002</v>
      </c>
      <c r="O34" s="169">
        <v>1543.4075859999998</v>
      </c>
      <c r="P34" s="169">
        <v>2528.1909430000001</v>
      </c>
      <c r="Q34" s="169">
        <v>3896.2962890000003</v>
      </c>
      <c r="R34" s="169">
        <v>3379.8226690000001</v>
      </c>
      <c r="S34" s="169">
        <v>3862.3207950000005</v>
      </c>
    </row>
    <row r="35" spans="1:19" ht="12" customHeight="1" x14ac:dyDescent="0.25">
      <c r="A35" s="167">
        <v>29</v>
      </c>
      <c r="B35" s="171" t="s">
        <v>77</v>
      </c>
      <c r="C35" s="222" t="s">
        <v>722</v>
      </c>
      <c r="D35" s="265">
        <v>28655.483480000003</v>
      </c>
      <c r="E35" s="169">
        <v>2911.1911070000001</v>
      </c>
      <c r="F35" s="169">
        <v>6286.1722730000001</v>
      </c>
      <c r="G35" s="169">
        <v>23.123936</v>
      </c>
      <c r="H35" s="169">
        <v>6227.5290370000002</v>
      </c>
      <c r="I35" s="169"/>
      <c r="J35" s="167">
        <v>29</v>
      </c>
      <c r="K35" s="167" t="s">
        <v>77</v>
      </c>
      <c r="L35" s="222" t="s">
        <v>722</v>
      </c>
      <c r="M35" s="169">
        <v>83.444714999999988</v>
      </c>
      <c r="N35" s="169"/>
      <c r="O35" s="169">
        <v>7115.6505650000008</v>
      </c>
      <c r="P35" s="169"/>
      <c r="Q35" s="169"/>
      <c r="R35" s="169">
        <v>5949.6678369999991</v>
      </c>
      <c r="S35" s="169">
        <v>58.704009999999997</v>
      </c>
    </row>
    <row r="36" spans="1:19" ht="12" customHeight="1" x14ac:dyDescent="0.25">
      <c r="A36" s="167">
        <v>30</v>
      </c>
      <c r="B36" s="171" t="s">
        <v>78</v>
      </c>
      <c r="C36" s="222" t="s">
        <v>723</v>
      </c>
      <c r="D36" s="265">
        <v>28563.846688999998</v>
      </c>
      <c r="E36" s="169">
        <v>2533.344607</v>
      </c>
      <c r="F36" s="169">
        <v>1578.1997540000004</v>
      </c>
      <c r="G36" s="169">
        <v>1894.5114419999998</v>
      </c>
      <c r="H36" s="169">
        <v>966.96207099999992</v>
      </c>
      <c r="I36" s="169">
        <v>1239.5035429999998</v>
      </c>
      <c r="J36" s="167">
        <v>30</v>
      </c>
      <c r="K36" s="167" t="s">
        <v>78</v>
      </c>
      <c r="L36" s="222" t="s">
        <v>723</v>
      </c>
      <c r="M36" s="169">
        <v>1579.7175380000003</v>
      </c>
      <c r="N36" s="169">
        <v>1869.866117</v>
      </c>
      <c r="O36" s="169">
        <v>4226.1148889999995</v>
      </c>
      <c r="P36" s="169">
        <v>3165.4554940000003</v>
      </c>
      <c r="Q36" s="169">
        <v>2995.9238909999995</v>
      </c>
      <c r="R36" s="169">
        <v>3582.8443389999998</v>
      </c>
      <c r="S36" s="169">
        <v>2931.4030039999993</v>
      </c>
    </row>
    <row r="37" spans="1:19" ht="12" customHeight="1" x14ac:dyDescent="0.25">
      <c r="A37" s="167">
        <v>31</v>
      </c>
      <c r="B37" s="171" t="s">
        <v>47</v>
      </c>
      <c r="C37" s="222" t="s">
        <v>614</v>
      </c>
      <c r="D37" s="265">
        <v>27807.952900000004</v>
      </c>
      <c r="E37" s="169">
        <v>2966.6245180000005</v>
      </c>
      <c r="F37" s="169">
        <v>3977.5807340000006</v>
      </c>
      <c r="G37" s="169">
        <v>2107.6784240000002</v>
      </c>
      <c r="H37" s="169">
        <v>2232.191323</v>
      </c>
      <c r="I37" s="169">
        <v>1009.01892</v>
      </c>
      <c r="J37" s="167">
        <v>31</v>
      </c>
      <c r="K37" s="167" t="s">
        <v>47</v>
      </c>
      <c r="L37" s="222" t="s">
        <v>614</v>
      </c>
      <c r="M37" s="169">
        <v>482.57783899999998</v>
      </c>
      <c r="N37" s="169">
        <v>1781.5323070000002</v>
      </c>
      <c r="O37" s="169">
        <v>1852.221444</v>
      </c>
      <c r="P37" s="169">
        <v>2366.2673380000001</v>
      </c>
      <c r="Q37" s="169">
        <v>2264.5058039999999</v>
      </c>
      <c r="R37" s="169">
        <v>3554.1853499999993</v>
      </c>
      <c r="S37" s="169">
        <v>3213.5688989999999</v>
      </c>
    </row>
    <row r="38" spans="1:19" ht="21" customHeight="1" x14ac:dyDescent="0.25">
      <c r="A38" s="167">
        <v>32</v>
      </c>
      <c r="B38" s="171" t="s">
        <v>151</v>
      </c>
      <c r="C38" s="222" t="s">
        <v>631</v>
      </c>
      <c r="D38" s="265">
        <v>26165.282734</v>
      </c>
      <c r="E38" s="169">
        <v>2135.3984089999999</v>
      </c>
      <c r="F38" s="169">
        <v>1219.824108</v>
      </c>
      <c r="G38" s="169">
        <v>3123.0545000000002</v>
      </c>
      <c r="H38" s="169">
        <v>789.58504200000016</v>
      </c>
      <c r="I38" s="169">
        <v>456.80052100000012</v>
      </c>
      <c r="J38" s="167">
        <v>32</v>
      </c>
      <c r="K38" s="167" t="s">
        <v>151</v>
      </c>
      <c r="L38" s="222" t="s">
        <v>631</v>
      </c>
      <c r="M38" s="169">
        <v>2193.8799430000004</v>
      </c>
      <c r="N38" s="169">
        <v>1237.7793130000002</v>
      </c>
      <c r="O38" s="169">
        <v>1575.9620199999999</v>
      </c>
      <c r="P38" s="169">
        <v>2978.8206989999999</v>
      </c>
      <c r="Q38" s="169">
        <v>3013.9417640000001</v>
      </c>
      <c r="R38" s="169">
        <v>2342.5069740000004</v>
      </c>
      <c r="S38" s="169">
        <v>5097.7294410000004</v>
      </c>
    </row>
    <row r="39" spans="1:19" ht="21" customHeight="1" x14ac:dyDescent="0.25">
      <c r="A39" s="167">
        <v>33</v>
      </c>
      <c r="B39" s="171" t="s">
        <v>243</v>
      </c>
      <c r="C39" s="222" t="s">
        <v>724</v>
      </c>
      <c r="D39" s="265">
        <v>26008.458042000002</v>
      </c>
      <c r="E39" s="169">
        <v>1495.8633299999999</v>
      </c>
      <c r="F39" s="169">
        <v>1064.673972</v>
      </c>
      <c r="G39" s="169">
        <v>788.13901800000008</v>
      </c>
      <c r="H39" s="169">
        <v>890.919128</v>
      </c>
      <c r="I39" s="169">
        <v>660.35627999999997</v>
      </c>
      <c r="J39" s="167">
        <v>33</v>
      </c>
      <c r="K39" s="167" t="s">
        <v>243</v>
      </c>
      <c r="L39" s="222" t="s">
        <v>724</v>
      </c>
      <c r="M39" s="169">
        <v>1375.54441</v>
      </c>
      <c r="N39" s="169">
        <v>1859.1516729999998</v>
      </c>
      <c r="O39" s="169">
        <v>4155.9134370000002</v>
      </c>
      <c r="P39" s="169">
        <v>3418.4397369999997</v>
      </c>
      <c r="Q39" s="169">
        <v>3505.4345980000003</v>
      </c>
      <c r="R39" s="169">
        <v>3901.4289650000005</v>
      </c>
      <c r="S39" s="169">
        <v>2892.5934940000006</v>
      </c>
    </row>
    <row r="40" spans="1:19" ht="9.9499999999999993" customHeight="1" x14ac:dyDescent="0.25">
      <c r="A40" s="321"/>
      <c r="B40" s="321"/>
      <c r="C40" s="321"/>
      <c r="D40" s="322"/>
      <c r="E40" s="261"/>
      <c r="F40" s="261"/>
      <c r="G40" s="261"/>
      <c r="H40" s="261"/>
      <c r="I40" s="320" t="s">
        <v>379</v>
      </c>
      <c r="J40" s="323"/>
      <c r="K40" s="323"/>
      <c r="L40" s="323"/>
      <c r="M40" s="261"/>
      <c r="N40" s="324"/>
      <c r="O40" s="324"/>
      <c r="P40" s="324"/>
      <c r="Q40" s="324"/>
      <c r="R40" s="324"/>
      <c r="S40" s="320" t="s">
        <v>379</v>
      </c>
    </row>
    <row r="41" spans="1:19" ht="10.7" customHeight="1" x14ac:dyDescent="0.25">
      <c r="A41" s="62" t="s">
        <v>402</v>
      </c>
      <c r="B41" s="14"/>
      <c r="C41" s="14"/>
      <c r="D41" s="99"/>
      <c r="E41" s="55"/>
      <c r="F41" s="55"/>
      <c r="G41" s="55"/>
      <c r="H41" s="55"/>
      <c r="I41" s="55"/>
      <c r="J41" s="62" t="s">
        <v>402</v>
      </c>
      <c r="K41" s="35"/>
      <c r="L41" s="35"/>
      <c r="M41" s="325"/>
      <c r="N41" s="325"/>
      <c r="O41" s="325"/>
      <c r="P41" s="325"/>
      <c r="Q41" s="325"/>
      <c r="R41" s="325"/>
      <c r="S41" s="325"/>
    </row>
    <row r="42" spans="1:19" ht="24.95" customHeight="1" thickBot="1" x14ac:dyDescent="0.3">
      <c r="A42" s="315" t="s">
        <v>264</v>
      </c>
      <c r="B42" s="272" t="s">
        <v>409</v>
      </c>
      <c r="C42" s="304" t="s">
        <v>399</v>
      </c>
      <c r="D42" s="305" t="s">
        <v>266</v>
      </c>
      <c r="E42" s="304" t="s">
        <v>305</v>
      </c>
      <c r="F42" s="304" t="s">
        <v>306</v>
      </c>
      <c r="G42" s="304" t="s">
        <v>281</v>
      </c>
      <c r="H42" s="304" t="s">
        <v>282</v>
      </c>
      <c r="I42" s="306" t="s">
        <v>283</v>
      </c>
      <c r="J42" s="315" t="s">
        <v>264</v>
      </c>
      <c r="K42" s="272" t="s">
        <v>409</v>
      </c>
      <c r="L42" s="304" t="s">
        <v>399</v>
      </c>
      <c r="M42" s="306" t="s">
        <v>284</v>
      </c>
      <c r="N42" s="304" t="s">
        <v>285</v>
      </c>
      <c r="O42" s="304" t="s">
        <v>286</v>
      </c>
      <c r="P42" s="304" t="s">
        <v>252</v>
      </c>
      <c r="Q42" s="304" t="s">
        <v>288</v>
      </c>
      <c r="R42" s="304" t="s">
        <v>289</v>
      </c>
      <c r="S42" s="306" t="s">
        <v>290</v>
      </c>
    </row>
    <row r="43" spans="1:19" ht="5.0999999999999996" customHeight="1" thickTop="1" x14ac:dyDescent="0.25">
      <c r="A43" s="250"/>
      <c r="B43" s="250"/>
      <c r="C43" s="301"/>
      <c r="D43" s="300"/>
      <c r="E43" s="295"/>
      <c r="F43" s="295"/>
      <c r="G43" s="295"/>
      <c r="H43" s="295"/>
      <c r="I43" s="295"/>
      <c r="J43" s="250"/>
      <c r="K43" s="250"/>
      <c r="L43" s="301"/>
      <c r="M43" s="295"/>
      <c r="N43" s="295"/>
      <c r="O43" s="295"/>
      <c r="P43" s="295"/>
      <c r="Q43" s="295"/>
      <c r="R43" s="295"/>
      <c r="S43" s="295"/>
    </row>
    <row r="44" spans="1:19" ht="21" customHeight="1" x14ac:dyDescent="0.25">
      <c r="A44" s="164">
        <v>34</v>
      </c>
      <c r="B44" s="221" t="s">
        <v>201</v>
      </c>
      <c r="C44" s="222" t="s">
        <v>725</v>
      </c>
      <c r="D44" s="264">
        <v>25843.682329000003</v>
      </c>
      <c r="E44" s="166">
        <v>2564.7900979999999</v>
      </c>
      <c r="F44" s="166">
        <v>3130.4164680000004</v>
      </c>
      <c r="G44" s="166">
        <v>1232.6679440000003</v>
      </c>
      <c r="H44" s="166">
        <v>3119.220014</v>
      </c>
      <c r="I44" s="166">
        <v>1677.810573</v>
      </c>
      <c r="J44" s="164">
        <v>34</v>
      </c>
      <c r="K44" s="164" t="s">
        <v>201</v>
      </c>
      <c r="L44" s="222" t="s">
        <v>725</v>
      </c>
      <c r="M44" s="166">
        <v>2877.0942940000004</v>
      </c>
      <c r="N44" s="166">
        <v>2974.6836979999998</v>
      </c>
      <c r="O44" s="166">
        <v>4240.3207399999992</v>
      </c>
      <c r="P44" s="166">
        <v>1095.8802070000002</v>
      </c>
      <c r="Q44" s="166">
        <v>488.64364000000006</v>
      </c>
      <c r="R44" s="166">
        <v>1702.3864889999998</v>
      </c>
      <c r="S44" s="166">
        <v>739.76816399999996</v>
      </c>
    </row>
    <row r="45" spans="1:19" ht="12" customHeight="1" x14ac:dyDescent="0.25">
      <c r="A45" s="167">
        <v>35</v>
      </c>
      <c r="B45" s="171" t="s">
        <v>80</v>
      </c>
      <c r="C45" s="222" t="s">
        <v>726</v>
      </c>
      <c r="D45" s="265">
        <v>24937.552798000004</v>
      </c>
      <c r="E45" s="169">
        <v>1700.293756</v>
      </c>
      <c r="F45" s="169">
        <v>955.061555</v>
      </c>
      <c r="G45" s="169">
        <v>555.25685200000009</v>
      </c>
      <c r="H45" s="169">
        <v>663.23512300000004</v>
      </c>
      <c r="I45" s="169">
        <v>638.20392599999991</v>
      </c>
      <c r="J45" s="167">
        <v>35</v>
      </c>
      <c r="K45" s="167" t="s">
        <v>80</v>
      </c>
      <c r="L45" s="222" t="s">
        <v>726</v>
      </c>
      <c r="M45" s="169">
        <v>1140.2441389999999</v>
      </c>
      <c r="N45" s="169">
        <v>1685.2793590000001</v>
      </c>
      <c r="O45" s="169">
        <v>3141.273576</v>
      </c>
      <c r="P45" s="169">
        <v>3613.5510040000004</v>
      </c>
      <c r="Q45" s="169">
        <v>5367.2995120000005</v>
      </c>
      <c r="R45" s="169">
        <v>2605.5353249999998</v>
      </c>
      <c r="S45" s="169">
        <v>2872.3186709999995</v>
      </c>
    </row>
    <row r="46" spans="1:19" ht="12" customHeight="1" x14ac:dyDescent="0.25">
      <c r="A46" s="164">
        <v>36</v>
      </c>
      <c r="B46" s="221" t="s">
        <v>117</v>
      </c>
      <c r="C46" s="222" t="s">
        <v>727</v>
      </c>
      <c r="D46" s="264">
        <v>24837.097103999997</v>
      </c>
      <c r="E46" s="166">
        <v>2007.8718510000001</v>
      </c>
      <c r="F46" s="166">
        <v>2143.0565209999995</v>
      </c>
      <c r="G46" s="166">
        <v>1610.1305430000002</v>
      </c>
      <c r="H46" s="166">
        <v>1259.9763119999998</v>
      </c>
      <c r="I46" s="166">
        <v>2214.4232599999996</v>
      </c>
      <c r="J46" s="164">
        <v>36</v>
      </c>
      <c r="K46" s="164" t="s">
        <v>117</v>
      </c>
      <c r="L46" s="222" t="s">
        <v>727</v>
      </c>
      <c r="M46" s="166">
        <v>1491.9475309999998</v>
      </c>
      <c r="N46" s="166">
        <v>2688.1779279999996</v>
      </c>
      <c r="O46" s="166">
        <v>2115.8633850000001</v>
      </c>
      <c r="P46" s="166">
        <v>2585.9834989999999</v>
      </c>
      <c r="Q46" s="166">
        <v>2141.2099909999997</v>
      </c>
      <c r="R46" s="166">
        <v>1807.2656440000001</v>
      </c>
      <c r="S46" s="166">
        <v>2771.1906390000004</v>
      </c>
    </row>
    <row r="47" spans="1:19" ht="12" customHeight="1" x14ac:dyDescent="0.25">
      <c r="A47" s="171">
        <v>37</v>
      </c>
      <c r="B47" s="171" t="s">
        <v>164</v>
      </c>
      <c r="C47" s="222" t="s">
        <v>617</v>
      </c>
      <c r="D47" s="265">
        <v>24718.310593999995</v>
      </c>
      <c r="E47" s="169">
        <v>2534.4406449999997</v>
      </c>
      <c r="F47" s="169">
        <v>1787.6786569999997</v>
      </c>
      <c r="G47" s="169">
        <v>2337.8337460000002</v>
      </c>
      <c r="H47" s="169">
        <v>2167.6641250000002</v>
      </c>
      <c r="I47" s="169">
        <v>1417.6074840000001</v>
      </c>
      <c r="J47" s="171">
        <v>37</v>
      </c>
      <c r="K47" s="171" t="s">
        <v>164</v>
      </c>
      <c r="L47" s="222" t="s">
        <v>617</v>
      </c>
      <c r="M47" s="169">
        <v>1660.470245</v>
      </c>
      <c r="N47" s="169">
        <v>1546.5125500000001</v>
      </c>
      <c r="O47" s="169">
        <v>2286.7160389999995</v>
      </c>
      <c r="P47" s="169">
        <v>2471.186518</v>
      </c>
      <c r="Q47" s="169">
        <v>1843.8091529999999</v>
      </c>
      <c r="R47" s="169">
        <v>2676.0175219999996</v>
      </c>
      <c r="S47" s="169">
        <v>1988.3739100000003</v>
      </c>
    </row>
    <row r="48" spans="1:19" ht="21" customHeight="1" x14ac:dyDescent="0.25">
      <c r="A48" s="164">
        <v>38</v>
      </c>
      <c r="B48" s="164" t="s">
        <v>36</v>
      </c>
      <c r="C48" s="222" t="s">
        <v>728</v>
      </c>
      <c r="D48" s="264">
        <v>24516.970824</v>
      </c>
      <c r="E48" s="166">
        <v>2138.5956679999995</v>
      </c>
      <c r="F48" s="166">
        <v>1688.9833120000003</v>
      </c>
      <c r="G48" s="166">
        <v>1821.4692579999999</v>
      </c>
      <c r="H48" s="166">
        <v>2000.254719</v>
      </c>
      <c r="I48" s="166">
        <v>1751.899682</v>
      </c>
      <c r="J48" s="164">
        <v>38</v>
      </c>
      <c r="K48" s="164" t="s">
        <v>36</v>
      </c>
      <c r="L48" s="222" t="s">
        <v>728</v>
      </c>
      <c r="M48" s="166">
        <v>3142.1272920000001</v>
      </c>
      <c r="N48" s="166">
        <v>3595.4503220000006</v>
      </c>
      <c r="O48" s="166">
        <v>2464.3898820000004</v>
      </c>
      <c r="P48" s="166">
        <v>1311.1396700000003</v>
      </c>
      <c r="Q48" s="166">
        <v>1604.7189720000001</v>
      </c>
      <c r="R48" s="166">
        <v>927.63827199999992</v>
      </c>
      <c r="S48" s="166">
        <v>2070.3037749999999</v>
      </c>
    </row>
    <row r="49" spans="1:19" ht="21" customHeight="1" x14ac:dyDescent="0.25">
      <c r="A49" s="167">
        <v>39</v>
      </c>
      <c r="B49" s="167" t="s">
        <v>76</v>
      </c>
      <c r="C49" s="222" t="s">
        <v>729</v>
      </c>
      <c r="D49" s="265">
        <v>24041.205951999997</v>
      </c>
      <c r="E49" s="169">
        <v>1061.3433479999999</v>
      </c>
      <c r="F49" s="169">
        <v>2234.5335930000006</v>
      </c>
      <c r="G49" s="169">
        <v>923.30141700000001</v>
      </c>
      <c r="H49" s="169">
        <v>1296.158173</v>
      </c>
      <c r="I49" s="169">
        <v>1345.8334749999997</v>
      </c>
      <c r="J49" s="167">
        <v>39</v>
      </c>
      <c r="K49" s="167" t="s">
        <v>76</v>
      </c>
      <c r="L49" s="222" t="s">
        <v>729</v>
      </c>
      <c r="M49" s="169">
        <v>2342.0669980000002</v>
      </c>
      <c r="N49" s="169">
        <v>3441.4106949999987</v>
      </c>
      <c r="O49" s="169">
        <v>2034.9270829999996</v>
      </c>
      <c r="P49" s="169">
        <v>2577.4769809999998</v>
      </c>
      <c r="Q49" s="169">
        <v>1746.5566419999998</v>
      </c>
      <c r="R49" s="169">
        <v>2798.7457380000001</v>
      </c>
      <c r="S49" s="169">
        <v>2238.8518090000002</v>
      </c>
    </row>
    <row r="50" spans="1:19" ht="12" customHeight="1" x14ac:dyDescent="0.25">
      <c r="A50" s="167">
        <v>40</v>
      </c>
      <c r="B50" s="167" t="s">
        <v>96</v>
      </c>
      <c r="C50" s="222" t="s">
        <v>730</v>
      </c>
      <c r="D50" s="265">
        <v>23752.710105000002</v>
      </c>
      <c r="E50" s="169">
        <v>2220.6248590000005</v>
      </c>
      <c r="F50" s="169">
        <v>1639.8582329999999</v>
      </c>
      <c r="G50" s="169">
        <v>2799.1370500000003</v>
      </c>
      <c r="H50" s="169">
        <v>1969.2747099999999</v>
      </c>
      <c r="I50" s="169">
        <v>1327.2726769999999</v>
      </c>
      <c r="J50" s="167">
        <v>40</v>
      </c>
      <c r="K50" s="167" t="s">
        <v>96</v>
      </c>
      <c r="L50" s="222" t="s">
        <v>730</v>
      </c>
      <c r="M50" s="169">
        <v>1536.0210890000003</v>
      </c>
      <c r="N50" s="169">
        <v>2000.6350240000002</v>
      </c>
      <c r="O50" s="169">
        <v>2512.0914279999997</v>
      </c>
      <c r="P50" s="169">
        <v>1187.623521</v>
      </c>
      <c r="Q50" s="169">
        <v>2767.0785729999993</v>
      </c>
      <c r="R50" s="169">
        <v>2203.8262669999999</v>
      </c>
      <c r="S50" s="169">
        <v>1589.2666739999997</v>
      </c>
    </row>
    <row r="51" spans="1:19" ht="21" customHeight="1" x14ac:dyDescent="0.25">
      <c r="A51" s="167">
        <v>41</v>
      </c>
      <c r="B51" s="167" t="s">
        <v>69</v>
      </c>
      <c r="C51" s="222" t="s">
        <v>731</v>
      </c>
      <c r="D51" s="265">
        <v>23552.618024000003</v>
      </c>
      <c r="E51" s="169">
        <v>1458.101836</v>
      </c>
      <c r="F51" s="169">
        <v>2312.0186129999997</v>
      </c>
      <c r="G51" s="169">
        <v>1163.808845</v>
      </c>
      <c r="H51" s="169">
        <v>2245.7320399999999</v>
      </c>
      <c r="I51" s="169">
        <v>1910.4877319999998</v>
      </c>
      <c r="J51" s="167">
        <v>41</v>
      </c>
      <c r="K51" s="167" t="s">
        <v>69</v>
      </c>
      <c r="L51" s="222" t="s">
        <v>731</v>
      </c>
      <c r="M51" s="169">
        <v>1757.9502600000003</v>
      </c>
      <c r="N51" s="169">
        <v>3439.5189830000004</v>
      </c>
      <c r="O51" s="169">
        <v>1511.0198820000001</v>
      </c>
      <c r="P51" s="169">
        <v>1777.9669660000002</v>
      </c>
      <c r="Q51" s="169">
        <v>1826.7497530000001</v>
      </c>
      <c r="R51" s="169">
        <v>1686.313071</v>
      </c>
      <c r="S51" s="169">
        <v>2462.9500429999998</v>
      </c>
    </row>
    <row r="52" spans="1:19" ht="21" customHeight="1" x14ac:dyDescent="0.25">
      <c r="A52" s="167">
        <v>42</v>
      </c>
      <c r="B52" s="167" t="s">
        <v>157</v>
      </c>
      <c r="C52" s="222" t="s">
        <v>690</v>
      </c>
      <c r="D52" s="265">
        <v>21843.050932999999</v>
      </c>
      <c r="E52" s="169">
        <v>1445.6922359999999</v>
      </c>
      <c r="F52" s="169">
        <v>341.03000900000001</v>
      </c>
      <c r="G52" s="169">
        <v>3149.7788310000001</v>
      </c>
      <c r="H52" s="169">
        <v>1340.7268729999998</v>
      </c>
      <c r="I52" s="169">
        <v>1058.1065899999999</v>
      </c>
      <c r="J52" s="167">
        <v>42</v>
      </c>
      <c r="K52" s="167" t="s">
        <v>157</v>
      </c>
      <c r="L52" s="222" t="s">
        <v>690</v>
      </c>
      <c r="M52" s="169">
        <v>2644.4419709999993</v>
      </c>
      <c r="N52" s="169">
        <v>4111.4940310000002</v>
      </c>
      <c r="O52" s="169">
        <v>1844.494991</v>
      </c>
      <c r="P52" s="169">
        <v>450.93518200000005</v>
      </c>
      <c r="Q52" s="169">
        <v>781.03596500000003</v>
      </c>
      <c r="R52" s="169">
        <v>2520.4472640000004</v>
      </c>
      <c r="S52" s="169">
        <v>2154.8669900000004</v>
      </c>
    </row>
    <row r="53" spans="1:19" ht="12" customHeight="1" x14ac:dyDescent="0.25">
      <c r="A53" s="167">
        <v>43</v>
      </c>
      <c r="B53" s="167" t="s">
        <v>375</v>
      </c>
      <c r="C53" s="222" t="s">
        <v>586</v>
      </c>
      <c r="D53" s="265">
        <v>20668.379143999999</v>
      </c>
      <c r="E53" s="169">
        <v>558.86454400000002</v>
      </c>
      <c r="F53" s="169">
        <v>598.49745099999996</v>
      </c>
      <c r="G53" s="169">
        <v>723.22323500000005</v>
      </c>
      <c r="H53" s="169">
        <v>745.05668800000001</v>
      </c>
      <c r="I53" s="169">
        <v>1119.2657839999999</v>
      </c>
      <c r="J53" s="167">
        <v>43</v>
      </c>
      <c r="K53" s="167" t="s">
        <v>375</v>
      </c>
      <c r="L53" s="222" t="s">
        <v>586</v>
      </c>
      <c r="M53" s="169">
        <v>1947.807116</v>
      </c>
      <c r="N53" s="169">
        <v>4867.1786719999991</v>
      </c>
      <c r="O53" s="169">
        <v>2651.7712849999998</v>
      </c>
      <c r="P53" s="169">
        <v>2362.1971400000002</v>
      </c>
      <c r="Q53" s="169">
        <v>2805.6278790000001</v>
      </c>
      <c r="R53" s="169">
        <v>1165.2004849999996</v>
      </c>
      <c r="S53" s="169">
        <v>1123.6888650000001</v>
      </c>
    </row>
    <row r="54" spans="1:19" ht="21" customHeight="1" x14ac:dyDescent="0.25">
      <c r="A54" s="167">
        <v>44</v>
      </c>
      <c r="B54" s="167" t="s">
        <v>124</v>
      </c>
      <c r="C54" s="222" t="s">
        <v>679</v>
      </c>
      <c r="D54" s="265">
        <v>19950.665313999998</v>
      </c>
      <c r="E54" s="169">
        <v>2173.8564579999997</v>
      </c>
      <c r="F54" s="169">
        <v>1243.2233080000003</v>
      </c>
      <c r="G54" s="169">
        <v>1746.9723379999996</v>
      </c>
      <c r="H54" s="169">
        <v>1426.228695</v>
      </c>
      <c r="I54" s="169">
        <v>1841.4494800000002</v>
      </c>
      <c r="J54" s="167">
        <v>44</v>
      </c>
      <c r="K54" s="167" t="s">
        <v>124</v>
      </c>
      <c r="L54" s="222" t="s">
        <v>679</v>
      </c>
      <c r="M54" s="169">
        <v>1737.6871429999997</v>
      </c>
      <c r="N54" s="169">
        <v>794.24539900000002</v>
      </c>
      <c r="O54" s="169">
        <v>1595.1701010000002</v>
      </c>
      <c r="P54" s="169">
        <v>1542.3594379999995</v>
      </c>
      <c r="Q54" s="169">
        <v>1864.0314450000003</v>
      </c>
      <c r="R54" s="169">
        <v>1806.8386</v>
      </c>
      <c r="S54" s="169">
        <v>2178.6029090000002</v>
      </c>
    </row>
    <row r="55" spans="1:19" ht="21" customHeight="1" x14ac:dyDescent="0.25">
      <c r="A55" s="167">
        <v>45</v>
      </c>
      <c r="B55" s="167" t="s">
        <v>67</v>
      </c>
      <c r="C55" s="222" t="s">
        <v>693</v>
      </c>
      <c r="D55" s="265">
        <v>19887.13366</v>
      </c>
      <c r="E55" s="169">
        <v>1612.5241659999999</v>
      </c>
      <c r="F55" s="169">
        <v>2109.3298380000001</v>
      </c>
      <c r="G55" s="169">
        <v>2251.4510020000002</v>
      </c>
      <c r="H55" s="169">
        <v>2270.0470230000001</v>
      </c>
      <c r="I55" s="169">
        <v>445.63953400000003</v>
      </c>
      <c r="J55" s="167">
        <v>45</v>
      </c>
      <c r="K55" s="167" t="s">
        <v>67</v>
      </c>
      <c r="L55" s="222" t="s">
        <v>693</v>
      </c>
      <c r="M55" s="169">
        <v>674.15158200000008</v>
      </c>
      <c r="N55" s="169">
        <v>1010.2817060000002</v>
      </c>
      <c r="O55" s="169">
        <v>1908.2011840000002</v>
      </c>
      <c r="P55" s="169">
        <v>1858.3620939999998</v>
      </c>
      <c r="Q55" s="169">
        <v>2054.824302</v>
      </c>
      <c r="R55" s="169">
        <v>1924.216277</v>
      </c>
      <c r="S55" s="169">
        <v>1768.1049519999997</v>
      </c>
    </row>
    <row r="56" spans="1:19" ht="25.5" x14ac:dyDescent="0.25">
      <c r="A56" s="167">
        <v>46</v>
      </c>
      <c r="B56" s="167" t="s">
        <v>122</v>
      </c>
      <c r="C56" s="222" t="s">
        <v>732</v>
      </c>
      <c r="D56" s="265">
        <v>19403.731232999999</v>
      </c>
      <c r="E56" s="169">
        <v>311.14737299999996</v>
      </c>
      <c r="F56" s="169">
        <v>454.13367799999997</v>
      </c>
      <c r="G56" s="169">
        <v>730.27001600000006</v>
      </c>
      <c r="H56" s="169">
        <v>437.51182800000004</v>
      </c>
      <c r="I56" s="169">
        <v>1836.2504599999997</v>
      </c>
      <c r="J56" s="167">
        <v>46</v>
      </c>
      <c r="K56" s="167" t="s">
        <v>122</v>
      </c>
      <c r="L56" s="222" t="s">
        <v>732</v>
      </c>
      <c r="M56" s="169">
        <v>1433.52935</v>
      </c>
      <c r="N56" s="169">
        <v>1192.1614809999999</v>
      </c>
      <c r="O56" s="169">
        <v>2171.6530269999998</v>
      </c>
      <c r="P56" s="169">
        <v>3414.5452419999997</v>
      </c>
      <c r="Q56" s="169">
        <v>3299.251291</v>
      </c>
      <c r="R56" s="169">
        <v>2130.1588729999999</v>
      </c>
      <c r="S56" s="169">
        <v>1993.118614</v>
      </c>
    </row>
    <row r="57" spans="1:19" ht="21" customHeight="1" x14ac:dyDescent="0.25">
      <c r="A57" s="167">
        <v>47</v>
      </c>
      <c r="B57" s="167" t="s">
        <v>193</v>
      </c>
      <c r="C57" s="222" t="s">
        <v>733</v>
      </c>
      <c r="D57" s="265">
        <v>18871.948862000001</v>
      </c>
      <c r="E57" s="169">
        <v>2185.8544699999998</v>
      </c>
      <c r="F57" s="169">
        <v>1379.62736</v>
      </c>
      <c r="G57" s="169">
        <v>2322.6330499999999</v>
      </c>
      <c r="H57" s="169">
        <v>2797.1020399999998</v>
      </c>
      <c r="I57" s="169">
        <v>2039.0466499999998</v>
      </c>
      <c r="J57" s="167">
        <v>47</v>
      </c>
      <c r="K57" s="167" t="s">
        <v>193</v>
      </c>
      <c r="L57" s="222" t="s">
        <v>733</v>
      </c>
      <c r="M57" s="169">
        <v>2243.1703299999999</v>
      </c>
      <c r="N57" s="169">
        <v>163.64373999999998</v>
      </c>
      <c r="O57" s="169">
        <v>1037.4114199999999</v>
      </c>
      <c r="P57" s="169">
        <v>1134.8918720000001</v>
      </c>
      <c r="Q57" s="169">
        <v>774.60893999999996</v>
      </c>
      <c r="R57" s="169">
        <v>900.76919999999996</v>
      </c>
      <c r="S57" s="169">
        <v>1893.1897899999999</v>
      </c>
    </row>
    <row r="58" spans="1:19" ht="12" customHeight="1" x14ac:dyDescent="0.25">
      <c r="A58" s="167">
        <v>48</v>
      </c>
      <c r="B58" s="167" t="s">
        <v>106</v>
      </c>
      <c r="C58" s="222" t="s">
        <v>734</v>
      </c>
      <c r="D58" s="265">
        <v>18766.763364999999</v>
      </c>
      <c r="E58" s="169">
        <v>532.58536499999991</v>
      </c>
      <c r="F58" s="169">
        <v>1128.037384</v>
      </c>
      <c r="G58" s="169">
        <v>1189.4573399999999</v>
      </c>
      <c r="H58" s="169">
        <v>1848.7377179999999</v>
      </c>
      <c r="I58" s="169">
        <v>1197.6599959999996</v>
      </c>
      <c r="J58" s="167">
        <v>48</v>
      </c>
      <c r="K58" s="167" t="s">
        <v>106</v>
      </c>
      <c r="L58" s="222" t="s">
        <v>734</v>
      </c>
      <c r="M58" s="169">
        <v>1518.2991890000003</v>
      </c>
      <c r="N58" s="169">
        <v>2701.6220959999996</v>
      </c>
      <c r="O58" s="169">
        <v>1424.5769290000001</v>
      </c>
      <c r="P58" s="169">
        <v>2602.5658250000001</v>
      </c>
      <c r="Q58" s="169">
        <v>2122.8457549999994</v>
      </c>
      <c r="R58" s="169">
        <v>1498.9650570000001</v>
      </c>
      <c r="S58" s="169">
        <v>1001.410711</v>
      </c>
    </row>
    <row r="59" spans="1:19" ht="21" customHeight="1" x14ac:dyDescent="0.25">
      <c r="A59" s="167">
        <v>49</v>
      </c>
      <c r="B59" s="167" t="s">
        <v>127</v>
      </c>
      <c r="C59" s="222" t="s">
        <v>735</v>
      </c>
      <c r="D59" s="265">
        <v>17944.009634000002</v>
      </c>
      <c r="E59" s="169">
        <v>3151.3648259999995</v>
      </c>
      <c r="F59" s="169">
        <v>2812.2300600000003</v>
      </c>
      <c r="G59" s="169">
        <v>505.48037300000004</v>
      </c>
      <c r="H59" s="169">
        <v>2470.4595530000001</v>
      </c>
      <c r="I59" s="169">
        <v>328.455445</v>
      </c>
      <c r="J59" s="167">
        <v>49</v>
      </c>
      <c r="K59" s="167" t="s">
        <v>127</v>
      </c>
      <c r="L59" s="222" t="s">
        <v>735</v>
      </c>
      <c r="M59" s="169">
        <v>139.84955500000001</v>
      </c>
      <c r="N59" s="169">
        <v>127.90527400000001</v>
      </c>
      <c r="O59" s="169">
        <v>165.72894500000001</v>
      </c>
      <c r="P59" s="169">
        <v>334.22348299999999</v>
      </c>
      <c r="Q59" s="169">
        <v>3231.5177720000002</v>
      </c>
      <c r="R59" s="169">
        <v>449.88132499999995</v>
      </c>
      <c r="S59" s="169">
        <v>4226.9130230000001</v>
      </c>
    </row>
    <row r="60" spans="1:19" ht="21" customHeight="1" x14ac:dyDescent="0.25">
      <c r="A60" s="167">
        <v>50</v>
      </c>
      <c r="B60" s="167" t="s">
        <v>437</v>
      </c>
      <c r="C60" s="222" t="s">
        <v>736</v>
      </c>
      <c r="D60" s="265">
        <v>17851.344429000001</v>
      </c>
      <c r="E60" s="169">
        <v>792.61638299999993</v>
      </c>
      <c r="F60" s="169">
        <v>1010.9342719999997</v>
      </c>
      <c r="G60" s="169">
        <v>1743.59709</v>
      </c>
      <c r="H60" s="169">
        <v>1424.5924360000001</v>
      </c>
      <c r="I60" s="169">
        <v>903.14126099999999</v>
      </c>
      <c r="J60" s="167">
        <v>50</v>
      </c>
      <c r="K60" s="167" t="s">
        <v>437</v>
      </c>
      <c r="L60" s="222" t="s">
        <v>736</v>
      </c>
      <c r="M60" s="169">
        <v>2338.3212140000001</v>
      </c>
      <c r="N60" s="169">
        <v>2878.5859009999999</v>
      </c>
      <c r="O60" s="169">
        <v>2098.364795</v>
      </c>
      <c r="P60" s="169">
        <v>716.11038099999996</v>
      </c>
      <c r="Q60" s="169">
        <v>3117.2175799999995</v>
      </c>
      <c r="R60" s="169">
        <v>443.63907700000004</v>
      </c>
      <c r="S60" s="169">
        <v>384.224039</v>
      </c>
    </row>
    <row r="61" spans="1:19" ht="12" customHeight="1" x14ac:dyDescent="0.25">
      <c r="A61" s="167">
        <v>51</v>
      </c>
      <c r="B61" s="167" t="s">
        <v>105</v>
      </c>
      <c r="C61" s="222" t="s">
        <v>737</v>
      </c>
      <c r="D61" s="265">
        <v>17401.716036999998</v>
      </c>
      <c r="E61" s="169">
        <v>1034.1566620000001</v>
      </c>
      <c r="F61" s="169">
        <v>1305.3338309999999</v>
      </c>
      <c r="G61" s="169">
        <v>677.43756600000006</v>
      </c>
      <c r="H61" s="169">
        <v>333.39887499999998</v>
      </c>
      <c r="I61" s="169">
        <v>327.79057499999999</v>
      </c>
      <c r="J61" s="167">
        <v>51</v>
      </c>
      <c r="K61" s="167" t="s">
        <v>105</v>
      </c>
      <c r="L61" s="222" t="s">
        <v>737</v>
      </c>
      <c r="M61" s="169">
        <v>986.26444700000025</v>
      </c>
      <c r="N61" s="169">
        <v>1608.8616149999998</v>
      </c>
      <c r="O61" s="169">
        <v>1772.0945660000002</v>
      </c>
      <c r="P61" s="169">
        <v>1914.0803550000001</v>
      </c>
      <c r="Q61" s="169">
        <v>1038.48056</v>
      </c>
      <c r="R61" s="169">
        <v>5763.9773210000003</v>
      </c>
      <c r="S61" s="169">
        <v>639.83966399999997</v>
      </c>
    </row>
    <row r="62" spans="1:19" ht="12" customHeight="1" x14ac:dyDescent="0.25">
      <c r="A62" s="167">
        <v>52</v>
      </c>
      <c r="B62" s="167" t="s">
        <v>66</v>
      </c>
      <c r="C62" s="222" t="s">
        <v>738</v>
      </c>
      <c r="D62" s="265">
        <v>17008.619565000005</v>
      </c>
      <c r="E62" s="169">
        <v>2244.3151900000003</v>
      </c>
      <c r="F62" s="169">
        <v>1549.59689</v>
      </c>
      <c r="G62" s="169">
        <v>2629.3143669999999</v>
      </c>
      <c r="H62" s="169">
        <v>1595.4427250000001</v>
      </c>
      <c r="I62" s="169">
        <v>1365.8808519999998</v>
      </c>
      <c r="J62" s="167">
        <v>52</v>
      </c>
      <c r="K62" s="167" t="s">
        <v>66</v>
      </c>
      <c r="L62" s="222" t="s">
        <v>738</v>
      </c>
      <c r="M62" s="169">
        <v>1211.5045019999998</v>
      </c>
      <c r="N62" s="169">
        <v>1328.5071800000001</v>
      </c>
      <c r="O62" s="169">
        <v>1392.0390220000002</v>
      </c>
      <c r="P62" s="169">
        <v>1065.744995</v>
      </c>
      <c r="Q62" s="169">
        <v>1153.6794</v>
      </c>
      <c r="R62" s="169">
        <v>655.67352000000005</v>
      </c>
      <c r="S62" s="169">
        <v>816.92092200000002</v>
      </c>
    </row>
    <row r="63" spans="1:19" ht="12" customHeight="1" x14ac:dyDescent="0.25">
      <c r="A63" s="167">
        <v>53</v>
      </c>
      <c r="B63" s="167" t="s">
        <v>75</v>
      </c>
      <c r="C63" s="222" t="s">
        <v>739</v>
      </c>
      <c r="D63" s="265">
        <v>16854.906865000001</v>
      </c>
      <c r="E63" s="169">
        <v>0.77335600000000004</v>
      </c>
      <c r="F63" s="169"/>
      <c r="G63" s="169">
        <v>0.18047299999999999</v>
      </c>
      <c r="H63" s="169">
        <v>4607.6064580000002</v>
      </c>
      <c r="I63" s="169"/>
      <c r="J63" s="167">
        <v>53</v>
      </c>
      <c r="K63" s="167" t="s">
        <v>75</v>
      </c>
      <c r="L63" s="222" t="s">
        <v>739</v>
      </c>
      <c r="M63" s="169">
        <v>3150.248971</v>
      </c>
      <c r="N63" s="169">
        <v>19.828475000000001</v>
      </c>
      <c r="O63" s="169">
        <v>1.000267</v>
      </c>
      <c r="P63" s="169">
        <v>4038.3298479999999</v>
      </c>
      <c r="Q63" s="169">
        <v>0.44614500000000001</v>
      </c>
      <c r="R63" s="169">
        <v>5036.4928719999998</v>
      </c>
      <c r="S63" s="169"/>
    </row>
    <row r="64" spans="1:19" ht="12.75" x14ac:dyDescent="0.25">
      <c r="A64" s="167">
        <v>54</v>
      </c>
      <c r="B64" s="167" t="s">
        <v>118</v>
      </c>
      <c r="C64" s="222" t="s">
        <v>740</v>
      </c>
      <c r="D64" s="265">
        <v>16793.781502999995</v>
      </c>
      <c r="E64" s="169">
        <v>2290.6883109999999</v>
      </c>
      <c r="F64" s="169">
        <v>1857.255533</v>
      </c>
      <c r="G64" s="169">
        <v>1944.9533959999999</v>
      </c>
      <c r="H64" s="169">
        <v>2557.6124629999995</v>
      </c>
      <c r="I64" s="169">
        <v>772.77533699999992</v>
      </c>
      <c r="J64" s="167">
        <v>54</v>
      </c>
      <c r="K64" s="167" t="s">
        <v>118</v>
      </c>
      <c r="L64" s="222" t="s">
        <v>740</v>
      </c>
      <c r="M64" s="169">
        <v>328.580938</v>
      </c>
      <c r="N64" s="169">
        <v>685.27764999999999</v>
      </c>
      <c r="O64" s="169">
        <v>329.09543999999994</v>
      </c>
      <c r="P64" s="169">
        <v>1474.4566490000002</v>
      </c>
      <c r="Q64" s="169">
        <v>1238.581502</v>
      </c>
      <c r="R64" s="169">
        <v>1565.808035</v>
      </c>
      <c r="S64" s="169">
        <v>1748.6962489999999</v>
      </c>
    </row>
    <row r="65" spans="1:19" ht="12" customHeight="1" x14ac:dyDescent="0.25">
      <c r="A65" s="167">
        <v>55</v>
      </c>
      <c r="B65" s="167" t="s">
        <v>39</v>
      </c>
      <c r="C65" s="222" t="s">
        <v>741</v>
      </c>
      <c r="D65" s="265">
        <v>16351.438297999999</v>
      </c>
      <c r="E65" s="169">
        <v>984.5537579999999</v>
      </c>
      <c r="F65" s="169">
        <v>1898.5836230000002</v>
      </c>
      <c r="G65" s="169">
        <v>1139.0099169999999</v>
      </c>
      <c r="H65" s="169">
        <v>1841.1250009999999</v>
      </c>
      <c r="I65" s="169">
        <v>820.35026200000004</v>
      </c>
      <c r="J65" s="167">
        <v>55</v>
      </c>
      <c r="K65" s="167" t="s">
        <v>39</v>
      </c>
      <c r="L65" s="222" t="s">
        <v>741</v>
      </c>
      <c r="M65" s="169">
        <v>1179.3794129999999</v>
      </c>
      <c r="N65" s="169">
        <v>1600.8661789999999</v>
      </c>
      <c r="O65" s="169">
        <v>1149.5754059999999</v>
      </c>
      <c r="P65" s="169">
        <v>1455.278262</v>
      </c>
      <c r="Q65" s="169">
        <v>2237.7083789999997</v>
      </c>
      <c r="R65" s="169">
        <v>951.65776100000005</v>
      </c>
      <c r="S65" s="169">
        <v>1093.3503369999999</v>
      </c>
    </row>
    <row r="66" spans="1:19" ht="25.5" x14ac:dyDescent="0.25">
      <c r="A66" s="167">
        <v>56</v>
      </c>
      <c r="B66" s="167" t="s">
        <v>46</v>
      </c>
      <c r="C66" s="222" t="s">
        <v>618</v>
      </c>
      <c r="D66" s="265">
        <v>15851.572787999999</v>
      </c>
      <c r="E66" s="169">
        <v>259.87274400000001</v>
      </c>
      <c r="F66" s="169">
        <v>343.81074999999998</v>
      </c>
      <c r="G66" s="169">
        <v>11202.646965</v>
      </c>
      <c r="H66" s="169">
        <v>261.07643400000001</v>
      </c>
      <c r="I66" s="169">
        <v>484.93136699999997</v>
      </c>
      <c r="J66" s="167">
        <v>56</v>
      </c>
      <c r="K66" s="167" t="s">
        <v>46</v>
      </c>
      <c r="L66" s="222" t="s">
        <v>618</v>
      </c>
      <c r="M66" s="169">
        <v>518.31455800000003</v>
      </c>
      <c r="N66" s="169">
        <v>657.62852599999997</v>
      </c>
      <c r="O66" s="169">
        <v>705.87023500000009</v>
      </c>
      <c r="P66" s="169">
        <v>695.11264300000005</v>
      </c>
      <c r="Q66" s="169">
        <v>261.27919600000001</v>
      </c>
      <c r="R66" s="169">
        <v>207.25365099999999</v>
      </c>
      <c r="S66" s="169">
        <v>253.77571899999998</v>
      </c>
    </row>
    <row r="67" spans="1:19" ht="12" customHeight="1" x14ac:dyDescent="0.25">
      <c r="A67" s="167">
        <v>57</v>
      </c>
      <c r="B67" s="167" t="s">
        <v>29</v>
      </c>
      <c r="C67" s="222" t="s">
        <v>742</v>
      </c>
      <c r="D67" s="265">
        <v>15807.629303999998</v>
      </c>
      <c r="E67" s="169">
        <v>1368.2589350000001</v>
      </c>
      <c r="F67" s="169">
        <v>1332.5836730000003</v>
      </c>
      <c r="G67" s="169">
        <v>1534.3287659999999</v>
      </c>
      <c r="H67" s="169">
        <v>1373.0136049999996</v>
      </c>
      <c r="I67" s="169">
        <v>626.69085999999993</v>
      </c>
      <c r="J67" s="167">
        <v>57</v>
      </c>
      <c r="K67" s="167" t="s">
        <v>29</v>
      </c>
      <c r="L67" s="222" t="s">
        <v>742</v>
      </c>
      <c r="M67" s="169">
        <v>1084.645135</v>
      </c>
      <c r="N67" s="169">
        <v>684.41172500000005</v>
      </c>
      <c r="O67" s="169">
        <v>691.54622699999993</v>
      </c>
      <c r="P67" s="169">
        <v>1306.112345</v>
      </c>
      <c r="Q67" s="169">
        <v>1343.0524469999996</v>
      </c>
      <c r="R67" s="169">
        <v>1980.8142990000001</v>
      </c>
      <c r="S67" s="169">
        <v>2482.1712870000001</v>
      </c>
    </row>
    <row r="68" spans="1:19" ht="12" customHeight="1" x14ac:dyDescent="0.25">
      <c r="A68" s="167">
        <v>58</v>
      </c>
      <c r="B68" s="167" t="s">
        <v>87</v>
      </c>
      <c r="C68" s="222" t="s">
        <v>625</v>
      </c>
      <c r="D68" s="265">
        <v>15806.350034999999</v>
      </c>
      <c r="E68" s="169">
        <v>537.07170499999995</v>
      </c>
      <c r="F68" s="169">
        <v>2973.2986249999999</v>
      </c>
      <c r="G68" s="169">
        <v>260.46450099999998</v>
      </c>
      <c r="H68" s="169">
        <v>3114.5772750000001</v>
      </c>
      <c r="I68" s="169"/>
      <c r="J68" s="167">
        <v>58</v>
      </c>
      <c r="K68" s="167" t="s">
        <v>87</v>
      </c>
      <c r="L68" s="222" t="s">
        <v>625</v>
      </c>
      <c r="M68" s="169">
        <v>2479.430429</v>
      </c>
      <c r="N68" s="169">
        <v>997.78599400000007</v>
      </c>
      <c r="O68" s="169">
        <v>400.44755800000001</v>
      </c>
      <c r="P68" s="169">
        <v>458.27600000000001</v>
      </c>
      <c r="Q68" s="169">
        <v>1116.9847550000002</v>
      </c>
      <c r="R68" s="169">
        <v>1692.7134789999998</v>
      </c>
      <c r="S68" s="169">
        <v>1775.2997139999998</v>
      </c>
    </row>
    <row r="69" spans="1:19" ht="12" customHeight="1" x14ac:dyDescent="0.25">
      <c r="A69" s="167">
        <v>59</v>
      </c>
      <c r="B69" s="167" t="s">
        <v>63</v>
      </c>
      <c r="C69" s="222" t="s">
        <v>743</v>
      </c>
      <c r="D69" s="265">
        <v>15600.358920999999</v>
      </c>
      <c r="E69" s="169">
        <v>854.61445299999991</v>
      </c>
      <c r="F69" s="169">
        <v>1530.0080779999998</v>
      </c>
      <c r="G69" s="169">
        <v>1123.3093080000001</v>
      </c>
      <c r="H69" s="169">
        <v>976.00410899999997</v>
      </c>
      <c r="I69" s="169">
        <v>1219.599727</v>
      </c>
      <c r="J69" s="167">
        <v>59</v>
      </c>
      <c r="K69" s="167" t="s">
        <v>63</v>
      </c>
      <c r="L69" s="222" t="s">
        <v>743</v>
      </c>
      <c r="M69" s="169">
        <v>1091.927905</v>
      </c>
      <c r="N69" s="169">
        <v>1310.3608819999999</v>
      </c>
      <c r="O69" s="169">
        <v>1562.8013019999996</v>
      </c>
      <c r="P69" s="169">
        <v>1660.2049060000002</v>
      </c>
      <c r="Q69" s="169">
        <v>1686.3133740000001</v>
      </c>
      <c r="R69" s="169">
        <v>1146.1087670000002</v>
      </c>
      <c r="S69" s="169">
        <v>1439.1061099999997</v>
      </c>
    </row>
    <row r="70" spans="1:19" ht="21" customHeight="1" x14ac:dyDescent="0.25">
      <c r="A70" s="167">
        <v>60</v>
      </c>
      <c r="B70" s="167" t="s">
        <v>91</v>
      </c>
      <c r="C70" s="222" t="s">
        <v>744</v>
      </c>
      <c r="D70" s="265">
        <v>15381.327750000002</v>
      </c>
      <c r="E70" s="169">
        <v>2100.0305799999996</v>
      </c>
      <c r="F70" s="169">
        <v>1333.13777</v>
      </c>
      <c r="G70" s="169">
        <v>775.08240999999998</v>
      </c>
      <c r="H70" s="169">
        <v>1845.2888599999999</v>
      </c>
      <c r="I70" s="169">
        <v>1128.2102</v>
      </c>
      <c r="J70" s="167">
        <v>60</v>
      </c>
      <c r="K70" s="167" t="s">
        <v>91</v>
      </c>
      <c r="L70" s="222" t="s">
        <v>744</v>
      </c>
      <c r="M70" s="169">
        <v>96.445080000000004</v>
      </c>
      <c r="N70" s="169">
        <v>446.06327999999996</v>
      </c>
      <c r="O70" s="169">
        <v>994.46230000000003</v>
      </c>
      <c r="P70" s="169">
        <v>1744.3032499999999</v>
      </c>
      <c r="Q70" s="169">
        <v>1483.9815400000002</v>
      </c>
      <c r="R70" s="169">
        <v>1215.98369</v>
      </c>
      <c r="S70" s="169">
        <v>2218.3387899999998</v>
      </c>
    </row>
    <row r="71" spans="1:19" ht="21" customHeight="1" x14ac:dyDescent="0.25">
      <c r="A71" s="167">
        <v>61</v>
      </c>
      <c r="B71" s="167" t="s">
        <v>28</v>
      </c>
      <c r="C71" s="222" t="s">
        <v>745</v>
      </c>
      <c r="D71" s="265">
        <v>15176.529232000001</v>
      </c>
      <c r="E71" s="169">
        <v>1122.2603229999997</v>
      </c>
      <c r="F71" s="169">
        <v>1536.8996129999998</v>
      </c>
      <c r="G71" s="169">
        <v>1743.4224979999999</v>
      </c>
      <c r="H71" s="169">
        <v>563.29099899999994</v>
      </c>
      <c r="I71" s="169">
        <v>1453.8319650000001</v>
      </c>
      <c r="J71" s="167">
        <v>61</v>
      </c>
      <c r="K71" s="167" t="s">
        <v>28</v>
      </c>
      <c r="L71" s="222" t="s">
        <v>745</v>
      </c>
      <c r="M71" s="169">
        <v>308.71584800000005</v>
      </c>
      <c r="N71" s="169">
        <v>997.09660400000018</v>
      </c>
      <c r="O71" s="169">
        <v>1020.048633</v>
      </c>
      <c r="P71" s="169">
        <v>841.32233299999996</v>
      </c>
      <c r="Q71" s="169">
        <v>2066.194927</v>
      </c>
      <c r="R71" s="169">
        <v>1736.0580929999999</v>
      </c>
      <c r="S71" s="169">
        <v>1787.3873959999999</v>
      </c>
    </row>
    <row r="72" spans="1:19" ht="21" customHeight="1" x14ac:dyDescent="0.25">
      <c r="A72" s="167">
        <v>62</v>
      </c>
      <c r="B72" s="167" t="s">
        <v>108</v>
      </c>
      <c r="C72" s="222" t="s">
        <v>746</v>
      </c>
      <c r="D72" s="265">
        <v>15124.274405</v>
      </c>
      <c r="E72" s="169">
        <v>1090.8059920000001</v>
      </c>
      <c r="F72" s="169">
        <v>1128.5379439999999</v>
      </c>
      <c r="G72" s="169">
        <v>2217.7216270000004</v>
      </c>
      <c r="H72" s="169">
        <v>1184.2835610000002</v>
      </c>
      <c r="I72" s="169">
        <v>516.25868100000002</v>
      </c>
      <c r="J72" s="167">
        <v>62</v>
      </c>
      <c r="K72" s="167" t="s">
        <v>108</v>
      </c>
      <c r="L72" s="222" t="s">
        <v>746</v>
      </c>
      <c r="M72" s="169">
        <v>283.918408</v>
      </c>
      <c r="N72" s="169">
        <v>511.06513799999993</v>
      </c>
      <c r="O72" s="169">
        <v>1818.879142</v>
      </c>
      <c r="P72" s="169">
        <v>1674.2380020000001</v>
      </c>
      <c r="Q72" s="169">
        <v>1810.531248</v>
      </c>
      <c r="R72" s="169">
        <v>1730.774958</v>
      </c>
      <c r="S72" s="169">
        <v>1157.2597039999998</v>
      </c>
    </row>
    <row r="73" spans="1:19" ht="38.25" x14ac:dyDescent="0.25">
      <c r="A73" s="167">
        <v>63</v>
      </c>
      <c r="B73" s="171" t="s">
        <v>38</v>
      </c>
      <c r="C73" s="222" t="s">
        <v>747</v>
      </c>
      <c r="D73" s="265">
        <v>14298.430606</v>
      </c>
      <c r="E73" s="169">
        <v>462.52753200000001</v>
      </c>
      <c r="F73" s="169">
        <v>961.32039499999996</v>
      </c>
      <c r="G73" s="169">
        <v>917.05603499999995</v>
      </c>
      <c r="H73" s="169">
        <v>483.73340000000002</v>
      </c>
      <c r="I73" s="169">
        <v>1396.4809680000001</v>
      </c>
      <c r="J73" s="167">
        <v>63</v>
      </c>
      <c r="K73" s="167" t="s">
        <v>38</v>
      </c>
      <c r="L73" s="222" t="s">
        <v>747</v>
      </c>
      <c r="M73" s="169">
        <v>978.81637000000001</v>
      </c>
      <c r="N73" s="169">
        <v>2406.527771</v>
      </c>
      <c r="O73" s="169">
        <v>1135.7196339999998</v>
      </c>
      <c r="P73" s="169">
        <v>1381.7082170000001</v>
      </c>
      <c r="Q73" s="169">
        <v>2087.2885740000002</v>
      </c>
      <c r="R73" s="169">
        <v>587.03847899999994</v>
      </c>
      <c r="S73" s="169">
        <v>1500.213231</v>
      </c>
    </row>
    <row r="74" spans="1:19" ht="12" customHeight="1" x14ac:dyDescent="0.25">
      <c r="A74" s="167">
        <v>64</v>
      </c>
      <c r="B74" s="171" t="s">
        <v>62</v>
      </c>
      <c r="C74" s="222" t="s">
        <v>748</v>
      </c>
      <c r="D74" s="265">
        <v>14006.549584000002</v>
      </c>
      <c r="E74" s="169">
        <v>190.84525199999999</v>
      </c>
      <c r="F74" s="169">
        <v>268.71357</v>
      </c>
      <c r="G74" s="169">
        <v>481.49395000000004</v>
      </c>
      <c r="H74" s="169">
        <v>910.2589230000001</v>
      </c>
      <c r="I74" s="169">
        <v>706.19740400000001</v>
      </c>
      <c r="J74" s="167">
        <v>64</v>
      </c>
      <c r="K74" s="167" t="s">
        <v>62</v>
      </c>
      <c r="L74" s="222" t="s">
        <v>748</v>
      </c>
      <c r="M74" s="169">
        <v>435.07394899999997</v>
      </c>
      <c r="N74" s="169">
        <v>2418.5531040000005</v>
      </c>
      <c r="O74" s="169">
        <v>2321.7329100000002</v>
      </c>
      <c r="P74" s="169">
        <v>2354.6784339999995</v>
      </c>
      <c r="Q74" s="169">
        <v>1921.9420629999997</v>
      </c>
      <c r="R74" s="169">
        <v>1550.0175059999997</v>
      </c>
      <c r="S74" s="169">
        <v>447.04251900000003</v>
      </c>
    </row>
    <row r="75" spans="1:19" ht="12" customHeight="1" x14ac:dyDescent="0.25">
      <c r="A75" s="167">
        <v>65</v>
      </c>
      <c r="B75" s="171" t="s">
        <v>129</v>
      </c>
      <c r="C75" s="222" t="s">
        <v>749</v>
      </c>
      <c r="D75" s="265">
        <v>13750.006899</v>
      </c>
      <c r="E75" s="169">
        <v>820.63150199999995</v>
      </c>
      <c r="F75" s="169">
        <v>614.67792699999995</v>
      </c>
      <c r="G75" s="169">
        <v>858.65019600000005</v>
      </c>
      <c r="H75" s="169">
        <v>1546.4421219999999</v>
      </c>
      <c r="I75" s="169">
        <v>1162.9532110000002</v>
      </c>
      <c r="J75" s="167">
        <v>65</v>
      </c>
      <c r="K75" s="167" t="s">
        <v>129</v>
      </c>
      <c r="L75" s="222" t="s">
        <v>749</v>
      </c>
      <c r="M75" s="169">
        <v>366.06208900000001</v>
      </c>
      <c r="N75" s="169">
        <v>709.72164199999997</v>
      </c>
      <c r="O75" s="169">
        <v>852.58121300000005</v>
      </c>
      <c r="P75" s="169">
        <v>1287.2200499999999</v>
      </c>
      <c r="Q75" s="169">
        <v>1546.82113</v>
      </c>
      <c r="R75" s="169">
        <v>2833.865151</v>
      </c>
      <c r="S75" s="169">
        <v>1150.380666</v>
      </c>
    </row>
    <row r="76" spans="1:19" ht="21" customHeight="1" x14ac:dyDescent="0.25">
      <c r="A76" s="167">
        <v>66</v>
      </c>
      <c r="B76" s="171" t="s">
        <v>112</v>
      </c>
      <c r="C76" s="222" t="s">
        <v>653</v>
      </c>
      <c r="D76" s="265">
        <v>13713.982616000003</v>
      </c>
      <c r="E76" s="169">
        <v>821.27201600000012</v>
      </c>
      <c r="F76" s="169">
        <v>671.48963700000002</v>
      </c>
      <c r="G76" s="169">
        <v>920.79120600000022</v>
      </c>
      <c r="H76" s="169">
        <v>1136.0450720000001</v>
      </c>
      <c r="I76" s="169">
        <v>1620.7702090000002</v>
      </c>
      <c r="J76" s="167">
        <v>66</v>
      </c>
      <c r="K76" s="167" t="s">
        <v>112</v>
      </c>
      <c r="L76" s="222" t="s">
        <v>653</v>
      </c>
      <c r="M76" s="169">
        <v>1197.0454999999999</v>
      </c>
      <c r="N76" s="169">
        <v>1827.4212800000003</v>
      </c>
      <c r="O76" s="169">
        <v>1288.111472</v>
      </c>
      <c r="P76" s="169">
        <v>1886.2202830000001</v>
      </c>
      <c r="Q76" s="169">
        <v>865.38900700000011</v>
      </c>
      <c r="R76" s="169">
        <v>934.83959200000004</v>
      </c>
      <c r="S76" s="169">
        <v>544.58734199999992</v>
      </c>
    </row>
    <row r="77" spans="1:19" ht="12" customHeight="1" x14ac:dyDescent="0.25">
      <c r="A77" s="167">
        <v>67</v>
      </c>
      <c r="B77" s="171" t="s">
        <v>14</v>
      </c>
      <c r="C77" s="222" t="s">
        <v>750</v>
      </c>
      <c r="D77" s="265">
        <v>13575.634767</v>
      </c>
      <c r="E77" s="169"/>
      <c r="F77" s="169">
        <v>1795.4212110000001</v>
      </c>
      <c r="G77" s="169"/>
      <c r="H77" s="169"/>
      <c r="I77" s="169"/>
      <c r="J77" s="167">
        <v>67</v>
      </c>
      <c r="K77" s="167" t="s">
        <v>14</v>
      </c>
      <c r="L77" s="222" t="s">
        <v>750</v>
      </c>
      <c r="M77" s="169">
        <v>2576.2469390000001</v>
      </c>
      <c r="N77" s="169">
        <v>1948.4127000000001</v>
      </c>
      <c r="O77" s="169">
        <v>14.955</v>
      </c>
      <c r="P77" s="169">
        <v>3019.3800500000002</v>
      </c>
      <c r="Q77" s="169"/>
      <c r="R77" s="169">
        <v>485.82686699999999</v>
      </c>
      <c r="S77" s="169">
        <v>3735.3919999999998</v>
      </c>
    </row>
    <row r="78" spans="1:19" ht="9.9499999999999993" customHeight="1" x14ac:dyDescent="0.25">
      <c r="A78" s="261"/>
      <c r="B78" s="261"/>
      <c r="C78" s="261"/>
      <c r="D78" s="261"/>
      <c r="E78" s="261"/>
      <c r="F78" s="261"/>
      <c r="G78" s="261"/>
      <c r="H78" s="261"/>
      <c r="I78" s="320" t="s">
        <v>379</v>
      </c>
      <c r="J78" s="261"/>
      <c r="K78" s="261"/>
      <c r="L78" s="261"/>
      <c r="M78" s="261"/>
      <c r="N78" s="261"/>
      <c r="O78" s="261"/>
      <c r="P78" s="261"/>
      <c r="Q78" s="261"/>
      <c r="R78" s="261"/>
      <c r="S78" s="320" t="s">
        <v>379</v>
      </c>
    </row>
    <row r="79" spans="1:19" ht="10.7" customHeight="1" x14ac:dyDescent="0.25">
      <c r="A79" s="62" t="s">
        <v>402</v>
      </c>
      <c r="B79" s="55"/>
      <c r="C79" s="55"/>
      <c r="D79" s="55"/>
      <c r="E79" s="55"/>
      <c r="F79" s="55"/>
      <c r="G79" s="55"/>
      <c r="H79" s="55"/>
      <c r="I79" s="55"/>
      <c r="J79" s="62" t="s">
        <v>402</v>
      </c>
      <c r="K79" s="62"/>
      <c r="L79" s="55"/>
      <c r="M79" s="55"/>
      <c r="N79" s="55"/>
      <c r="O79" s="55"/>
      <c r="P79" s="55"/>
      <c r="Q79" s="55"/>
      <c r="R79" s="55"/>
      <c r="S79" s="55"/>
    </row>
    <row r="80" spans="1:19" ht="24.95" customHeight="1" thickBot="1" x14ac:dyDescent="0.3">
      <c r="A80" s="315" t="s">
        <v>264</v>
      </c>
      <c r="B80" s="272" t="s">
        <v>409</v>
      </c>
      <c r="C80" s="304" t="s">
        <v>399</v>
      </c>
      <c r="D80" s="305" t="s">
        <v>266</v>
      </c>
      <c r="E80" s="304" t="s">
        <v>305</v>
      </c>
      <c r="F80" s="304" t="s">
        <v>306</v>
      </c>
      <c r="G80" s="304" t="s">
        <v>281</v>
      </c>
      <c r="H80" s="304" t="s">
        <v>282</v>
      </c>
      <c r="I80" s="306" t="s">
        <v>283</v>
      </c>
      <c r="J80" s="315" t="s">
        <v>264</v>
      </c>
      <c r="K80" s="272" t="s">
        <v>409</v>
      </c>
      <c r="L80" s="304" t="s">
        <v>399</v>
      </c>
      <c r="M80" s="306" t="s">
        <v>284</v>
      </c>
      <c r="N80" s="304" t="s">
        <v>285</v>
      </c>
      <c r="O80" s="304" t="s">
        <v>286</v>
      </c>
      <c r="P80" s="304" t="s">
        <v>252</v>
      </c>
      <c r="Q80" s="304" t="s">
        <v>288</v>
      </c>
      <c r="R80" s="304" t="s">
        <v>289</v>
      </c>
      <c r="S80" s="306" t="s">
        <v>290</v>
      </c>
    </row>
    <row r="81" spans="1:19" ht="5.0999999999999996" customHeight="1" thickTop="1" x14ac:dyDescent="0.25">
      <c r="A81" s="250"/>
      <c r="B81" s="250"/>
      <c r="C81" s="301"/>
      <c r="D81" s="300"/>
      <c r="E81" s="295"/>
      <c r="F81" s="295"/>
      <c r="G81" s="295"/>
      <c r="H81" s="295"/>
      <c r="I81" s="295"/>
      <c r="J81" s="250"/>
      <c r="K81" s="250"/>
      <c r="L81" s="301"/>
      <c r="M81" s="295"/>
      <c r="N81" s="295"/>
      <c r="O81" s="295"/>
      <c r="P81" s="295"/>
      <c r="Q81" s="295"/>
      <c r="R81" s="295"/>
      <c r="S81" s="295"/>
    </row>
    <row r="82" spans="1:19" ht="12" customHeight="1" x14ac:dyDescent="0.25">
      <c r="A82" s="164">
        <v>68</v>
      </c>
      <c r="B82" s="221" t="s">
        <v>147</v>
      </c>
      <c r="C82" s="222" t="s">
        <v>751</v>
      </c>
      <c r="D82" s="264">
        <v>13306.530004</v>
      </c>
      <c r="E82" s="166">
        <v>500.70943899999997</v>
      </c>
      <c r="F82" s="166">
        <v>2027.6235579999998</v>
      </c>
      <c r="G82" s="166">
        <v>469.93732599999998</v>
      </c>
      <c r="H82" s="166">
        <v>1625.4427799999999</v>
      </c>
      <c r="I82" s="166"/>
      <c r="J82" s="164">
        <v>68</v>
      </c>
      <c r="K82" s="164" t="s">
        <v>147</v>
      </c>
      <c r="L82" s="222" t="s">
        <v>751</v>
      </c>
      <c r="M82" s="166">
        <v>1854.0695249999999</v>
      </c>
      <c r="N82" s="166">
        <v>1024.6608289999999</v>
      </c>
      <c r="O82" s="166">
        <v>917.52152000000001</v>
      </c>
      <c r="P82" s="166">
        <v>1728.9275030000001</v>
      </c>
      <c r="Q82" s="166">
        <v>1006.0342760000001</v>
      </c>
      <c r="R82" s="166">
        <v>813.66052300000013</v>
      </c>
      <c r="S82" s="166">
        <v>1337.9427249999999</v>
      </c>
    </row>
    <row r="83" spans="1:19" ht="21" customHeight="1" x14ac:dyDescent="0.25">
      <c r="A83" s="167">
        <v>69</v>
      </c>
      <c r="B83" s="171" t="s">
        <v>35</v>
      </c>
      <c r="C83" s="222" t="s">
        <v>752</v>
      </c>
      <c r="D83" s="265">
        <v>13152.868975000001</v>
      </c>
      <c r="E83" s="169">
        <v>318.03692000000001</v>
      </c>
      <c r="F83" s="169">
        <v>407.13541100000003</v>
      </c>
      <c r="G83" s="169">
        <v>329.42508900000001</v>
      </c>
      <c r="H83" s="169">
        <v>685.58209999999997</v>
      </c>
      <c r="I83" s="169">
        <v>736.38616500000001</v>
      </c>
      <c r="J83" s="167">
        <v>69</v>
      </c>
      <c r="K83" s="167" t="s">
        <v>35</v>
      </c>
      <c r="L83" s="222" t="s">
        <v>752</v>
      </c>
      <c r="M83" s="169">
        <v>1284.1119639999999</v>
      </c>
      <c r="N83" s="169">
        <v>2046.7331119999997</v>
      </c>
      <c r="O83" s="169">
        <v>1791.5336510000002</v>
      </c>
      <c r="P83" s="169">
        <v>1726.6715340000005</v>
      </c>
      <c r="Q83" s="169">
        <v>2022.9842249999999</v>
      </c>
      <c r="R83" s="169">
        <v>976.61848799999996</v>
      </c>
      <c r="S83" s="169">
        <v>827.65031599999998</v>
      </c>
    </row>
    <row r="84" spans="1:19" ht="12" customHeight="1" x14ac:dyDescent="0.25">
      <c r="A84" s="164">
        <v>70</v>
      </c>
      <c r="B84" s="221" t="s">
        <v>18</v>
      </c>
      <c r="C84" s="222" t="s">
        <v>753</v>
      </c>
      <c r="D84" s="264">
        <v>13129.709504000002</v>
      </c>
      <c r="E84" s="166">
        <v>461.94432600000005</v>
      </c>
      <c r="F84" s="166">
        <v>504.45905400000004</v>
      </c>
      <c r="G84" s="166">
        <v>414.08473600000002</v>
      </c>
      <c r="H84" s="166">
        <v>1685.6260350000002</v>
      </c>
      <c r="I84" s="166">
        <v>1293.6893679999998</v>
      </c>
      <c r="J84" s="164">
        <v>70</v>
      </c>
      <c r="K84" s="164" t="s">
        <v>18</v>
      </c>
      <c r="L84" s="222" t="s">
        <v>753</v>
      </c>
      <c r="M84" s="166">
        <v>943.65533999999991</v>
      </c>
      <c r="N84" s="166">
        <v>929.13802199999986</v>
      </c>
      <c r="O84" s="166">
        <v>989.41530499999999</v>
      </c>
      <c r="P84" s="166">
        <v>1793.4585729999999</v>
      </c>
      <c r="Q84" s="166">
        <v>1991.3321040000003</v>
      </c>
      <c r="R84" s="166">
        <v>1789.6485710000006</v>
      </c>
      <c r="S84" s="166">
        <v>333.25806999999998</v>
      </c>
    </row>
    <row r="85" spans="1:19" ht="21" customHeight="1" x14ac:dyDescent="0.25">
      <c r="A85" s="164">
        <v>71</v>
      </c>
      <c r="B85" s="221" t="s">
        <v>120</v>
      </c>
      <c r="C85" s="222" t="s">
        <v>754</v>
      </c>
      <c r="D85" s="264">
        <v>13124.381700000002</v>
      </c>
      <c r="E85" s="166">
        <v>1259.1686979999999</v>
      </c>
      <c r="F85" s="166">
        <v>811.89264200000002</v>
      </c>
      <c r="G85" s="166">
        <v>607.97529800000007</v>
      </c>
      <c r="H85" s="166">
        <v>1119.7980769999999</v>
      </c>
      <c r="I85" s="166">
        <v>1046.2558649999999</v>
      </c>
      <c r="J85" s="164">
        <v>71</v>
      </c>
      <c r="K85" s="164" t="s">
        <v>120</v>
      </c>
      <c r="L85" s="222" t="s">
        <v>754</v>
      </c>
      <c r="M85" s="166">
        <v>980.73497099999997</v>
      </c>
      <c r="N85" s="166">
        <v>1212.0781529999999</v>
      </c>
      <c r="O85" s="166">
        <v>919.69871499999999</v>
      </c>
      <c r="P85" s="166">
        <v>619.30352799999991</v>
      </c>
      <c r="Q85" s="166">
        <v>1327.349195</v>
      </c>
      <c r="R85" s="166">
        <v>1526.2205589999996</v>
      </c>
      <c r="S85" s="166">
        <v>1693.9059989999998</v>
      </c>
    </row>
    <row r="86" spans="1:19" ht="21" customHeight="1" x14ac:dyDescent="0.25">
      <c r="A86" s="167">
        <v>72</v>
      </c>
      <c r="B86" s="171" t="s">
        <v>155</v>
      </c>
      <c r="C86" s="222" t="s">
        <v>755</v>
      </c>
      <c r="D86" s="265">
        <v>13066.214884999999</v>
      </c>
      <c r="E86" s="169">
        <v>1596.913346</v>
      </c>
      <c r="F86" s="169">
        <v>1354.1188860000002</v>
      </c>
      <c r="G86" s="169">
        <v>765.09534199999996</v>
      </c>
      <c r="H86" s="169">
        <v>1475.85455</v>
      </c>
      <c r="I86" s="169">
        <v>597.50536499999998</v>
      </c>
      <c r="J86" s="167">
        <v>72</v>
      </c>
      <c r="K86" s="167" t="s">
        <v>155</v>
      </c>
      <c r="L86" s="222" t="s">
        <v>755</v>
      </c>
      <c r="M86" s="169">
        <v>1123.8426590000001</v>
      </c>
      <c r="N86" s="169">
        <v>854.23899599999993</v>
      </c>
      <c r="O86" s="169">
        <v>1122.9719230000001</v>
      </c>
      <c r="P86" s="169">
        <v>1059.0164339999999</v>
      </c>
      <c r="Q86" s="169">
        <v>964.41246100000001</v>
      </c>
      <c r="R86" s="169">
        <v>931.09684300000004</v>
      </c>
      <c r="S86" s="169">
        <v>1221.1480800000002</v>
      </c>
    </row>
    <row r="87" spans="1:19" ht="21" customHeight="1" x14ac:dyDescent="0.25">
      <c r="A87" s="167">
        <v>73</v>
      </c>
      <c r="B87" s="171" t="s">
        <v>44</v>
      </c>
      <c r="C87" s="222" t="s">
        <v>756</v>
      </c>
      <c r="D87" s="265">
        <v>12456.268737000002</v>
      </c>
      <c r="E87" s="169">
        <v>1024.2398030000002</v>
      </c>
      <c r="F87" s="169">
        <v>458.75881000000004</v>
      </c>
      <c r="G87" s="169">
        <v>519.90751300000011</v>
      </c>
      <c r="H87" s="169">
        <v>506.00424200000003</v>
      </c>
      <c r="I87" s="169">
        <v>841.40288899999996</v>
      </c>
      <c r="J87" s="167">
        <v>73</v>
      </c>
      <c r="K87" s="167" t="s">
        <v>44</v>
      </c>
      <c r="L87" s="222" t="s">
        <v>756</v>
      </c>
      <c r="M87" s="169">
        <v>1123.1039059999998</v>
      </c>
      <c r="N87" s="169">
        <v>1398.1264870000005</v>
      </c>
      <c r="O87" s="169">
        <v>1720.2069570000001</v>
      </c>
      <c r="P87" s="169">
        <v>1715.4511930000003</v>
      </c>
      <c r="Q87" s="169">
        <v>921.27468999999996</v>
      </c>
      <c r="R87" s="169">
        <v>778.31055700000002</v>
      </c>
      <c r="S87" s="169">
        <v>1449.4816900000001</v>
      </c>
    </row>
    <row r="88" spans="1:19" ht="12" customHeight="1" x14ac:dyDescent="0.25">
      <c r="A88" s="167">
        <v>74</v>
      </c>
      <c r="B88" s="171" t="s">
        <v>65</v>
      </c>
      <c r="C88" s="222" t="s">
        <v>757</v>
      </c>
      <c r="D88" s="265">
        <v>12229.837409999998</v>
      </c>
      <c r="E88" s="169">
        <v>1483.1894050000001</v>
      </c>
      <c r="F88" s="169">
        <v>1168.5750050000001</v>
      </c>
      <c r="G88" s="169">
        <v>1318.13789</v>
      </c>
      <c r="H88" s="169">
        <v>1046.5750480000002</v>
      </c>
      <c r="I88" s="169">
        <v>509.60817700000001</v>
      </c>
      <c r="J88" s="171">
        <v>74</v>
      </c>
      <c r="K88" s="171" t="s">
        <v>65</v>
      </c>
      <c r="L88" s="222" t="s">
        <v>757</v>
      </c>
      <c r="M88" s="169">
        <v>247.903886</v>
      </c>
      <c r="N88" s="169">
        <v>516.69268399999999</v>
      </c>
      <c r="O88" s="169">
        <v>884.0371090000001</v>
      </c>
      <c r="P88" s="169">
        <v>1220.0153029999997</v>
      </c>
      <c r="Q88" s="169">
        <v>1094.0862870000003</v>
      </c>
      <c r="R88" s="169">
        <v>1325.5232109999999</v>
      </c>
      <c r="S88" s="169">
        <v>1415.4934049999999</v>
      </c>
    </row>
    <row r="89" spans="1:19" ht="21" customHeight="1" x14ac:dyDescent="0.25">
      <c r="A89" s="164">
        <v>75</v>
      </c>
      <c r="B89" s="164" t="s">
        <v>21</v>
      </c>
      <c r="C89" s="222" t="s">
        <v>681</v>
      </c>
      <c r="D89" s="264">
        <v>12126.083930000001</v>
      </c>
      <c r="E89" s="166">
        <v>866.55698400000006</v>
      </c>
      <c r="F89" s="166">
        <v>643.51566300000002</v>
      </c>
      <c r="G89" s="166">
        <v>1402.2599929999999</v>
      </c>
      <c r="H89" s="166">
        <v>537.56978500000002</v>
      </c>
      <c r="I89" s="166">
        <v>1293.9751799999999</v>
      </c>
      <c r="J89" s="164">
        <v>75</v>
      </c>
      <c r="K89" s="164" t="s">
        <v>21</v>
      </c>
      <c r="L89" s="222" t="s">
        <v>681</v>
      </c>
      <c r="M89" s="166">
        <v>1150.7011399999999</v>
      </c>
      <c r="N89" s="166">
        <v>1189.7925499999999</v>
      </c>
      <c r="O89" s="166">
        <v>1091.3250420000002</v>
      </c>
      <c r="P89" s="166">
        <v>1023.3868900000001</v>
      </c>
      <c r="Q89" s="166">
        <v>1370.6018589999999</v>
      </c>
      <c r="R89" s="166">
        <v>681.85308900000007</v>
      </c>
      <c r="S89" s="166">
        <v>874.54575499999987</v>
      </c>
    </row>
    <row r="90" spans="1:19" ht="21" customHeight="1" x14ac:dyDescent="0.25">
      <c r="A90" s="167">
        <v>76</v>
      </c>
      <c r="B90" s="167" t="s">
        <v>110</v>
      </c>
      <c r="C90" s="222" t="s">
        <v>663</v>
      </c>
      <c r="D90" s="265">
        <v>12026.222715</v>
      </c>
      <c r="E90" s="169">
        <v>151.71982299999999</v>
      </c>
      <c r="F90" s="169">
        <v>506.32585899999998</v>
      </c>
      <c r="G90" s="169">
        <v>898.74267499999996</v>
      </c>
      <c r="H90" s="169">
        <v>743.66491800000006</v>
      </c>
      <c r="I90" s="169">
        <v>1313.1040969999999</v>
      </c>
      <c r="J90" s="167">
        <v>76</v>
      </c>
      <c r="K90" s="167" t="s">
        <v>110</v>
      </c>
      <c r="L90" s="222" t="s">
        <v>663</v>
      </c>
      <c r="M90" s="169">
        <v>1071.8173750000001</v>
      </c>
      <c r="N90" s="169">
        <v>1140.347653</v>
      </c>
      <c r="O90" s="169">
        <v>769.53175799999985</v>
      </c>
      <c r="P90" s="169">
        <v>1297.2404349999999</v>
      </c>
      <c r="Q90" s="169">
        <v>1019.8292629999999</v>
      </c>
      <c r="R90" s="169">
        <v>1807.7770829999999</v>
      </c>
      <c r="S90" s="169">
        <v>1306.121776</v>
      </c>
    </row>
    <row r="91" spans="1:19" ht="21" customHeight="1" x14ac:dyDescent="0.25">
      <c r="A91" s="167">
        <v>77</v>
      </c>
      <c r="B91" s="167" t="s">
        <v>128</v>
      </c>
      <c r="C91" s="222" t="s">
        <v>758</v>
      </c>
      <c r="D91" s="265">
        <v>11622.201637999999</v>
      </c>
      <c r="E91" s="169">
        <v>833.24708599999997</v>
      </c>
      <c r="F91" s="169">
        <v>902.53735799999993</v>
      </c>
      <c r="G91" s="169">
        <v>677.37390299999993</v>
      </c>
      <c r="H91" s="169">
        <v>686.09127599999999</v>
      </c>
      <c r="I91" s="169">
        <v>1046.4903630000001</v>
      </c>
      <c r="J91" s="167">
        <v>77</v>
      </c>
      <c r="K91" s="167" t="s">
        <v>128</v>
      </c>
      <c r="L91" s="222" t="s">
        <v>758</v>
      </c>
      <c r="M91" s="169">
        <v>1218.016697</v>
      </c>
      <c r="N91" s="169">
        <v>926.47265199999993</v>
      </c>
      <c r="O91" s="169">
        <v>783.25075600000002</v>
      </c>
      <c r="P91" s="169">
        <v>1312.0695009999999</v>
      </c>
      <c r="Q91" s="169">
        <v>1347.9706329999997</v>
      </c>
      <c r="R91" s="169">
        <v>712.03163600000005</v>
      </c>
      <c r="S91" s="169">
        <v>1176.6497770000001</v>
      </c>
    </row>
    <row r="92" spans="1:19" ht="21" customHeight="1" x14ac:dyDescent="0.25">
      <c r="A92" s="167">
        <v>78</v>
      </c>
      <c r="B92" s="167" t="s">
        <v>175</v>
      </c>
      <c r="C92" s="222" t="s">
        <v>635</v>
      </c>
      <c r="D92" s="265">
        <v>11184.835182999999</v>
      </c>
      <c r="E92" s="169">
        <v>986.43668700000001</v>
      </c>
      <c r="F92" s="169">
        <v>899.60614199999975</v>
      </c>
      <c r="G92" s="169">
        <v>1020.1379750000001</v>
      </c>
      <c r="H92" s="169">
        <v>832.81686400000001</v>
      </c>
      <c r="I92" s="169">
        <v>1286.375593</v>
      </c>
      <c r="J92" s="167">
        <v>78</v>
      </c>
      <c r="K92" s="167" t="s">
        <v>175</v>
      </c>
      <c r="L92" s="222" t="s">
        <v>635</v>
      </c>
      <c r="M92" s="169">
        <v>942.33270900000002</v>
      </c>
      <c r="N92" s="169">
        <v>839.34380800000008</v>
      </c>
      <c r="O92" s="169">
        <v>654.64635799999996</v>
      </c>
      <c r="P92" s="169">
        <v>725.88408900000002</v>
      </c>
      <c r="Q92" s="169">
        <v>1014.854137</v>
      </c>
      <c r="R92" s="169">
        <v>674.59174700000005</v>
      </c>
      <c r="S92" s="169">
        <v>1307.8090739999996</v>
      </c>
    </row>
    <row r="93" spans="1:19" ht="12" customHeight="1" x14ac:dyDescent="0.25">
      <c r="A93" s="167">
        <v>79</v>
      </c>
      <c r="B93" s="167" t="s">
        <v>149</v>
      </c>
      <c r="C93" s="222" t="s">
        <v>759</v>
      </c>
      <c r="D93" s="265">
        <v>11066.42972</v>
      </c>
      <c r="E93" s="169">
        <v>1150.8657700000001</v>
      </c>
      <c r="F93" s="169">
        <v>445.35289999999998</v>
      </c>
      <c r="G93" s="169">
        <v>733.12515499999995</v>
      </c>
      <c r="H93" s="169">
        <v>864.47458100000006</v>
      </c>
      <c r="I93" s="169">
        <v>1049.996513</v>
      </c>
      <c r="J93" s="167">
        <v>79</v>
      </c>
      <c r="K93" s="167" t="s">
        <v>149</v>
      </c>
      <c r="L93" s="222" t="s">
        <v>759</v>
      </c>
      <c r="M93" s="169">
        <v>751.24911799999995</v>
      </c>
      <c r="N93" s="169">
        <v>1058.1099549999999</v>
      </c>
      <c r="O93" s="169">
        <v>1053.38303</v>
      </c>
      <c r="P93" s="169">
        <v>822.96388000000002</v>
      </c>
      <c r="Q93" s="169">
        <v>1147.7571069999999</v>
      </c>
      <c r="R93" s="169">
        <v>502.10726</v>
      </c>
      <c r="S93" s="169">
        <v>1487.0444510000002</v>
      </c>
    </row>
    <row r="94" spans="1:19" ht="12" customHeight="1" x14ac:dyDescent="0.25">
      <c r="A94" s="167">
        <v>80</v>
      </c>
      <c r="B94" s="167" t="s">
        <v>462</v>
      </c>
      <c r="C94" s="222" t="s">
        <v>760</v>
      </c>
      <c r="D94" s="265">
        <v>10805.929846000003</v>
      </c>
      <c r="E94" s="169">
        <v>573.78057999999999</v>
      </c>
      <c r="F94" s="169">
        <v>824.71141999999986</v>
      </c>
      <c r="G94" s="169">
        <v>1188.7005100000001</v>
      </c>
      <c r="H94" s="169">
        <v>1921.2557670000001</v>
      </c>
      <c r="I94" s="169">
        <v>2240.8297300000004</v>
      </c>
      <c r="J94" s="167">
        <v>80</v>
      </c>
      <c r="K94" s="167" t="s">
        <v>462</v>
      </c>
      <c r="L94" s="222" t="s">
        <v>760</v>
      </c>
      <c r="M94" s="169">
        <v>2262.5808849999999</v>
      </c>
      <c r="N94" s="169">
        <v>609.87740000000008</v>
      </c>
      <c r="O94" s="169">
        <v>200.90233999999998</v>
      </c>
      <c r="P94" s="169">
        <v>163.83709999999999</v>
      </c>
      <c r="Q94" s="169">
        <v>406.37396999999999</v>
      </c>
      <c r="R94" s="169">
        <v>139.25523000000001</v>
      </c>
      <c r="S94" s="169">
        <v>273.82491400000004</v>
      </c>
    </row>
    <row r="95" spans="1:19" ht="21" customHeight="1" x14ac:dyDescent="0.25">
      <c r="A95" s="167">
        <v>81</v>
      </c>
      <c r="B95" s="167" t="s">
        <v>158</v>
      </c>
      <c r="C95" s="222" t="s">
        <v>689</v>
      </c>
      <c r="D95" s="265">
        <v>10722.066129000001</v>
      </c>
      <c r="E95" s="169">
        <v>838.85565900000006</v>
      </c>
      <c r="F95" s="169">
        <v>648.68932400000017</v>
      </c>
      <c r="G95" s="169">
        <v>470.69380699999999</v>
      </c>
      <c r="H95" s="169">
        <v>877.67174399999999</v>
      </c>
      <c r="I95" s="169">
        <v>947.35515799999973</v>
      </c>
      <c r="J95" s="167">
        <v>81</v>
      </c>
      <c r="K95" s="167" t="s">
        <v>158</v>
      </c>
      <c r="L95" s="222" t="s">
        <v>689</v>
      </c>
      <c r="M95" s="169">
        <v>480.45796399999995</v>
      </c>
      <c r="N95" s="169">
        <v>1009.1182559999997</v>
      </c>
      <c r="O95" s="169">
        <v>1222.960041</v>
      </c>
      <c r="P95" s="169">
        <v>940.66383799999994</v>
      </c>
      <c r="Q95" s="169">
        <v>1170.224064</v>
      </c>
      <c r="R95" s="169">
        <v>979.84764500000006</v>
      </c>
      <c r="S95" s="169">
        <v>1135.5286289999999</v>
      </c>
    </row>
    <row r="96" spans="1:19" ht="21" customHeight="1" x14ac:dyDescent="0.25">
      <c r="A96" s="167">
        <v>82</v>
      </c>
      <c r="B96" s="167" t="s">
        <v>95</v>
      </c>
      <c r="C96" s="222" t="s">
        <v>761</v>
      </c>
      <c r="D96" s="265">
        <v>10530.388217</v>
      </c>
      <c r="E96" s="169">
        <v>894.81343599999991</v>
      </c>
      <c r="F96" s="169">
        <v>1115.662969</v>
      </c>
      <c r="G96" s="169">
        <v>1476.1974620000001</v>
      </c>
      <c r="H96" s="169">
        <v>1350.7070140000001</v>
      </c>
      <c r="I96" s="169">
        <v>635.95418100000006</v>
      </c>
      <c r="J96" s="167">
        <v>82</v>
      </c>
      <c r="K96" s="167" t="s">
        <v>95</v>
      </c>
      <c r="L96" s="222" t="s">
        <v>761</v>
      </c>
      <c r="M96" s="169">
        <v>328.44616400000001</v>
      </c>
      <c r="N96" s="169">
        <v>432.77965499999999</v>
      </c>
      <c r="O96" s="169">
        <v>598.14036499999997</v>
      </c>
      <c r="P96" s="169">
        <v>943.82356800000025</v>
      </c>
      <c r="Q96" s="169">
        <v>902.88073800000006</v>
      </c>
      <c r="R96" s="169">
        <v>818.02807900000005</v>
      </c>
      <c r="S96" s="169">
        <v>1032.9545860000001</v>
      </c>
    </row>
    <row r="97" spans="1:19" ht="12" customHeight="1" x14ac:dyDescent="0.25">
      <c r="A97" s="167">
        <v>83</v>
      </c>
      <c r="B97" s="167" t="s">
        <v>107</v>
      </c>
      <c r="C97" s="222" t="s">
        <v>762</v>
      </c>
      <c r="D97" s="265">
        <v>10485.218894</v>
      </c>
      <c r="E97" s="169">
        <v>1522.5476870000002</v>
      </c>
      <c r="F97" s="169">
        <v>633.09923499999991</v>
      </c>
      <c r="G97" s="169">
        <v>1023.343878</v>
      </c>
      <c r="H97" s="169">
        <v>1094.5947919999999</v>
      </c>
      <c r="I97" s="169">
        <v>906.28430200000003</v>
      </c>
      <c r="J97" s="167">
        <v>83</v>
      </c>
      <c r="K97" s="167" t="s">
        <v>107</v>
      </c>
      <c r="L97" s="222" t="s">
        <v>762</v>
      </c>
      <c r="M97" s="169">
        <v>546.36339499999997</v>
      </c>
      <c r="N97" s="169">
        <v>1221.932771</v>
      </c>
      <c r="O97" s="169">
        <v>1089.4043279999999</v>
      </c>
      <c r="P97" s="169">
        <v>673.66914499999996</v>
      </c>
      <c r="Q97" s="169">
        <v>693.71725099999992</v>
      </c>
      <c r="R97" s="169">
        <v>368.21446300000002</v>
      </c>
      <c r="S97" s="169">
        <v>712.04764699999987</v>
      </c>
    </row>
    <row r="98" spans="1:19" ht="12" customHeight="1" x14ac:dyDescent="0.25">
      <c r="A98" s="167">
        <v>84</v>
      </c>
      <c r="B98" s="167" t="s">
        <v>102</v>
      </c>
      <c r="C98" s="222" t="s">
        <v>763</v>
      </c>
      <c r="D98" s="265">
        <v>10454.334208999999</v>
      </c>
      <c r="E98" s="169">
        <v>1072.7999639999998</v>
      </c>
      <c r="F98" s="169">
        <v>1198.845088</v>
      </c>
      <c r="G98" s="169">
        <v>1019.330325</v>
      </c>
      <c r="H98" s="169">
        <v>796.65301299999999</v>
      </c>
      <c r="I98" s="169">
        <v>580.71389499999998</v>
      </c>
      <c r="J98" s="167">
        <v>84</v>
      </c>
      <c r="K98" s="167" t="s">
        <v>102</v>
      </c>
      <c r="L98" s="222" t="s">
        <v>763</v>
      </c>
      <c r="M98" s="169">
        <v>456.42752099999996</v>
      </c>
      <c r="N98" s="169">
        <v>644.48855100000003</v>
      </c>
      <c r="O98" s="169">
        <v>518.59754499999997</v>
      </c>
      <c r="P98" s="169">
        <v>1332.0842130000001</v>
      </c>
      <c r="Q98" s="169">
        <v>1011.0776370000001</v>
      </c>
      <c r="R98" s="169">
        <v>356.6359799999999</v>
      </c>
      <c r="S98" s="169">
        <v>1466.6804770000001</v>
      </c>
    </row>
    <row r="99" spans="1:19" ht="21" customHeight="1" x14ac:dyDescent="0.25">
      <c r="A99" s="167">
        <v>85</v>
      </c>
      <c r="B99" s="167" t="s">
        <v>130</v>
      </c>
      <c r="C99" s="222" t="s">
        <v>764</v>
      </c>
      <c r="D99" s="265">
        <v>10245.445642000001</v>
      </c>
      <c r="E99" s="169">
        <v>845.14559700000018</v>
      </c>
      <c r="F99" s="169">
        <v>578.30214000000001</v>
      </c>
      <c r="G99" s="169">
        <v>1273.422581</v>
      </c>
      <c r="H99" s="169">
        <v>867.99987300000009</v>
      </c>
      <c r="I99" s="169">
        <v>705.60265400000003</v>
      </c>
      <c r="J99" s="167">
        <v>85</v>
      </c>
      <c r="K99" s="167" t="s">
        <v>130</v>
      </c>
      <c r="L99" s="222" t="s">
        <v>764</v>
      </c>
      <c r="M99" s="169">
        <v>579.04269899999997</v>
      </c>
      <c r="N99" s="169">
        <v>654.95635100000004</v>
      </c>
      <c r="O99" s="169">
        <v>852.972577</v>
      </c>
      <c r="P99" s="169">
        <v>746.4104759999999</v>
      </c>
      <c r="Q99" s="169">
        <v>1092.6898900000001</v>
      </c>
      <c r="R99" s="169">
        <v>532.21639299999993</v>
      </c>
      <c r="S99" s="169">
        <v>1516.684411</v>
      </c>
    </row>
    <row r="100" spans="1:19" ht="21" customHeight="1" x14ac:dyDescent="0.25">
      <c r="A100" s="167">
        <v>86</v>
      </c>
      <c r="B100" s="167" t="s">
        <v>16</v>
      </c>
      <c r="C100" s="222" t="s">
        <v>765</v>
      </c>
      <c r="D100" s="265">
        <v>10115.204301999998</v>
      </c>
      <c r="E100" s="169">
        <v>998.19642399999987</v>
      </c>
      <c r="F100" s="169">
        <v>764.87602699999979</v>
      </c>
      <c r="G100" s="169">
        <v>777.84425599999986</v>
      </c>
      <c r="H100" s="169">
        <v>826.71726699999977</v>
      </c>
      <c r="I100" s="169">
        <v>976.260086</v>
      </c>
      <c r="J100" s="167">
        <v>86</v>
      </c>
      <c r="K100" s="167" t="s">
        <v>16</v>
      </c>
      <c r="L100" s="222" t="s">
        <v>765</v>
      </c>
      <c r="M100" s="169">
        <v>735.41024200000004</v>
      </c>
      <c r="N100" s="169">
        <v>811.26154700000006</v>
      </c>
      <c r="O100" s="169">
        <v>966.65347299999962</v>
      </c>
      <c r="P100" s="169">
        <v>1046.7011910000001</v>
      </c>
      <c r="Q100" s="169">
        <v>1220.702417</v>
      </c>
      <c r="R100" s="169">
        <v>591.32135899999992</v>
      </c>
      <c r="S100" s="169">
        <v>399.26001299999996</v>
      </c>
    </row>
    <row r="101" spans="1:19" ht="21" customHeight="1" x14ac:dyDescent="0.25">
      <c r="A101" s="167">
        <v>87</v>
      </c>
      <c r="B101" s="167" t="s">
        <v>214</v>
      </c>
      <c r="C101" s="222" t="s">
        <v>605</v>
      </c>
      <c r="D101" s="265">
        <v>10100.084799999999</v>
      </c>
      <c r="E101" s="169">
        <v>575.20043399999975</v>
      </c>
      <c r="F101" s="169">
        <v>447.397111</v>
      </c>
      <c r="G101" s="169">
        <v>482.28558400000003</v>
      </c>
      <c r="H101" s="169">
        <v>396.825266</v>
      </c>
      <c r="I101" s="169">
        <v>651.48308999999995</v>
      </c>
      <c r="J101" s="167">
        <v>87</v>
      </c>
      <c r="K101" s="167" t="s">
        <v>214</v>
      </c>
      <c r="L101" s="222" t="s">
        <v>605</v>
      </c>
      <c r="M101" s="169">
        <v>2267.5062089999997</v>
      </c>
      <c r="N101" s="169">
        <v>1808.7096370000002</v>
      </c>
      <c r="O101" s="169">
        <v>1065.8017749999999</v>
      </c>
      <c r="P101" s="169">
        <v>675.52344600000004</v>
      </c>
      <c r="Q101" s="169">
        <v>592.57149100000004</v>
      </c>
      <c r="R101" s="169">
        <v>865.29104900000004</v>
      </c>
      <c r="S101" s="169">
        <v>271.48970799999995</v>
      </c>
    </row>
    <row r="102" spans="1:19" ht="12" customHeight="1" x14ac:dyDescent="0.25">
      <c r="A102" s="167">
        <v>88</v>
      </c>
      <c r="B102" s="167" t="s">
        <v>81</v>
      </c>
      <c r="C102" s="222" t="s">
        <v>668</v>
      </c>
      <c r="D102" s="265">
        <v>9986.895298999998</v>
      </c>
      <c r="E102" s="169">
        <v>726.09003699999994</v>
      </c>
      <c r="F102" s="169">
        <v>516.64384900000005</v>
      </c>
      <c r="G102" s="169">
        <v>568.88097899999991</v>
      </c>
      <c r="H102" s="169">
        <v>670.24210900000003</v>
      </c>
      <c r="I102" s="169">
        <v>399.42068899999998</v>
      </c>
      <c r="J102" s="167">
        <v>88</v>
      </c>
      <c r="K102" s="167" t="s">
        <v>81</v>
      </c>
      <c r="L102" s="222" t="s">
        <v>668</v>
      </c>
      <c r="M102" s="169">
        <v>339.82905099999999</v>
      </c>
      <c r="N102" s="169">
        <v>713.5767619999998</v>
      </c>
      <c r="O102" s="169">
        <v>834.15619499999968</v>
      </c>
      <c r="P102" s="169">
        <v>1260.3601719999999</v>
      </c>
      <c r="Q102" s="169">
        <v>2133.6892469999989</v>
      </c>
      <c r="R102" s="169">
        <v>956.42312600000025</v>
      </c>
      <c r="S102" s="169">
        <v>867.58308299999976</v>
      </c>
    </row>
    <row r="103" spans="1:19" ht="12" customHeight="1" x14ac:dyDescent="0.25">
      <c r="A103" s="167">
        <v>89</v>
      </c>
      <c r="B103" s="167" t="s">
        <v>123</v>
      </c>
      <c r="C103" s="222" t="s">
        <v>766</v>
      </c>
      <c r="D103" s="265">
        <v>9710.7314210000004</v>
      </c>
      <c r="E103" s="169">
        <v>616.54207799999995</v>
      </c>
      <c r="F103" s="169">
        <v>407.06846699999994</v>
      </c>
      <c r="G103" s="169">
        <v>326.67938700000002</v>
      </c>
      <c r="H103" s="169">
        <v>287.80795999999998</v>
      </c>
      <c r="I103" s="169">
        <v>421.88298000000009</v>
      </c>
      <c r="J103" s="167">
        <v>89</v>
      </c>
      <c r="K103" s="167" t="s">
        <v>123</v>
      </c>
      <c r="L103" s="222" t="s">
        <v>766</v>
      </c>
      <c r="M103" s="169">
        <v>206.08758499999999</v>
      </c>
      <c r="N103" s="169">
        <v>830.30456200000003</v>
      </c>
      <c r="O103" s="169">
        <v>1046.1811479999999</v>
      </c>
      <c r="P103" s="169">
        <v>870.21360699999991</v>
      </c>
      <c r="Q103" s="169">
        <v>2005.8023229999999</v>
      </c>
      <c r="R103" s="169">
        <v>1635.4243849999998</v>
      </c>
      <c r="S103" s="169">
        <v>1056.7369390000001</v>
      </c>
    </row>
    <row r="104" spans="1:19" ht="21" customHeight="1" x14ac:dyDescent="0.25">
      <c r="A104" s="167">
        <v>90</v>
      </c>
      <c r="B104" s="167" t="s">
        <v>72</v>
      </c>
      <c r="C104" s="222" t="s">
        <v>767</v>
      </c>
      <c r="D104" s="265">
        <v>9475.2865799999981</v>
      </c>
      <c r="E104" s="169">
        <v>394.70145900000006</v>
      </c>
      <c r="F104" s="169">
        <v>683.44145399999991</v>
      </c>
      <c r="G104" s="169">
        <v>1092.6003449999998</v>
      </c>
      <c r="H104" s="169">
        <v>769.39705600000002</v>
      </c>
      <c r="I104" s="169">
        <v>1330.27808</v>
      </c>
      <c r="J104" s="167">
        <v>90</v>
      </c>
      <c r="K104" s="167" t="s">
        <v>72</v>
      </c>
      <c r="L104" s="222" t="s">
        <v>767</v>
      </c>
      <c r="M104" s="169">
        <v>1354.2128830000001</v>
      </c>
      <c r="N104" s="169">
        <v>629.70067399999994</v>
      </c>
      <c r="O104" s="169">
        <v>589.395533</v>
      </c>
      <c r="P104" s="169">
        <v>900.11420299999997</v>
      </c>
      <c r="Q104" s="169">
        <v>640.0817219999999</v>
      </c>
      <c r="R104" s="169">
        <v>483.50148200000001</v>
      </c>
      <c r="S104" s="169">
        <v>607.86168899999996</v>
      </c>
    </row>
    <row r="105" spans="1:19" ht="12" customHeight="1" x14ac:dyDescent="0.25">
      <c r="A105" s="167">
        <v>91</v>
      </c>
      <c r="B105" s="167" t="s">
        <v>73</v>
      </c>
      <c r="C105" s="222" t="s">
        <v>768</v>
      </c>
      <c r="D105" s="265">
        <v>9046.6060669999988</v>
      </c>
      <c r="E105" s="169">
        <v>76.09</v>
      </c>
      <c r="F105" s="169">
        <v>323.30209200000002</v>
      </c>
      <c r="G105" s="169"/>
      <c r="H105" s="169">
        <v>589.53072999999995</v>
      </c>
      <c r="I105" s="169"/>
      <c r="J105" s="167">
        <v>91</v>
      </c>
      <c r="K105" s="167" t="s">
        <v>73</v>
      </c>
      <c r="L105" s="222" t="s">
        <v>768</v>
      </c>
      <c r="M105" s="169">
        <v>77.59</v>
      </c>
      <c r="N105" s="169">
        <v>1181.90906</v>
      </c>
      <c r="O105" s="169">
        <v>655.78000000000009</v>
      </c>
      <c r="P105" s="169">
        <v>353.05</v>
      </c>
      <c r="Q105" s="169">
        <v>1752.0330800000002</v>
      </c>
      <c r="R105" s="169">
        <v>2842.6071280000001</v>
      </c>
      <c r="S105" s="169">
        <v>1194.7139769999999</v>
      </c>
    </row>
    <row r="106" spans="1:19" ht="12" customHeight="1" x14ac:dyDescent="0.25">
      <c r="A106" s="167">
        <v>92</v>
      </c>
      <c r="B106" s="167" t="s">
        <v>114</v>
      </c>
      <c r="C106" s="222" t="s">
        <v>632</v>
      </c>
      <c r="D106" s="265">
        <v>9035.3176579999999</v>
      </c>
      <c r="E106" s="169">
        <v>1180.6734139999999</v>
      </c>
      <c r="F106" s="169">
        <v>904.41561199999978</v>
      </c>
      <c r="G106" s="169">
        <v>465.31918999999994</v>
      </c>
      <c r="H106" s="169">
        <v>290.583057</v>
      </c>
      <c r="I106" s="169">
        <v>454.39394499999997</v>
      </c>
      <c r="J106" s="167">
        <v>92</v>
      </c>
      <c r="K106" s="167" t="s">
        <v>114</v>
      </c>
      <c r="L106" s="222" t="s">
        <v>632</v>
      </c>
      <c r="M106" s="169">
        <v>322.69342899999998</v>
      </c>
      <c r="N106" s="169">
        <v>1208.3341669999998</v>
      </c>
      <c r="O106" s="169">
        <v>533.35803200000009</v>
      </c>
      <c r="P106" s="169">
        <v>523.16789899999992</v>
      </c>
      <c r="Q106" s="169">
        <v>388.45519599999989</v>
      </c>
      <c r="R106" s="169">
        <v>826.84410400000002</v>
      </c>
      <c r="S106" s="169">
        <v>1937.0796130000003</v>
      </c>
    </row>
    <row r="107" spans="1:19" ht="12.75" x14ac:dyDescent="0.25">
      <c r="A107" s="167">
        <v>93</v>
      </c>
      <c r="B107" s="167" t="s">
        <v>43</v>
      </c>
      <c r="C107" s="222" t="s">
        <v>769</v>
      </c>
      <c r="D107" s="265">
        <v>8844.2592699999987</v>
      </c>
      <c r="E107" s="169">
        <v>631.18774300000007</v>
      </c>
      <c r="F107" s="169">
        <v>343.994078</v>
      </c>
      <c r="G107" s="169">
        <v>659.76723900000002</v>
      </c>
      <c r="H107" s="169">
        <v>107.883167</v>
      </c>
      <c r="I107" s="169">
        <v>163.52183300000002</v>
      </c>
      <c r="J107" s="167">
        <v>93</v>
      </c>
      <c r="K107" s="167" t="s">
        <v>43</v>
      </c>
      <c r="L107" s="222" t="s">
        <v>769</v>
      </c>
      <c r="M107" s="169">
        <v>515.71951899999999</v>
      </c>
      <c r="N107" s="169">
        <v>1106.6163710000001</v>
      </c>
      <c r="O107" s="169">
        <v>1112.802983</v>
      </c>
      <c r="P107" s="169">
        <v>1038.9434259999998</v>
      </c>
      <c r="Q107" s="169">
        <v>1082.060328</v>
      </c>
      <c r="R107" s="169">
        <v>966.86818400000004</v>
      </c>
      <c r="S107" s="169">
        <v>1114.8943990000002</v>
      </c>
    </row>
    <row r="108" spans="1:19" ht="21" customHeight="1" x14ac:dyDescent="0.25">
      <c r="A108" s="167">
        <v>94</v>
      </c>
      <c r="B108" s="167" t="s">
        <v>6</v>
      </c>
      <c r="C108" s="222" t="s">
        <v>770</v>
      </c>
      <c r="D108" s="265">
        <v>8722.7814070000004</v>
      </c>
      <c r="E108" s="169">
        <v>768.15924199999995</v>
      </c>
      <c r="F108" s="169">
        <v>767.67332899999997</v>
      </c>
      <c r="G108" s="169">
        <v>582.22303899999997</v>
      </c>
      <c r="H108" s="169">
        <v>309.82332099999996</v>
      </c>
      <c r="I108" s="169">
        <v>543.54426300000011</v>
      </c>
      <c r="J108" s="167">
        <v>94</v>
      </c>
      <c r="K108" s="167" t="s">
        <v>6</v>
      </c>
      <c r="L108" s="222" t="s">
        <v>770</v>
      </c>
      <c r="M108" s="169">
        <v>368.083935</v>
      </c>
      <c r="N108" s="169">
        <v>1568.3086050000002</v>
      </c>
      <c r="O108" s="169">
        <v>1087.495167</v>
      </c>
      <c r="P108" s="169">
        <v>1096.3778480000001</v>
      </c>
      <c r="Q108" s="169">
        <v>329.961885</v>
      </c>
      <c r="R108" s="169">
        <v>1026.129649</v>
      </c>
      <c r="S108" s="169">
        <v>275.001124</v>
      </c>
    </row>
    <row r="109" spans="1:19" ht="12" customHeight="1" x14ac:dyDescent="0.25">
      <c r="A109" s="167">
        <v>95</v>
      </c>
      <c r="B109" s="167" t="s">
        <v>86</v>
      </c>
      <c r="C109" s="222" t="s">
        <v>771</v>
      </c>
      <c r="D109" s="265">
        <v>8685.7255990000012</v>
      </c>
      <c r="E109" s="169">
        <v>659.55070500000011</v>
      </c>
      <c r="F109" s="169">
        <v>430.174935</v>
      </c>
      <c r="G109" s="169">
        <v>637.2136690000001</v>
      </c>
      <c r="H109" s="169">
        <v>711.50957799999992</v>
      </c>
      <c r="I109" s="169">
        <v>1087.7830780000002</v>
      </c>
      <c r="J109" s="167">
        <v>95</v>
      </c>
      <c r="K109" s="167" t="s">
        <v>86</v>
      </c>
      <c r="L109" s="222" t="s">
        <v>771</v>
      </c>
      <c r="M109" s="169">
        <v>351.76304899999997</v>
      </c>
      <c r="N109" s="169">
        <v>802.23899600000004</v>
      </c>
      <c r="O109" s="169">
        <v>591.24330200000009</v>
      </c>
      <c r="P109" s="169">
        <v>912.52014099999997</v>
      </c>
      <c r="Q109" s="169">
        <v>991.76865399999997</v>
      </c>
      <c r="R109" s="169">
        <v>791.12672999999984</v>
      </c>
      <c r="S109" s="169">
        <v>718.832762</v>
      </c>
    </row>
    <row r="110" spans="1:19" ht="12" customHeight="1" x14ac:dyDescent="0.25">
      <c r="A110" s="167">
        <v>96</v>
      </c>
      <c r="B110" s="167" t="s">
        <v>131</v>
      </c>
      <c r="C110" s="222" t="s">
        <v>772</v>
      </c>
      <c r="D110" s="265">
        <v>8597.4637839999996</v>
      </c>
      <c r="E110" s="169">
        <v>2046.783079</v>
      </c>
      <c r="F110" s="169">
        <v>372.57314000000002</v>
      </c>
      <c r="G110" s="169">
        <v>1121.4584299999999</v>
      </c>
      <c r="H110" s="169">
        <v>1495.2130830000001</v>
      </c>
      <c r="I110" s="169">
        <v>21.687847999999999</v>
      </c>
      <c r="J110" s="167">
        <v>96</v>
      </c>
      <c r="K110" s="167" t="s">
        <v>131</v>
      </c>
      <c r="L110" s="222" t="s">
        <v>772</v>
      </c>
      <c r="M110" s="169">
        <v>1090.226862</v>
      </c>
      <c r="N110" s="169"/>
      <c r="O110" s="169"/>
      <c r="P110" s="169">
        <v>10.50484</v>
      </c>
      <c r="Q110" s="169">
        <v>652.31663800000001</v>
      </c>
      <c r="R110" s="169">
        <v>613.58026299999995</v>
      </c>
      <c r="S110" s="169">
        <v>1173.1196009999999</v>
      </c>
    </row>
    <row r="111" spans="1:19" ht="21" customHeight="1" x14ac:dyDescent="0.25">
      <c r="A111" s="167">
        <v>97</v>
      </c>
      <c r="B111" s="167" t="s">
        <v>242</v>
      </c>
      <c r="C111" s="222" t="s">
        <v>773</v>
      </c>
      <c r="D111" s="265">
        <v>8521.8353299999999</v>
      </c>
      <c r="E111" s="169">
        <v>1435.094668</v>
      </c>
      <c r="F111" s="169">
        <v>65.705436000000006</v>
      </c>
      <c r="G111" s="169">
        <v>35.133417999999999</v>
      </c>
      <c r="H111" s="169">
        <v>336.668431</v>
      </c>
      <c r="I111" s="169">
        <v>676.45232599999997</v>
      </c>
      <c r="J111" s="167">
        <v>97</v>
      </c>
      <c r="K111" s="167" t="s">
        <v>242</v>
      </c>
      <c r="L111" s="222" t="s">
        <v>773</v>
      </c>
      <c r="M111" s="169">
        <v>636.957043</v>
      </c>
      <c r="N111" s="169">
        <v>805.22900199999992</v>
      </c>
      <c r="O111" s="169">
        <v>98.846018000000015</v>
      </c>
      <c r="P111" s="169">
        <v>632.84871599999997</v>
      </c>
      <c r="Q111" s="169">
        <v>974.73502299999996</v>
      </c>
      <c r="R111" s="169">
        <v>472.45196299999998</v>
      </c>
      <c r="S111" s="169">
        <v>2351.7132860000002</v>
      </c>
    </row>
    <row r="112" spans="1:19" ht="12" customHeight="1" x14ac:dyDescent="0.25">
      <c r="A112" s="167">
        <v>98</v>
      </c>
      <c r="B112" s="167" t="s">
        <v>42</v>
      </c>
      <c r="C112" s="222" t="s">
        <v>774</v>
      </c>
      <c r="D112" s="265">
        <v>8498.3504029999986</v>
      </c>
      <c r="E112" s="169">
        <v>843.76013599999987</v>
      </c>
      <c r="F112" s="169">
        <v>627.02121399999999</v>
      </c>
      <c r="G112" s="169">
        <v>470.38761400000004</v>
      </c>
      <c r="H112" s="169">
        <v>483.78891899999996</v>
      </c>
      <c r="I112" s="169">
        <v>878.31864100000007</v>
      </c>
      <c r="J112" s="167">
        <v>98</v>
      </c>
      <c r="K112" s="167" t="s">
        <v>42</v>
      </c>
      <c r="L112" s="222" t="s">
        <v>774</v>
      </c>
      <c r="M112" s="169">
        <v>651.58820200000002</v>
      </c>
      <c r="N112" s="169">
        <v>620.13206900000012</v>
      </c>
      <c r="O112" s="169">
        <v>728.14897199999996</v>
      </c>
      <c r="P112" s="169">
        <v>688.45173800000009</v>
      </c>
      <c r="Q112" s="169">
        <v>800.16185600000006</v>
      </c>
      <c r="R112" s="169">
        <v>916.38509299999998</v>
      </c>
      <c r="S112" s="169">
        <v>790.20594900000003</v>
      </c>
    </row>
    <row r="113" spans="1:19" ht="12" customHeight="1" x14ac:dyDescent="0.25">
      <c r="A113" s="167">
        <v>99</v>
      </c>
      <c r="B113" s="167" t="s">
        <v>209</v>
      </c>
      <c r="C113" s="222" t="s">
        <v>592</v>
      </c>
      <c r="D113" s="265">
        <v>8298.9019740000003</v>
      </c>
      <c r="E113" s="169">
        <v>614.27126799999996</v>
      </c>
      <c r="F113" s="169">
        <v>167.947934</v>
      </c>
      <c r="G113" s="169">
        <v>371.60795600000012</v>
      </c>
      <c r="H113" s="169">
        <v>488.13622399999997</v>
      </c>
      <c r="I113" s="169">
        <v>261.39275699999996</v>
      </c>
      <c r="J113" s="167">
        <v>99</v>
      </c>
      <c r="K113" s="167" t="s">
        <v>209</v>
      </c>
      <c r="L113" s="222" t="s">
        <v>592</v>
      </c>
      <c r="M113" s="169">
        <v>630.24852699999997</v>
      </c>
      <c r="N113" s="169">
        <v>818.08981799999992</v>
      </c>
      <c r="O113" s="169">
        <v>582.54893100000004</v>
      </c>
      <c r="P113" s="169">
        <v>1511.5405360000002</v>
      </c>
      <c r="Q113" s="169">
        <v>1107.6117009999996</v>
      </c>
      <c r="R113" s="169">
        <v>890.9577300000002</v>
      </c>
      <c r="S113" s="169">
        <v>854.54859199999999</v>
      </c>
    </row>
    <row r="114" spans="1:19" ht="12" customHeight="1" x14ac:dyDescent="0.25">
      <c r="A114" s="167">
        <v>100</v>
      </c>
      <c r="B114" s="171" t="s">
        <v>37</v>
      </c>
      <c r="C114" s="222" t="s">
        <v>775</v>
      </c>
      <c r="D114" s="265">
        <v>8243.8802640000013</v>
      </c>
      <c r="E114" s="169">
        <v>396.07427199999995</v>
      </c>
      <c r="F114" s="169">
        <v>638.67348000000004</v>
      </c>
      <c r="G114" s="169">
        <v>490.20676100000003</v>
      </c>
      <c r="H114" s="169">
        <v>617.73393099999998</v>
      </c>
      <c r="I114" s="169">
        <v>769.29292500000008</v>
      </c>
      <c r="J114" s="167">
        <v>100</v>
      </c>
      <c r="K114" s="167" t="s">
        <v>37</v>
      </c>
      <c r="L114" s="222" t="s">
        <v>775</v>
      </c>
      <c r="M114" s="169">
        <v>641.6346410000001</v>
      </c>
      <c r="N114" s="169">
        <v>551.40527499999996</v>
      </c>
      <c r="O114" s="169">
        <v>771.66886099999999</v>
      </c>
      <c r="P114" s="169">
        <v>1023.9751339999998</v>
      </c>
      <c r="Q114" s="169">
        <v>1057.5565359999998</v>
      </c>
      <c r="R114" s="169">
        <v>615.63083800000004</v>
      </c>
      <c r="S114" s="169">
        <v>670.02760999999998</v>
      </c>
    </row>
    <row r="115" spans="1:19" ht="15.6" customHeight="1" x14ac:dyDescent="0.25">
      <c r="A115" s="307"/>
      <c r="B115" s="308"/>
      <c r="C115" s="309" t="s">
        <v>220</v>
      </c>
      <c r="D115" s="310">
        <v>601414.06886499911</v>
      </c>
      <c r="E115" s="311">
        <v>51088.06681599994</v>
      </c>
      <c r="F115" s="311">
        <v>45759.985030999946</v>
      </c>
      <c r="G115" s="311">
        <v>43778.583858000013</v>
      </c>
      <c r="H115" s="311">
        <v>50250.400711999973</v>
      </c>
      <c r="I115" s="311">
        <v>42174.656068999953</v>
      </c>
      <c r="J115" s="307"/>
      <c r="K115" s="307"/>
      <c r="L115" s="309" t="s">
        <v>220</v>
      </c>
      <c r="M115" s="311">
        <v>42347.02552599999</v>
      </c>
      <c r="N115" s="311">
        <v>50067.763998999988</v>
      </c>
      <c r="O115" s="311">
        <v>47663.744383999961</v>
      </c>
      <c r="P115" s="311">
        <v>54468.780537999977</v>
      </c>
      <c r="Q115" s="311">
        <v>57301.720446999963</v>
      </c>
      <c r="R115" s="311">
        <v>57087.619662000041</v>
      </c>
      <c r="S115" s="311">
        <v>59425.721822999971</v>
      </c>
    </row>
    <row r="116" spans="1:19" ht="9" customHeight="1" x14ac:dyDescent="0.25">
      <c r="I116" s="93" t="s">
        <v>379</v>
      </c>
      <c r="J116" s="312" t="s">
        <v>392</v>
      </c>
    </row>
    <row r="117" spans="1:19" ht="9" customHeight="1" x14ac:dyDescent="0.25">
      <c r="A117" s="62"/>
      <c r="J117" s="312" t="s">
        <v>361</v>
      </c>
    </row>
    <row r="118" spans="1:19" ht="9" customHeight="1" x14ac:dyDescent="0.25">
      <c r="J118" s="36" t="s">
        <v>260</v>
      </c>
    </row>
    <row r="119" spans="1:19" ht="9" customHeight="1" x14ac:dyDescent="0.25">
      <c r="J119" s="68" t="s">
        <v>566</v>
      </c>
    </row>
    <row r="120" spans="1:19" ht="9" customHeight="1" x14ac:dyDescent="0.25"/>
    <row r="121" spans="1:19" ht="12" customHeight="1" x14ac:dyDescent="0.25"/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  <row r="127" spans="1:19" ht="12" customHeight="1" x14ac:dyDescent="0.25"/>
  </sheetData>
  <mergeCells count="4">
    <mergeCell ref="A4:A5"/>
    <mergeCell ref="B4:B5"/>
    <mergeCell ref="J4:J5"/>
    <mergeCell ref="K4:K5"/>
  </mergeCells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0" max="18" man="1"/>
    <brk id="78" max="18" man="1"/>
  </rowBreaks>
  <colBreaks count="1" manualBreakCount="1">
    <brk id="9" max="125" man="1"/>
  </colBreaks>
  <ignoredErrors>
    <ignoredError sqref="J78:K78 B78:B81 J44:J45 B116:K118 J7:J39 B40:B43 J84 J46:J77 J82:J83 J85:J115 D78:I81 D40:K43" numberStoredAsText="1"/>
    <ignoredError sqref="D4:S4 J5:L5" emptyCellReferenc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>
    <tabColor rgb="FFFFEBEB"/>
  </sheetPr>
  <dimension ref="A1:K2767"/>
  <sheetViews>
    <sheetView showGridLines="0" defaultGridColor="0" colorId="8" zoomScale="150" zoomScaleNormal="150" zoomScaleSheetLayoutView="100" workbookViewId="0">
      <selection activeCell="A6" sqref="A6"/>
    </sheetView>
  </sheetViews>
  <sheetFormatPr baseColWidth="10" defaultColWidth="30.28515625" defaultRowHeight="14.1" customHeight="1" x14ac:dyDescent="0.2"/>
  <cols>
    <col min="1" max="1" width="18.42578125" style="5" customWidth="1"/>
    <col min="2" max="2" width="8.28515625" style="5" bestFit="1" customWidth="1"/>
    <col min="3" max="3" width="9" style="5" bestFit="1" customWidth="1"/>
    <col min="4" max="4" width="7.85546875" style="5" customWidth="1"/>
    <col min="5" max="5" width="9.7109375" style="5" customWidth="1"/>
    <col min="6" max="6" width="10.28515625" style="5" customWidth="1"/>
    <col min="7" max="8" width="4.28515625" style="5" customWidth="1"/>
    <col min="9" max="9" width="18.28515625" style="5" customWidth="1"/>
    <col min="10" max="10" width="4.28515625" style="5" customWidth="1"/>
    <col min="11" max="16384" width="30.28515625" style="5"/>
  </cols>
  <sheetData>
    <row r="1" spans="1:11" ht="14.1" customHeight="1" x14ac:dyDescent="0.25">
      <c r="A1" s="72" t="s">
        <v>533</v>
      </c>
      <c r="G1" s="23"/>
      <c r="H1" s="23"/>
      <c r="I1" s="23"/>
      <c r="J1" s="23"/>
      <c r="K1" s="23"/>
    </row>
    <row r="2" spans="1:11" ht="2.1" customHeight="1" x14ac:dyDescent="0.2">
      <c r="A2" s="16"/>
      <c r="B2" s="17"/>
      <c r="C2" s="17"/>
    </row>
    <row r="3" spans="1:11" ht="29.1" customHeight="1" x14ac:dyDescent="0.2">
      <c r="A3" s="230" t="s">
        <v>265</v>
      </c>
      <c r="B3" s="231" t="s">
        <v>296</v>
      </c>
      <c r="C3" s="231" t="s">
        <v>277</v>
      </c>
      <c r="D3" s="231" t="s">
        <v>355</v>
      </c>
      <c r="E3" s="232" t="s">
        <v>401</v>
      </c>
    </row>
    <row r="4" spans="1:11" s="19" customFormat="1" ht="14.1" customHeight="1" thickBot="1" x14ac:dyDescent="0.25">
      <c r="A4" s="189" t="s">
        <v>425</v>
      </c>
      <c r="B4" s="192"/>
      <c r="C4" s="192">
        <f>+SUM(C6:C55)</f>
        <v>5270321.8078159988</v>
      </c>
      <c r="D4" s="193">
        <f>+C4*100/C4</f>
        <v>100</v>
      </c>
      <c r="E4" s="194"/>
      <c r="F4" s="18"/>
      <c r="G4" s="18"/>
      <c r="H4" s="18"/>
      <c r="I4" s="18"/>
      <c r="J4" s="18"/>
    </row>
    <row r="5" spans="1:11" s="19" customFormat="1" ht="5.0999999999999996" customHeight="1" thickTop="1" x14ac:dyDescent="0.2">
      <c r="A5" s="249"/>
      <c r="B5" s="267"/>
      <c r="C5" s="267"/>
      <c r="D5" s="268"/>
      <c r="E5" s="269"/>
      <c r="F5" s="18"/>
      <c r="G5" s="18"/>
      <c r="H5" s="18"/>
      <c r="I5" s="18"/>
      <c r="J5" s="18"/>
    </row>
    <row r="6" spans="1:11" ht="11.1" customHeight="1" x14ac:dyDescent="0.2">
      <c r="A6" s="5" t="s">
        <v>330</v>
      </c>
      <c r="B6" s="74">
        <v>3989910.3211130039</v>
      </c>
      <c r="C6" s="74">
        <v>1189864.2785830013</v>
      </c>
      <c r="D6" s="76">
        <f>+C6*100/$C$4</f>
        <v>22.576691176967742</v>
      </c>
      <c r="E6" s="76">
        <f>+D6</f>
        <v>22.576691176967742</v>
      </c>
    </row>
    <row r="7" spans="1:11" ht="11.1" customHeight="1" x14ac:dyDescent="0.2">
      <c r="A7" s="5" t="s">
        <v>278</v>
      </c>
      <c r="B7" s="74">
        <v>1867468.3666250084</v>
      </c>
      <c r="C7" s="74">
        <v>1008679.2952959983</v>
      </c>
      <c r="D7" s="76">
        <f t="shared" ref="D7:D55" si="0">+C7*100/$C$4</f>
        <v>19.138855881629574</v>
      </c>
      <c r="E7" s="76">
        <f>+E6+D7</f>
        <v>41.715547058597316</v>
      </c>
    </row>
    <row r="8" spans="1:11" ht="11.1" customHeight="1" x14ac:dyDescent="0.2">
      <c r="A8" s="5" t="s">
        <v>343</v>
      </c>
      <c r="B8" s="74">
        <v>1929195.3689019992</v>
      </c>
      <c r="C8" s="74">
        <v>535580.05196299998</v>
      </c>
      <c r="D8" s="76">
        <f t="shared" si="0"/>
        <v>10.162188790231433</v>
      </c>
      <c r="E8" s="76">
        <f t="shared" ref="E8:E55" si="1">+E7+D8</f>
        <v>51.877735848828749</v>
      </c>
    </row>
    <row r="9" spans="1:11" ht="11.1" customHeight="1" x14ac:dyDescent="0.2">
      <c r="A9" s="5" t="s">
        <v>233</v>
      </c>
      <c r="B9" s="74">
        <v>1110649.8055939989</v>
      </c>
      <c r="C9" s="74">
        <v>467423.84263599914</v>
      </c>
      <c r="D9" s="76">
        <f t="shared" si="0"/>
        <v>8.8689810543029779</v>
      </c>
      <c r="E9" s="76">
        <f t="shared" si="1"/>
        <v>60.746716903131727</v>
      </c>
    </row>
    <row r="10" spans="1:11" ht="11.1" customHeight="1" x14ac:dyDescent="0.2">
      <c r="A10" s="5" t="s">
        <v>228</v>
      </c>
      <c r="B10" s="74">
        <v>292288.81416600011</v>
      </c>
      <c r="C10" s="74">
        <v>316186.80287499964</v>
      </c>
      <c r="D10" s="76">
        <f t="shared" si="0"/>
        <v>5.9993832332228347</v>
      </c>
      <c r="E10" s="76">
        <f t="shared" si="1"/>
        <v>66.746100136354556</v>
      </c>
    </row>
    <row r="11" spans="1:11" ht="11.1" customHeight="1" x14ac:dyDescent="0.2">
      <c r="A11" s="5" t="s">
        <v>232</v>
      </c>
      <c r="B11" s="74">
        <v>328258.77910199977</v>
      </c>
      <c r="C11" s="74">
        <v>304656.32024299924</v>
      </c>
      <c r="D11" s="76">
        <f t="shared" si="0"/>
        <v>5.7806018560609989</v>
      </c>
      <c r="E11" s="76">
        <f t="shared" si="1"/>
        <v>72.526701992415553</v>
      </c>
    </row>
    <row r="12" spans="1:11" ht="11.1" customHeight="1" x14ac:dyDescent="0.2">
      <c r="A12" s="5" t="s">
        <v>204</v>
      </c>
      <c r="B12" s="74">
        <v>243180.98523699961</v>
      </c>
      <c r="C12" s="74">
        <v>180013.53739400016</v>
      </c>
      <c r="D12" s="76">
        <f t="shared" si="0"/>
        <v>3.4156080778034514</v>
      </c>
      <c r="E12" s="76">
        <f t="shared" si="1"/>
        <v>75.942310070219008</v>
      </c>
    </row>
    <row r="13" spans="1:11" ht="11.1" customHeight="1" x14ac:dyDescent="0.2">
      <c r="A13" s="5" t="s">
        <v>138</v>
      </c>
      <c r="B13" s="74">
        <v>60226.218755000089</v>
      </c>
      <c r="C13" s="74">
        <v>146182.28327899985</v>
      </c>
      <c r="D13" s="76">
        <f t="shared" si="0"/>
        <v>2.773687994957128</v>
      </c>
      <c r="E13" s="76">
        <f t="shared" si="1"/>
        <v>78.715998065176137</v>
      </c>
    </row>
    <row r="14" spans="1:11" ht="11.1" customHeight="1" x14ac:dyDescent="0.2">
      <c r="A14" s="5" t="s">
        <v>329</v>
      </c>
      <c r="B14" s="74">
        <v>191810.33693899994</v>
      </c>
      <c r="C14" s="74">
        <v>123250.30091899987</v>
      </c>
      <c r="D14" s="76">
        <f t="shared" si="0"/>
        <v>2.3385725846231451</v>
      </c>
      <c r="E14" s="76">
        <f t="shared" si="1"/>
        <v>81.054570649799288</v>
      </c>
    </row>
    <row r="15" spans="1:11" ht="11.1" customHeight="1" x14ac:dyDescent="0.2">
      <c r="A15" s="5" t="s">
        <v>227</v>
      </c>
      <c r="B15" s="74">
        <v>99066.895715999723</v>
      </c>
      <c r="C15" s="74">
        <v>119559.00264000021</v>
      </c>
      <c r="D15" s="76">
        <f t="shared" si="0"/>
        <v>2.2685332509049387</v>
      </c>
      <c r="E15" s="76">
        <f t="shared" si="1"/>
        <v>83.323103900704226</v>
      </c>
    </row>
    <row r="16" spans="1:11" ht="11.1" customHeight="1" x14ac:dyDescent="0.2">
      <c r="A16" s="5" t="s">
        <v>203</v>
      </c>
      <c r="B16" s="74">
        <v>72555.921826000063</v>
      </c>
      <c r="C16" s="74">
        <v>93449.365416000044</v>
      </c>
      <c r="D16" s="76">
        <f t="shared" si="0"/>
        <v>1.7731244660888192</v>
      </c>
      <c r="E16" s="76">
        <f t="shared" si="1"/>
        <v>85.096228366793042</v>
      </c>
    </row>
    <row r="17" spans="1:5" ht="11.1" customHeight="1" x14ac:dyDescent="0.2">
      <c r="A17" s="5" t="s">
        <v>339</v>
      </c>
      <c r="B17" s="74">
        <v>204953.58937499995</v>
      </c>
      <c r="C17" s="74">
        <v>91940.664920000039</v>
      </c>
      <c r="D17" s="76">
        <f t="shared" si="0"/>
        <v>1.7444981212276276</v>
      </c>
      <c r="E17" s="76">
        <f t="shared" si="1"/>
        <v>86.840726488020664</v>
      </c>
    </row>
    <row r="18" spans="1:5" ht="11.1" customHeight="1" x14ac:dyDescent="0.2">
      <c r="A18" s="5" t="s">
        <v>274</v>
      </c>
      <c r="B18" s="74">
        <v>19645.436858000001</v>
      </c>
      <c r="C18" s="74">
        <v>78867.072845999966</v>
      </c>
      <c r="D18" s="76">
        <f t="shared" si="0"/>
        <v>1.4964375178957465</v>
      </c>
      <c r="E18" s="76">
        <f t="shared" si="1"/>
        <v>88.337164005916406</v>
      </c>
    </row>
    <row r="19" spans="1:5" ht="11.1" customHeight="1" x14ac:dyDescent="0.2">
      <c r="A19" s="5" t="s">
        <v>279</v>
      </c>
      <c r="B19" s="74">
        <v>30922.260159999991</v>
      </c>
      <c r="C19" s="74">
        <v>65039.533000000061</v>
      </c>
      <c r="D19" s="76">
        <f t="shared" si="0"/>
        <v>1.2340713787826971</v>
      </c>
      <c r="E19" s="76">
        <f t="shared" si="1"/>
        <v>89.571235384699108</v>
      </c>
    </row>
    <row r="20" spans="1:5" ht="11.1" customHeight="1" x14ac:dyDescent="0.2">
      <c r="A20" s="5" t="s">
        <v>332</v>
      </c>
      <c r="B20" s="74">
        <v>13992.244602999997</v>
      </c>
      <c r="C20" s="74">
        <v>56616.656185</v>
      </c>
      <c r="D20" s="76">
        <f t="shared" si="0"/>
        <v>1.0742542533367943</v>
      </c>
      <c r="E20" s="76">
        <f t="shared" si="1"/>
        <v>90.645489638035897</v>
      </c>
    </row>
    <row r="21" spans="1:5" ht="11.1" customHeight="1" x14ac:dyDescent="0.2">
      <c r="A21" s="5" t="s">
        <v>273</v>
      </c>
      <c r="B21" s="74">
        <v>25577.081505000006</v>
      </c>
      <c r="C21" s="74">
        <v>46263.813745000036</v>
      </c>
      <c r="D21" s="76">
        <f t="shared" si="0"/>
        <v>0.87781762541311659</v>
      </c>
      <c r="E21" s="76">
        <f t="shared" si="1"/>
        <v>91.523307263449013</v>
      </c>
    </row>
    <row r="22" spans="1:5" ht="11.1" customHeight="1" x14ac:dyDescent="0.2">
      <c r="A22" s="5" t="s">
        <v>529</v>
      </c>
      <c r="B22" s="74">
        <v>10540.655817999999</v>
      </c>
      <c r="C22" s="74">
        <v>33502.054385000018</v>
      </c>
      <c r="D22" s="76">
        <f t="shared" si="0"/>
        <v>0.6356737900770264</v>
      </c>
      <c r="E22" s="76">
        <f t="shared" si="1"/>
        <v>92.158981053526034</v>
      </c>
    </row>
    <row r="23" spans="1:5" ht="11.1" customHeight="1" x14ac:dyDescent="0.2">
      <c r="A23" s="5" t="s">
        <v>51</v>
      </c>
      <c r="B23" s="74">
        <v>58589.161720000018</v>
      </c>
      <c r="C23" s="74">
        <v>30510.03280600001</v>
      </c>
      <c r="D23" s="76">
        <f t="shared" si="0"/>
        <v>0.578902653738392</v>
      </c>
      <c r="E23" s="76">
        <f t="shared" si="1"/>
        <v>92.73788370726443</v>
      </c>
    </row>
    <row r="24" spans="1:5" ht="11.1" customHeight="1" x14ac:dyDescent="0.2">
      <c r="A24" s="5" t="s">
        <v>20</v>
      </c>
      <c r="B24" s="74">
        <v>10861.147787</v>
      </c>
      <c r="C24" s="74">
        <v>30154.501034000004</v>
      </c>
      <c r="D24" s="76">
        <f t="shared" si="0"/>
        <v>0.57215673223749342</v>
      </c>
      <c r="E24" s="76">
        <f t="shared" si="1"/>
        <v>93.310040439501918</v>
      </c>
    </row>
    <row r="25" spans="1:5" ht="11.1" customHeight="1" x14ac:dyDescent="0.2">
      <c r="A25" s="5" t="s">
        <v>328</v>
      </c>
      <c r="B25" s="74">
        <v>24547.161783000007</v>
      </c>
      <c r="C25" s="74">
        <v>28074.640118999989</v>
      </c>
      <c r="D25" s="76">
        <f t="shared" si="0"/>
        <v>0.53269309053129743</v>
      </c>
      <c r="E25" s="76">
        <f t="shared" si="1"/>
        <v>93.842733530033215</v>
      </c>
    </row>
    <row r="26" spans="1:5" ht="11.1" customHeight="1" x14ac:dyDescent="0.2">
      <c r="A26" s="5" t="s">
        <v>50</v>
      </c>
      <c r="B26" s="74">
        <v>2402.2969240000016</v>
      </c>
      <c r="C26" s="74">
        <v>26755.639190000002</v>
      </c>
      <c r="D26" s="76">
        <f t="shared" si="0"/>
        <v>0.50766613815347716</v>
      </c>
      <c r="E26" s="76">
        <f t="shared" si="1"/>
        <v>94.350399668186697</v>
      </c>
    </row>
    <row r="27" spans="1:5" ht="11.1" customHeight="1" x14ac:dyDescent="0.2">
      <c r="A27" s="5" t="s">
        <v>230</v>
      </c>
      <c r="B27" s="74">
        <v>10103.360153000016</v>
      </c>
      <c r="C27" s="74">
        <v>26348.486676000004</v>
      </c>
      <c r="D27" s="76">
        <f t="shared" si="0"/>
        <v>0.49994075574141678</v>
      </c>
      <c r="E27" s="76">
        <f t="shared" si="1"/>
        <v>94.850340423928117</v>
      </c>
    </row>
    <row r="28" spans="1:5" ht="11.1" customHeight="1" x14ac:dyDescent="0.2">
      <c r="A28" s="5" t="s">
        <v>52</v>
      </c>
      <c r="B28" s="74">
        <v>15954.162260999999</v>
      </c>
      <c r="C28" s="74">
        <v>22585.130306000006</v>
      </c>
      <c r="D28" s="76">
        <f t="shared" si="0"/>
        <v>0.42853417930771853</v>
      </c>
      <c r="E28" s="76">
        <f t="shared" si="1"/>
        <v>95.278874603235835</v>
      </c>
    </row>
    <row r="29" spans="1:5" ht="11.1" customHeight="1" x14ac:dyDescent="0.2">
      <c r="A29" s="5" t="s">
        <v>231</v>
      </c>
      <c r="B29" s="74">
        <v>7444.8426800000052</v>
      </c>
      <c r="C29" s="74">
        <v>19575.036923999971</v>
      </c>
      <c r="D29" s="76">
        <f t="shared" si="0"/>
        <v>0.37142014544481472</v>
      </c>
      <c r="E29" s="76">
        <f t="shared" si="1"/>
        <v>95.650294748680651</v>
      </c>
    </row>
    <row r="30" spans="1:5" ht="11.1" customHeight="1" x14ac:dyDescent="0.2">
      <c r="A30" s="5" t="s">
        <v>516</v>
      </c>
      <c r="B30" s="74">
        <v>3799.7706719999992</v>
      </c>
      <c r="C30" s="74">
        <v>19027.381383999993</v>
      </c>
      <c r="D30" s="76">
        <f t="shared" si="0"/>
        <v>0.36102883425034848</v>
      </c>
      <c r="E30" s="76">
        <f t="shared" si="1"/>
        <v>96.011323582930999</v>
      </c>
    </row>
    <row r="31" spans="1:5" ht="11.1" customHeight="1" x14ac:dyDescent="0.2">
      <c r="A31" s="5" t="s">
        <v>275</v>
      </c>
      <c r="B31" s="74">
        <v>4351.2991260000035</v>
      </c>
      <c r="C31" s="74">
        <v>18207.466273000005</v>
      </c>
      <c r="D31" s="76">
        <f t="shared" si="0"/>
        <v>0.34547162273844356</v>
      </c>
      <c r="E31" s="76">
        <f t="shared" si="1"/>
        <v>96.356795205669442</v>
      </c>
    </row>
    <row r="32" spans="1:5" ht="11.1" customHeight="1" x14ac:dyDescent="0.2">
      <c r="A32" s="5" t="s">
        <v>237</v>
      </c>
      <c r="B32" s="74">
        <v>2026.5780199999997</v>
      </c>
      <c r="C32" s="74">
        <v>17737.440272</v>
      </c>
      <c r="D32" s="76">
        <f t="shared" si="0"/>
        <v>0.33655326788005618</v>
      </c>
      <c r="E32" s="76">
        <f t="shared" si="1"/>
        <v>96.693348473549491</v>
      </c>
    </row>
    <row r="33" spans="1:5" ht="11.1" customHeight="1" x14ac:dyDescent="0.2">
      <c r="A33" s="5" t="s">
        <v>334</v>
      </c>
      <c r="B33" s="74">
        <v>15106.88216000001</v>
      </c>
      <c r="C33" s="74">
        <v>15941.456074000009</v>
      </c>
      <c r="D33" s="76">
        <f t="shared" si="0"/>
        <v>0.30247595223423535</v>
      </c>
      <c r="E33" s="76">
        <f t="shared" si="1"/>
        <v>96.995824425783724</v>
      </c>
    </row>
    <row r="34" spans="1:5" ht="11.1" customHeight="1" x14ac:dyDescent="0.2">
      <c r="A34" s="5" t="s">
        <v>326</v>
      </c>
      <c r="B34" s="74">
        <v>6391.3667950000035</v>
      </c>
      <c r="C34" s="74">
        <v>15162.526838999993</v>
      </c>
      <c r="D34" s="76">
        <f t="shared" si="0"/>
        <v>0.28769641384163003</v>
      </c>
      <c r="E34" s="76">
        <f t="shared" si="1"/>
        <v>97.283520839625353</v>
      </c>
    </row>
    <row r="35" spans="1:5" ht="11.1" customHeight="1" x14ac:dyDescent="0.2">
      <c r="A35" s="5" t="s">
        <v>134</v>
      </c>
      <c r="B35" s="74">
        <v>8205.5473990000082</v>
      </c>
      <c r="C35" s="74">
        <v>13268.311236999998</v>
      </c>
      <c r="D35" s="76">
        <f t="shared" si="0"/>
        <v>0.25175523850029069</v>
      </c>
      <c r="E35" s="76">
        <f t="shared" si="1"/>
        <v>97.535276078125648</v>
      </c>
    </row>
    <row r="36" spans="1:5" ht="11.1" customHeight="1" x14ac:dyDescent="0.2">
      <c r="A36" s="5" t="s">
        <v>530</v>
      </c>
      <c r="B36" s="74">
        <v>766.26004999999975</v>
      </c>
      <c r="C36" s="74">
        <v>12480.703694999998</v>
      </c>
      <c r="D36" s="76">
        <f t="shared" si="0"/>
        <v>0.23681103640561094</v>
      </c>
      <c r="E36" s="76">
        <f t="shared" si="1"/>
        <v>97.77208711453126</v>
      </c>
    </row>
    <row r="37" spans="1:5" ht="11.1" customHeight="1" x14ac:dyDescent="0.2">
      <c r="A37" s="5" t="s">
        <v>331</v>
      </c>
      <c r="B37" s="74">
        <v>7132.2164370000046</v>
      </c>
      <c r="C37" s="74">
        <v>12079.826188999996</v>
      </c>
      <c r="D37" s="76">
        <f t="shared" si="0"/>
        <v>0.22920471708360121</v>
      </c>
      <c r="E37" s="76">
        <f t="shared" si="1"/>
        <v>98.001291831614864</v>
      </c>
    </row>
    <row r="38" spans="1:5" ht="11.1" customHeight="1" x14ac:dyDescent="0.2">
      <c r="A38" s="5" t="s">
        <v>33</v>
      </c>
      <c r="B38" s="74">
        <v>1604.3084299999991</v>
      </c>
      <c r="C38" s="74">
        <v>10246.587383999997</v>
      </c>
      <c r="D38" s="76">
        <f t="shared" si="0"/>
        <v>0.19442052606359048</v>
      </c>
      <c r="E38" s="76">
        <f t="shared" si="1"/>
        <v>98.19571235767846</v>
      </c>
    </row>
    <row r="39" spans="1:5" ht="11.1" customHeight="1" x14ac:dyDescent="0.2">
      <c r="A39" s="5" t="s">
        <v>325</v>
      </c>
      <c r="B39" s="74">
        <v>11250.21709</v>
      </c>
      <c r="C39" s="74">
        <v>9498.2798200000016</v>
      </c>
      <c r="D39" s="76">
        <f t="shared" si="0"/>
        <v>0.18022200856717804</v>
      </c>
      <c r="E39" s="76">
        <f t="shared" si="1"/>
        <v>98.375934366245644</v>
      </c>
    </row>
    <row r="40" spans="1:5" ht="11.1" customHeight="1" x14ac:dyDescent="0.2">
      <c r="A40" s="5" t="s">
        <v>447</v>
      </c>
      <c r="B40" s="74">
        <v>4606.6591110000008</v>
      </c>
      <c r="C40" s="74">
        <v>8388.3877739999989</v>
      </c>
      <c r="D40" s="76">
        <f t="shared" si="0"/>
        <v>0.1591627244006209</v>
      </c>
      <c r="E40" s="76">
        <f t="shared" si="1"/>
        <v>98.535097090646261</v>
      </c>
    </row>
    <row r="41" spans="1:5" ht="11.1" customHeight="1" x14ac:dyDescent="0.2">
      <c r="A41" s="5" t="s">
        <v>48</v>
      </c>
      <c r="B41" s="74">
        <v>12054.055490000002</v>
      </c>
      <c r="C41" s="74">
        <v>7154.7716609999998</v>
      </c>
      <c r="D41" s="76">
        <f t="shared" si="0"/>
        <v>0.13575587832965574</v>
      </c>
      <c r="E41" s="76">
        <f t="shared" si="1"/>
        <v>98.670852968975922</v>
      </c>
    </row>
    <row r="42" spans="1:5" ht="11.1" customHeight="1" x14ac:dyDescent="0.2">
      <c r="A42" s="5" t="s">
        <v>261</v>
      </c>
      <c r="B42" s="74">
        <v>2280.3877660000003</v>
      </c>
      <c r="C42" s="74">
        <v>6897.6050989999985</v>
      </c>
      <c r="D42" s="76">
        <f t="shared" si="0"/>
        <v>0.13087635538252529</v>
      </c>
      <c r="E42" s="76">
        <f t="shared" si="1"/>
        <v>98.801729324358448</v>
      </c>
    </row>
    <row r="43" spans="1:5" ht="11.1" customHeight="1" x14ac:dyDescent="0.2">
      <c r="A43" s="5" t="s">
        <v>335</v>
      </c>
      <c r="B43" s="74">
        <v>4671.0012160000006</v>
      </c>
      <c r="C43" s="74">
        <v>5922.9188220000005</v>
      </c>
      <c r="D43" s="76">
        <f t="shared" si="0"/>
        <v>0.1123824889253667</v>
      </c>
      <c r="E43" s="76">
        <f t="shared" si="1"/>
        <v>98.91411181328381</v>
      </c>
    </row>
    <row r="44" spans="1:5" ht="11.1" customHeight="1" x14ac:dyDescent="0.2">
      <c r="A44" s="5" t="s">
        <v>324</v>
      </c>
      <c r="B44" s="74">
        <v>7148.0579399999988</v>
      </c>
      <c r="C44" s="74">
        <v>5518.6500029999988</v>
      </c>
      <c r="D44" s="76">
        <f t="shared" si="0"/>
        <v>0.10471182224234815</v>
      </c>
      <c r="E44" s="76">
        <f t="shared" si="1"/>
        <v>99.018823635526161</v>
      </c>
    </row>
    <row r="45" spans="1:5" ht="11.1" customHeight="1" x14ac:dyDescent="0.2">
      <c r="A45" s="5" t="s">
        <v>53</v>
      </c>
      <c r="B45" s="74">
        <v>13624.862999999999</v>
      </c>
      <c r="C45" s="74">
        <v>5514.0674360000003</v>
      </c>
      <c r="D45" s="76">
        <f t="shared" si="0"/>
        <v>0.10462487182134726</v>
      </c>
      <c r="E45" s="76">
        <f t="shared" si="1"/>
        <v>99.123448507347504</v>
      </c>
    </row>
    <row r="46" spans="1:5" ht="11.1" customHeight="1" x14ac:dyDescent="0.2">
      <c r="A46" s="5" t="s">
        <v>531</v>
      </c>
      <c r="B46" s="74">
        <v>3922.1848500000006</v>
      </c>
      <c r="C46" s="74">
        <v>4636.0597369999996</v>
      </c>
      <c r="D46" s="76">
        <f t="shared" si="0"/>
        <v>8.7965401469880355E-2</v>
      </c>
      <c r="E46" s="76">
        <f t="shared" si="1"/>
        <v>99.211413908817391</v>
      </c>
    </row>
    <row r="47" spans="1:5" ht="11.1" customHeight="1" x14ac:dyDescent="0.2">
      <c r="A47" s="5" t="s">
        <v>54</v>
      </c>
      <c r="B47" s="74">
        <v>774.98439599999995</v>
      </c>
      <c r="C47" s="74">
        <v>4307.1010790000009</v>
      </c>
      <c r="D47" s="76">
        <f t="shared" si="0"/>
        <v>8.1723682842525458E-2</v>
      </c>
      <c r="E47" s="76">
        <f t="shared" si="1"/>
        <v>99.293137591659914</v>
      </c>
    </row>
    <row r="48" spans="1:5" ht="11.1" customHeight="1" x14ac:dyDescent="0.2">
      <c r="A48" s="5" t="s">
        <v>336</v>
      </c>
      <c r="B48" s="74">
        <v>6063.7686639999993</v>
      </c>
      <c r="C48" s="74">
        <v>3945.3767570000005</v>
      </c>
      <c r="D48" s="76">
        <f t="shared" si="0"/>
        <v>7.4860262823968793E-2</v>
      </c>
      <c r="E48" s="76">
        <f t="shared" si="1"/>
        <v>99.367997854483889</v>
      </c>
    </row>
    <row r="49" spans="1:5" ht="11.1" customHeight="1" x14ac:dyDescent="0.2">
      <c r="A49" s="5" t="s">
        <v>448</v>
      </c>
      <c r="B49" s="74">
        <v>571.29483899999991</v>
      </c>
      <c r="C49" s="74">
        <v>3679.1852299999996</v>
      </c>
      <c r="D49" s="76">
        <f t="shared" si="0"/>
        <v>6.9809498625751656E-2</v>
      </c>
      <c r="E49" s="76">
        <f t="shared" si="1"/>
        <v>99.437807353109648</v>
      </c>
    </row>
    <row r="50" spans="1:5" ht="11.1" customHeight="1" x14ac:dyDescent="0.2">
      <c r="A50" s="5" t="s">
        <v>515</v>
      </c>
      <c r="B50" s="74">
        <v>1223.8231950000002</v>
      </c>
      <c r="C50" s="74">
        <v>2669.8347289999997</v>
      </c>
      <c r="D50" s="76">
        <f t="shared" si="0"/>
        <v>5.0657907170688868E-2</v>
      </c>
      <c r="E50" s="76">
        <f t="shared" si="1"/>
        <v>99.488465260280336</v>
      </c>
    </row>
    <row r="51" spans="1:5" ht="11.1" customHeight="1" x14ac:dyDescent="0.2">
      <c r="A51" s="5" t="s">
        <v>342</v>
      </c>
      <c r="B51" s="74">
        <v>628.28957999999989</v>
      </c>
      <c r="C51" s="74">
        <v>2257.4645519999981</v>
      </c>
      <c r="D51" s="76">
        <f t="shared" si="0"/>
        <v>4.2833523915980436E-2</v>
      </c>
      <c r="E51" s="76">
        <f t="shared" si="1"/>
        <v>99.531298784196309</v>
      </c>
    </row>
    <row r="52" spans="1:5" ht="11.1" customHeight="1" x14ac:dyDescent="0.2">
      <c r="A52" s="5" t="s">
        <v>262</v>
      </c>
      <c r="B52" s="74">
        <v>881.02028899999982</v>
      </c>
      <c r="C52" s="74">
        <v>2183.4505480000003</v>
      </c>
      <c r="D52" s="76">
        <f t="shared" si="0"/>
        <v>4.1429169368024106E-2</v>
      </c>
      <c r="E52" s="76">
        <f t="shared" si="1"/>
        <v>99.572727953564339</v>
      </c>
    </row>
    <row r="53" spans="1:5" ht="11.1" customHeight="1" x14ac:dyDescent="0.2">
      <c r="A53" s="5" t="s">
        <v>532</v>
      </c>
      <c r="B53" s="74">
        <v>1000.1210349999998</v>
      </c>
      <c r="C53" s="74">
        <v>1905.8302090000002</v>
      </c>
      <c r="D53" s="76">
        <f t="shared" si="0"/>
        <v>3.6161552908849204E-2</v>
      </c>
      <c r="E53" s="76">
        <f t="shared" si="1"/>
        <v>99.60888950647319</v>
      </c>
    </row>
    <row r="54" spans="1:5" ht="11.1" customHeight="1" x14ac:dyDescent="0.2">
      <c r="A54" s="5" t="s">
        <v>449</v>
      </c>
      <c r="B54" s="74">
        <v>1223.01</v>
      </c>
      <c r="C54" s="74">
        <v>1572.5095899999999</v>
      </c>
      <c r="D54" s="76">
        <f t="shared" si="0"/>
        <v>2.983706967699648E-2</v>
      </c>
      <c r="E54" s="76">
        <f t="shared" si="1"/>
        <v>99.638726576150191</v>
      </c>
    </row>
    <row r="55" spans="1:5" ht="11.1" customHeight="1" x14ac:dyDescent="0.2">
      <c r="A55" s="81" t="s">
        <v>220</v>
      </c>
      <c r="B55" s="98">
        <v>9972.760519999998</v>
      </c>
      <c r="C55" s="112">
        <v>19040.272043000008</v>
      </c>
      <c r="D55" s="113">
        <f t="shared" si="0"/>
        <v>0.36127342384980898</v>
      </c>
      <c r="E55" s="113">
        <f t="shared" si="1"/>
        <v>100</v>
      </c>
    </row>
    <row r="56" spans="1:5" ht="9" customHeight="1" x14ac:dyDescent="0.2">
      <c r="A56" s="68" t="s">
        <v>247</v>
      </c>
      <c r="B56" s="68"/>
      <c r="C56" s="68"/>
      <c r="D56" s="76"/>
    </row>
    <row r="57" spans="1:5" ht="9" customHeight="1" x14ac:dyDescent="0.2">
      <c r="A57" s="68" t="s">
        <v>260</v>
      </c>
      <c r="B57" s="84"/>
      <c r="C57" s="84"/>
      <c r="D57" s="76"/>
    </row>
    <row r="58" spans="1:5" ht="9" customHeight="1" x14ac:dyDescent="0.2">
      <c r="A58" s="68" t="s">
        <v>566</v>
      </c>
      <c r="B58" s="1"/>
      <c r="C58" s="1"/>
    </row>
    <row r="59" spans="1:5" ht="14.1" customHeight="1" x14ac:dyDescent="0.2">
      <c r="B59" s="1"/>
      <c r="C59" s="1"/>
    </row>
    <row r="60" spans="1:5" ht="14.1" customHeight="1" x14ac:dyDescent="0.2">
      <c r="B60" s="1"/>
      <c r="C60" s="1"/>
    </row>
    <row r="61" spans="1:5" ht="14.1" customHeight="1" x14ac:dyDescent="0.2">
      <c r="B61" s="1"/>
      <c r="C61" s="1"/>
    </row>
    <row r="62" spans="1:5" ht="14.1" customHeight="1" x14ac:dyDescent="0.2">
      <c r="B62" s="1"/>
      <c r="C62" s="1"/>
    </row>
    <row r="63" spans="1:5" ht="14.1" customHeight="1" x14ac:dyDescent="0.2">
      <c r="B63" s="1"/>
      <c r="C63" s="1"/>
    </row>
    <row r="64" spans="1:5" ht="14.1" customHeight="1" x14ac:dyDescent="0.2">
      <c r="B64" s="1"/>
      <c r="C64" s="1"/>
    </row>
    <row r="65" spans="2:3" ht="14.1" customHeight="1" x14ac:dyDescent="0.2">
      <c r="B65" s="1"/>
      <c r="C65" s="1"/>
    </row>
    <row r="66" spans="2:3" ht="14.1" customHeight="1" x14ac:dyDescent="0.2">
      <c r="B66" s="1"/>
      <c r="C66" s="1"/>
    </row>
    <row r="67" spans="2:3" ht="14.1" customHeight="1" x14ac:dyDescent="0.2">
      <c r="B67" s="1"/>
      <c r="C67" s="1"/>
    </row>
    <row r="68" spans="2:3" ht="14.1" customHeight="1" x14ac:dyDescent="0.2">
      <c r="B68" s="1"/>
      <c r="C68" s="1"/>
    </row>
    <row r="69" spans="2:3" ht="14.1" customHeight="1" x14ac:dyDescent="0.2">
      <c r="B69" s="1"/>
      <c r="C69" s="1"/>
    </row>
    <row r="70" spans="2:3" ht="14.1" customHeight="1" x14ac:dyDescent="0.2">
      <c r="B70" s="1"/>
      <c r="C70" s="1"/>
    </row>
    <row r="71" spans="2:3" ht="14.1" customHeight="1" x14ac:dyDescent="0.2">
      <c r="B71" s="1"/>
      <c r="C71" s="1"/>
    </row>
    <row r="72" spans="2:3" ht="14.1" customHeight="1" x14ac:dyDescent="0.2">
      <c r="B72" s="1"/>
      <c r="C72" s="1"/>
    </row>
    <row r="73" spans="2:3" ht="14.1" customHeight="1" x14ac:dyDescent="0.2">
      <c r="B73" s="1"/>
      <c r="C73" s="1"/>
    </row>
    <row r="74" spans="2:3" ht="14.1" customHeight="1" x14ac:dyDescent="0.2">
      <c r="B74" s="1"/>
      <c r="C74" s="1"/>
    </row>
    <row r="75" spans="2:3" ht="14.1" customHeight="1" x14ac:dyDescent="0.2">
      <c r="B75" s="1"/>
      <c r="C75" s="1"/>
    </row>
    <row r="76" spans="2:3" ht="33.950000000000003" customHeight="1" x14ac:dyDescent="0.2">
      <c r="B76" s="1"/>
      <c r="C76" s="1"/>
    </row>
    <row r="77" spans="2:3" ht="14.1" customHeight="1" x14ac:dyDescent="0.2">
      <c r="B77" s="1"/>
      <c r="C77" s="1"/>
    </row>
    <row r="78" spans="2:3" ht="23.1" customHeight="1" x14ac:dyDescent="0.2">
      <c r="B78" s="1"/>
      <c r="C78" s="1"/>
    </row>
    <row r="79" spans="2:3" ht="14.1" customHeight="1" x14ac:dyDescent="0.2">
      <c r="B79" s="1"/>
      <c r="C79" s="1"/>
    </row>
    <row r="80" spans="2:3" ht="14.1" customHeight="1" x14ac:dyDescent="0.2">
      <c r="B80" s="1"/>
      <c r="C80" s="1"/>
    </row>
    <row r="81" spans="2:3" ht="14.1" customHeight="1" x14ac:dyDescent="0.2">
      <c r="B81" s="1"/>
      <c r="C81" s="1"/>
    </row>
    <row r="82" spans="2:3" ht="14.1" customHeight="1" x14ac:dyDescent="0.2">
      <c r="B82" s="1"/>
      <c r="C82" s="1"/>
    </row>
    <row r="83" spans="2:3" ht="14.1" customHeight="1" x14ac:dyDescent="0.2">
      <c r="B83" s="1"/>
      <c r="C83" s="1"/>
    </row>
    <row r="84" spans="2:3" ht="14.1" customHeight="1" x14ac:dyDescent="0.2">
      <c r="B84" s="1"/>
      <c r="C84" s="1"/>
    </row>
    <row r="85" spans="2:3" ht="14.1" customHeight="1" x14ac:dyDescent="0.2">
      <c r="B85" s="1"/>
      <c r="C85" s="1"/>
    </row>
    <row r="86" spans="2:3" ht="14.1" customHeight="1" x14ac:dyDescent="0.2">
      <c r="B86" s="1"/>
      <c r="C86" s="1"/>
    </row>
    <row r="87" spans="2:3" ht="14.1" customHeight="1" x14ac:dyDescent="0.2">
      <c r="B87" s="1"/>
      <c r="C87" s="1"/>
    </row>
    <row r="88" spans="2:3" ht="14.1" customHeight="1" x14ac:dyDescent="0.2">
      <c r="B88" s="1"/>
      <c r="C88" s="1"/>
    </row>
    <row r="89" spans="2:3" ht="14.1" customHeight="1" x14ac:dyDescent="0.2">
      <c r="B89" s="1"/>
      <c r="C89" s="1"/>
    </row>
    <row r="90" spans="2:3" ht="35.1" customHeight="1" x14ac:dyDescent="0.2">
      <c r="B90" s="1"/>
      <c r="C90" s="1"/>
    </row>
    <row r="91" spans="2:3" ht="45" customHeight="1" x14ac:dyDescent="0.2">
      <c r="B91" s="1"/>
      <c r="C91" s="1"/>
    </row>
    <row r="92" spans="2:3" ht="23.1" customHeight="1" x14ac:dyDescent="0.2">
      <c r="B92" s="1"/>
      <c r="C92" s="1"/>
    </row>
    <row r="93" spans="2:3" ht="23.1" customHeight="1" x14ac:dyDescent="0.2">
      <c r="B93" s="1"/>
      <c r="C93" s="1"/>
    </row>
    <row r="94" spans="2:3" ht="23.1" customHeight="1" x14ac:dyDescent="0.2">
      <c r="B94" s="1"/>
      <c r="C94" s="1"/>
    </row>
    <row r="95" spans="2:3" ht="23.1" customHeight="1" x14ac:dyDescent="0.2">
      <c r="B95" s="1"/>
      <c r="C95" s="1"/>
    </row>
    <row r="96" spans="2:3" ht="14.1" customHeight="1" x14ac:dyDescent="0.2">
      <c r="B96" s="1"/>
      <c r="C96" s="1"/>
    </row>
    <row r="97" spans="2:3" ht="14.1" customHeight="1" x14ac:dyDescent="0.2">
      <c r="B97" s="1"/>
      <c r="C97" s="1"/>
    </row>
    <row r="98" spans="2:3" ht="14.1" customHeight="1" x14ac:dyDescent="0.2">
      <c r="B98" s="1"/>
      <c r="C98" s="1"/>
    </row>
    <row r="99" spans="2:3" ht="14.1" customHeight="1" x14ac:dyDescent="0.2">
      <c r="B99" s="1"/>
      <c r="C99" s="1"/>
    </row>
    <row r="100" spans="2:3" ht="14.1" customHeight="1" x14ac:dyDescent="0.2">
      <c r="B100" s="1"/>
      <c r="C100" s="1"/>
    </row>
    <row r="101" spans="2:3" ht="14.1" customHeight="1" x14ac:dyDescent="0.2">
      <c r="B101" s="1"/>
      <c r="C101" s="1"/>
    </row>
    <row r="102" spans="2:3" ht="14.1" customHeight="1" x14ac:dyDescent="0.2">
      <c r="B102" s="1"/>
      <c r="C102" s="1"/>
    </row>
    <row r="103" spans="2:3" ht="14.1" customHeight="1" x14ac:dyDescent="0.2">
      <c r="B103" s="1"/>
      <c r="C103" s="1"/>
    </row>
    <row r="104" spans="2:3" ht="32.1" customHeight="1" x14ac:dyDescent="0.2">
      <c r="B104" s="1"/>
      <c r="C104" s="1"/>
    </row>
    <row r="105" spans="2:3" ht="14.1" customHeight="1" x14ac:dyDescent="0.2">
      <c r="B105" s="1"/>
      <c r="C105" s="1"/>
    </row>
    <row r="106" spans="2:3" ht="14.1" customHeight="1" x14ac:dyDescent="0.2">
      <c r="B106" s="1"/>
      <c r="C106" s="1"/>
    </row>
    <row r="107" spans="2:3" ht="21" customHeight="1" x14ac:dyDescent="0.2">
      <c r="B107" s="1"/>
      <c r="C107" s="1"/>
    </row>
    <row r="108" spans="2:3" ht="21" customHeight="1" x14ac:dyDescent="0.2">
      <c r="B108" s="1"/>
      <c r="C108" s="1"/>
    </row>
    <row r="109" spans="2:3" ht="24" customHeight="1" x14ac:dyDescent="0.2">
      <c r="B109" s="1"/>
      <c r="C109" s="1"/>
    </row>
    <row r="110" spans="2:3" ht="24.95" customHeight="1" x14ac:dyDescent="0.2">
      <c r="B110" s="1"/>
      <c r="C110" s="1"/>
    </row>
    <row r="111" spans="2:3" ht="33.950000000000003" customHeight="1" x14ac:dyDescent="0.2">
      <c r="B111" s="1"/>
      <c r="C111" s="1"/>
    </row>
    <row r="112" spans="2:3" ht="51" customHeight="1" x14ac:dyDescent="0.2">
      <c r="B112" s="1"/>
      <c r="C112" s="1"/>
    </row>
    <row r="113" spans="2:3" ht="14.1" customHeight="1" x14ac:dyDescent="0.2">
      <c r="B113" s="1"/>
      <c r="C113" s="1"/>
    </row>
    <row r="114" spans="2:3" ht="24" customHeight="1" x14ac:dyDescent="0.2">
      <c r="B114" s="1"/>
      <c r="C114" s="1"/>
    </row>
    <row r="115" spans="2:3" ht="23.1" customHeight="1" x14ac:dyDescent="0.2">
      <c r="B115" s="1"/>
      <c r="C115" s="1"/>
    </row>
    <row r="116" spans="2:3" ht="14.1" customHeight="1" x14ac:dyDescent="0.2">
      <c r="B116" s="1"/>
      <c r="C116" s="1"/>
    </row>
    <row r="117" spans="2:3" ht="14.1" customHeight="1" x14ac:dyDescent="0.2">
      <c r="B117" s="1"/>
      <c r="C117" s="1"/>
    </row>
    <row r="118" spans="2:3" ht="33" customHeight="1" x14ac:dyDescent="0.2">
      <c r="B118" s="1"/>
      <c r="C118" s="1"/>
    </row>
    <row r="119" spans="2:3" ht="14.1" customHeight="1" x14ac:dyDescent="0.2">
      <c r="B119" s="1"/>
      <c r="C119" s="1"/>
    </row>
    <row r="120" spans="2:3" ht="14.1" customHeight="1" x14ac:dyDescent="0.2">
      <c r="B120" s="1"/>
      <c r="C120" s="1"/>
    </row>
    <row r="121" spans="2:3" ht="14.1" customHeight="1" x14ac:dyDescent="0.2">
      <c r="B121" s="1"/>
      <c r="C121" s="1"/>
    </row>
    <row r="122" spans="2:3" ht="14.1" customHeight="1" x14ac:dyDescent="0.2">
      <c r="B122" s="1"/>
      <c r="C122" s="1"/>
    </row>
    <row r="123" spans="2:3" ht="14.1" customHeight="1" x14ac:dyDescent="0.2">
      <c r="B123" s="1"/>
      <c r="C123" s="1"/>
    </row>
    <row r="124" spans="2:3" ht="14.1" customHeight="1" x14ac:dyDescent="0.2">
      <c r="B124" s="1"/>
      <c r="C124" s="1"/>
    </row>
    <row r="125" spans="2:3" ht="14.1" customHeight="1" x14ac:dyDescent="0.2">
      <c r="B125" s="1"/>
      <c r="C125" s="1"/>
    </row>
    <row r="126" spans="2:3" ht="57" customHeight="1" x14ac:dyDescent="0.2">
      <c r="B126" s="1"/>
      <c r="C126" s="1"/>
    </row>
    <row r="127" spans="2:3" ht="33.950000000000003" customHeight="1" x14ac:dyDescent="0.2">
      <c r="B127" s="1"/>
      <c r="C127" s="1"/>
    </row>
    <row r="128" spans="2:3" ht="23.1" customHeight="1" x14ac:dyDescent="0.2">
      <c r="B128" s="1"/>
      <c r="C128" s="1"/>
    </row>
    <row r="129" spans="2:3" ht="36.950000000000003" customHeight="1" x14ac:dyDescent="0.2">
      <c r="B129" s="1"/>
      <c r="C129" s="1"/>
    </row>
    <row r="130" spans="2:3" ht="33" customHeight="1" x14ac:dyDescent="0.2">
      <c r="B130" s="1"/>
      <c r="C130" s="1"/>
    </row>
    <row r="131" spans="2:3" ht="23.1" customHeight="1" x14ac:dyDescent="0.2">
      <c r="B131" s="1"/>
      <c r="C131" s="1"/>
    </row>
    <row r="132" spans="2:3" ht="23.1" customHeight="1" x14ac:dyDescent="0.2">
      <c r="B132" s="1"/>
      <c r="C132" s="1"/>
    </row>
    <row r="133" spans="2:3" ht="23.1" customHeight="1" x14ac:dyDescent="0.2">
      <c r="B133" s="1"/>
      <c r="C133" s="1"/>
    </row>
    <row r="134" spans="2:3" ht="23.1" customHeight="1" x14ac:dyDescent="0.2">
      <c r="B134" s="1"/>
      <c r="C134" s="1"/>
    </row>
    <row r="135" spans="2:3" ht="23.1" customHeight="1" x14ac:dyDescent="0.2">
      <c r="B135" s="1"/>
      <c r="C135" s="1"/>
    </row>
    <row r="136" spans="2:3" ht="23.1" customHeight="1" x14ac:dyDescent="0.2">
      <c r="B136" s="1"/>
      <c r="C136" s="1"/>
    </row>
    <row r="137" spans="2:3" ht="23.1" customHeight="1" x14ac:dyDescent="0.2">
      <c r="B137" s="1"/>
      <c r="C137" s="1"/>
    </row>
    <row r="138" spans="2:3" ht="23.1" customHeight="1" x14ac:dyDescent="0.2">
      <c r="B138" s="1"/>
      <c r="C138" s="1"/>
    </row>
    <row r="139" spans="2:3" ht="23.1" customHeight="1" x14ac:dyDescent="0.2">
      <c r="B139" s="1"/>
      <c r="C139" s="1"/>
    </row>
    <row r="140" spans="2:3" ht="33.950000000000003" customHeight="1" x14ac:dyDescent="0.2">
      <c r="B140" s="1"/>
      <c r="C140" s="1"/>
    </row>
    <row r="141" spans="2:3" ht="23.1" customHeight="1" x14ac:dyDescent="0.2">
      <c r="B141" s="1"/>
      <c r="C141" s="1"/>
    </row>
    <row r="142" spans="2:3" ht="23.1" customHeight="1" x14ac:dyDescent="0.2">
      <c r="B142" s="1"/>
      <c r="C142" s="1"/>
    </row>
    <row r="143" spans="2:3" ht="23.1" customHeight="1" x14ac:dyDescent="0.2">
      <c r="B143" s="1"/>
      <c r="C143" s="1"/>
    </row>
    <row r="144" spans="2:3" ht="14.1" customHeight="1" x14ac:dyDescent="0.2">
      <c r="B144" s="1"/>
      <c r="C144" s="1"/>
    </row>
    <row r="145" spans="2:3" ht="14.1" customHeight="1" x14ac:dyDescent="0.2">
      <c r="B145" s="1"/>
      <c r="C145" s="1"/>
    </row>
    <row r="146" spans="2:3" ht="24.95" customHeight="1" x14ac:dyDescent="0.2">
      <c r="B146" s="1"/>
      <c r="C146" s="1"/>
    </row>
    <row r="147" spans="2:3" ht="27" customHeight="1" x14ac:dyDescent="0.2">
      <c r="B147" s="1"/>
      <c r="C147" s="1"/>
    </row>
    <row r="148" spans="2:3" ht="14.1" customHeight="1" x14ac:dyDescent="0.2">
      <c r="B148" s="1"/>
      <c r="C148" s="1"/>
    </row>
    <row r="149" spans="2:3" ht="14.1" customHeight="1" x14ac:dyDescent="0.2">
      <c r="B149" s="1"/>
      <c r="C149" s="1"/>
    </row>
    <row r="150" spans="2:3" ht="14.1" customHeight="1" x14ac:dyDescent="0.2">
      <c r="B150" s="1"/>
      <c r="C150" s="1"/>
    </row>
    <row r="151" spans="2:3" ht="35.1" customHeight="1" x14ac:dyDescent="0.2">
      <c r="B151" s="1"/>
      <c r="C151" s="1"/>
    </row>
    <row r="152" spans="2:3" ht="24.95" customHeight="1" x14ac:dyDescent="0.2">
      <c r="B152" s="1"/>
      <c r="C152" s="1"/>
    </row>
    <row r="153" spans="2:3" ht="24.95" customHeight="1" x14ac:dyDescent="0.2">
      <c r="B153" s="1"/>
      <c r="C153" s="1"/>
    </row>
    <row r="154" spans="2:3" ht="14.1" customHeight="1" x14ac:dyDescent="0.2">
      <c r="B154" s="1"/>
      <c r="C154" s="1"/>
    </row>
    <row r="155" spans="2:3" ht="24.95" customHeight="1" x14ac:dyDescent="0.2">
      <c r="B155" s="1"/>
      <c r="C155" s="1"/>
    </row>
    <row r="156" spans="2:3" ht="30" customHeight="1" x14ac:dyDescent="0.2">
      <c r="B156" s="1"/>
      <c r="C156" s="1"/>
    </row>
    <row r="157" spans="2:3" ht="36" customHeight="1" x14ac:dyDescent="0.2">
      <c r="B157" s="1"/>
      <c r="C157" s="1"/>
    </row>
    <row r="158" spans="2:3" ht="14.1" customHeight="1" x14ac:dyDescent="0.2">
      <c r="B158" s="1"/>
      <c r="C158" s="1"/>
    </row>
    <row r="159" spans="2:3" ht="21" customHeight="1" x14ac:dyDescent="0.2">
      <c r="B159" s="1"/>
      <c r="C159" s="1"/>
    </row>
    <row r="160" spans="2:3" ht="23.1" customHeight="1" x14ac:dyDescent="0.2">
      <c r="B160" s="1"/>
      <c r="C160" s="1"/>
    </row>
    <row r="161" spans="2:3" ht="23.1" customHeight="1" x14ac:dyDescent="0.2">
      <c r="B161" s="1"/>
      <c r="C161" s="1"/>
    </row>
    <row r="162" spans="2:3" ht="12.95" customHeight="1" x14ac:dyDescent="0.2">
      <c r="B162" s="1"/>
      <c r="C162" s="1"/>
    </row>
    <row r="163" spans="2:3" ht="12.95" customHeight="1" x14ac:dyDescent="0.2">
      <c r="B163" s="1"/>
      <c r="C163" s="1"/>
    </row>
    <row r="164" spans="2:3" ht="23.1" customHeight="1" x14ac:dyDescent="0.2">
      <c r="B164" s="1"/>
      <c r="C164" s="1"/>
    </row>
    <row r="165" spans="2:3" ht="23.1" customHeight="1" x14ac:dyDescent="0.2">
      <c r="B165" s="1"/>
      <c r="C165" s="1"/>
    </row>
    <row r="166" spans="2:3" ht="12.95" customHeight="1" x14ac:dyDescent="0.2">
      <c r="B166" s="1"/>
      <c r="C166" s="1"/>
    </row>
    <row r="167" spans="2:3" ht="33" customHeight="1" x14ac:dyDescent="0.2">
      <c r="B167" s="1"/>
      <c r="C167" s="1"/>
    </row>
    <row r="168" spans="2:3" ht="50.1" customHeight="1" x14ac:dyDescent="0.2">
      <c r="B168" s="1"/>
      <c r="C168" s="1"/>
    </row>
    <row r="169" spans="2:3" ht="33.950000000000003" customHeight="1" x14ac:dyDescent="0.2">
      <c r="B169" s="1"/>
      <c r="C169" s="1"/>
    </row>
    <row r="170" spans="2:3" ht="23.1" customHeight="1" x14ac:dyDescent="0.2">
      <c r="B170" s="1"/>
      <c r="C170" s="1"/>
    </row>
    <row r="171" spans="2:3" ht="32.1" customHeight="1" x14ac:dyDescent="0.2">
      <c r="B171" s="1"/>
      <c r="C171" s="1"/>
    </row>
    <row r="172" spans="2:3" ht="33" customHeight="1" x14ac:dyDescent="0.2">
      <c r="B172" s="1"/>
      <c r="C172" s="1"/>
    </row>
    <row r="173" spans="2:3" ht="23.1" customHeight="1" x14ac:dyDescent="0.2">
      <c r="B173" s="1"/>
      <c r="C173" s="1"/>
    </row>
    <row r="174" spans="2:3" ht="23.1" customHeight="1" x14ac:dyDescent="0.2">
      <c r="B174" s="1"/>
      <c r="C174" s="1"/>
    </row>
    <row r="175" spans="2:3" ht="33.950000000000003" customHeight="1" x14ac:dyDescent="0.2">
      <c r="B175" s="1"/>
      <c r="C175" s="1"/>
    </row>
    <row r="176" spans="2:3" ht="36.950000000000003" customHeight="1" x14ac:dyDescent="0.2">
      <c r="B176" s="1"/>
      <c r="C176" s="1"/>
    </row>
    <row r="177" spans="2:3" ht="23.1" customHeight="1" x14ac:dyDescent="0.2">
      <c r="B177" s="1"/>
      <c r="C177" s="1"/>
    </row>
    <row r="178" spans="2:3" ht="33.950000000000003" customHeight="1" x14ac:dyDescent="0.2">
      <c r="B178" s="1"/>
      <c r="C178" s="1"/>
    </row>
    <row r="179" spans="2:3" ht="32.1" customHeight="1" x14ac:dyDescent="0.2">
      <c r="B179" s="1"/>
      <c r="C179" s="1"/>
    </row>
    <row r="180" spans="2:3" ht="23.1" customHeight="1" x14ac:dyDescent="0.2">
      <c r="B180" s="1"/>
      <c r="C180" s="1"/>
    </row>
    <row r="181" spans="2:3" ht="12.95" customHeight="1" x14ac:dyDescent="0.2">
      <c r="B181" s="1"/>
      <c r="C181" s="1"/>
    </row>
    <row r="182" spans="2:3" ht="12.95" customHeight="1" x14ac:dyDescent="0.2">
      <c r="B182" s="1"/>
      <c r="C182" s="1"/>
    </row>
    <row r="183" spans="2:3" ht="12.95" customHeight="1" x14ac:dyDescent="0.2">
      <c r="B183" s="1"/>
      <c r="C183" s="1"/>
    </row>
    <row r="184" spans="2:3" ht="12.95" customHeight="1" x14ac:dyDescent="0.2">
      <c r="B184" s="1"/>
      <c r="C184" s="1"/>
    </row>
    <row r="185" spans="2:3" ht="12.95" customHeight="1" x14ac:dyDescent="0.2">
      <c r="B185" s="1"/>
      <c r="C185" s="1"/>
    </row>
    <row r="186" spans="2:3" ht="45.95" customHeight="1" x14ac:dyDescent="0.2">
      <c r="B186" s="1"/>
      <c r="C186" s="1"/>
    </row>
    <row r="187" spans="2:3" ht="38.1" customHeight="1" x14ac:dyDescent="0.2">
      <c r="B187" s="1"/>
      <c r="C187" s="1"/>
    </row>
    <row r="188" spans="2:3" ht="12.95" customHeight="1" x14ac:dyDescent="0.2">
      <c r="B188" s="1"/>
      <c r="C188" s="1"/>
    </row>
    <row r="189" spans="2:3" ht="12.95" customHeight="1" x14ac:dyDescent="0.2">
      <c r="B189" s="1"/>
      <c r="C189" s="1"/>
    </row>
    <row r="190" spans="2:3" ht="12.95" customHeight="1" x14ac:dyDescent="0.2">
      <c r="B190" s="1"/>
      <c r="C190" s="1"/>
    </row>
    <row r="191" spans="2:3" ht="12.95" customHeight="1" x14ac:dyDescent="0.2">
      <c r="B191" s="1"/>
      <c r="C191" s="1"/>
    </row>
    <row r="192" spans="2:3" ht="12.95" customHeight="1" x14ac:dyDescent="0.2">
      <c r="B192" s="1"/>
      <c r="C192" s="1"/>
    </row>
    <row r="193" spans="2:3" ht="12.95" customHeight="1" x14ac:dyDescent="0.2">
      <c r="B193" s="1"/>
      <c r="C193" s="1"/>
    </row>
    <row r="194" spans="2:3" ht="12.95" customHeight="1" x14ac:dyDescent="0.2">
      <c r="B194" s="1"/>
      <c r="C194" s="1"/>
    </row>
    <row r="195" spans="2:3" ht="12.95" customHeight="1" x14ac:dyDescent="0.2">
      <c r="B195" s="1"/>
      <c r="C195" s="1"/>
    </row>
    <row r="196" spans="2:3" ht="12.95" customHeight="1" x14ac:dyDescent="0.2">
      <c r="B196" s="1"/>
      <c r="C196" s="1"/>
    </row>
    <row r="197" spans="2:3" ht="23.1" customHeight="1" x14ac:dyDescent="0.2">
      <c r="B197" s="1"/>
      <c r="C197" s="1"/>
    </row>
    <row r="198" spans="2:3" ht="32.1" customHeight="1" x14ac:dyDescent="0.2">
      <c r="B198" s="1"/>
      <c r="C198" s="1"/>
    </row>
    <row r="199" spans="2:3" ht="12.75" x14ac:dyDescent="0.2">
      <c r="B199" s="1"/>
      <c r="C199" s="1"/>
    </row>
    <row r="200" spans="2:3" ht="12.75" x14ac:dyDescent="0.2">
      <c r="B200" s="1"/>
      <c r="C200" s="1"/>
    </row>
    <row r="201" spans="2:3" ht="12" customHeight="1" x14ac:dyDescent="0.2">
      <c r="B201" s="1"/>
      <c r="C201" s="1"/>
    </row>
    <row r="202" spans="2:3" ht="12" customHeight="1" x14ac:dyDescent="0.2">
      <c r="B202" s="1"/>
      <c r="C202" s="1"/>
    </row>
    <row r="203" spans="2:3" ht="12" customHeight="1" x14ac:dyDescent="0.2">
      <c r="B203" s="1"/>
      <c r="C203" s="1"/>
    </row>
    <row r="204" spans="2:3" ht="12" customHeight="1" x14ac:dyDescent="0.2">
      <c r="B204" s="1"/>
      <c r="C204" s="1"/>
    </row>
    <row r="205" spans="2:3" ht="12" customHeight="1" x14ac:dyDescent="0.2">
      <c r="B205" s="1"/>
      <c r="C205" s="1"/>
    </row>
    <row r="206" spans="2:3" ht="12" customHeight="1" x14ac:dyDescent="0.2">
      <c r="B206" s="1"/>
      <c r="C206" s="1"/>
    </row>
    <row r="207" spans="2:3" ht="12" customHeight="1" x14ac:dyDescent="0.2">
      <c r="B207" s="1"/>
      <c r="C207" s="1"/>
    </row>
    <row r="208" spans="2:3" ht="12" customHeight="1" x14ac:dyDescent="0.2">
      <c r="B208" s="1"/>
      <c r="C208" s="1"/>
    </row>
    <row r="209" spans="2:3" ht="12" customHeight="1" x14ac:dyDescent="0.2">
      <c r="B209" s="1"/>
      <c r="C209" s="1"/>
    </row>
    <row r="210" spans="2:3" ht="12" customHeight="1" x14ac:dyDescent="0.2">
      <c r="B210" s="1"/>
      <c r="C210" s="1"/>
    </row>
    <row r="211" spans="2:3" ht="12" customHeight="1" x14ac:dyDescent="0.2">
      <c r="B211" s="1"/>
      <c r="C211" s="1"/>
    </row>
    <row r="212" spans="2:3" ht="12" customHeight="1" x14ac:dyDescent="0.2">
      <c r="B212" s="1"/>
      <c r="C212" s="1"/>
    </row>
    <row r="213" spans="2:3" ht="12" customHeight="1" x14ac:dyDescent="0.2">
      <c r="B213" s="1"/>
      <c r="C213" s="1"/>
    </row>
    <row r="214" spans="2:3" ht="12" customHeight="1" x14ac:dyDescent="0.2">
      <c r="B214" s="1"/>
      <c r="C214" s="1"/>
    </row>
    <row r="215" spans="2:3" ht="12" customHeight="1" x14ac:dyDescent="0.2">
      <c r="B215" s="1"/>
      <c r="C215" s="1"/>
    </row>
    <row r="216" spans="2:3" ht="12" customHeight="1" x14ac:dyDescent="0.2">
      <c r="B216" s="1"/>
      <c r="C216" s="1"/>
    </row>
    <row r="217" spans="2:3" ht="12" customHeight="1" x14ac:dyDescent="0.2">
      <c r="B217" s="1"/>
      <c r="C217" s="1"/>
    </row>
    <row r="218" spans="2:3" ht="12" customHeight="1" x14ac:dyDescent="0.2">
      <c r="B218" s="1"/>
      <c r="C218" s="1"/>
    </row>
    <row r="219" spans="2:3" ht="12" customHeight="1" x14ac:dyDescent="0.2">
      <c r="B219" s="1"/>
      <c r="C219" s="1"/>
    </row>
    <row r="220" spans="2:3" ht="12" customHeight="1" x14ac:dyDescent="0.2">
      <c r="B220" s="1"/>
      <c r="C220" s="1"/>
    </row>
    <row r="221" spans="2:3" ht="12" customHeight="1" x14ac:dyDescent="0.2">
      <c r="B221" s="1"/>
      <c r="C221" s="1"/>
    </row>
    <row r="222" spans="2:3" ht="12" customHeight="1" x14ac:dyDescent="0.2">
      <c r="B222" s="1"/>
      <c r="C222" s="1"/>
    </row>
    <row r="223" spans="2:3" ht="12" customHeight="1" x14ac:dyDescent="0.2">
      <c r="B223" s="1"/>
      <c r="C223" s="1"/>
    </row>
    <row r="224" spans="2:3" ht="12" customHeight="1" x14ac:dyDescent="0.2">
      <c r="B224" s="1"/>
      <c r="C224" s="1"/>
    </row>
    <row r="225" spans="2:3" ht="12" customHeight="1" x14ac:dyDescent="0.2">
      <c r="B225" s="1"/>
      <c r="C225" s="1"/>
    </row>
    <row r="226" spans="2:3" ht="12" customHeight="1" x14ac:dyDescent="0.2">
      <c r="B226" s="1"/>
      <c r="C226" s="1"/>
    </row>
    <row r="227" spans="2:3" ht="12" customHeight="1" x14ac:dyDescent="0.2">
      <c r="B227" s="1"/>
      <c r="C227" s="1"/>
    </row>
    <row r="228" spans="2:3" ht="12" customHeight="1" x14ac:dyDescent="0.2">
      <c r="B228" s="1"/>
      <c r="C228" s="1"/>
    </row>
    <row r="229" spans="2:3" ht="12" customHeight="1" x14ac:dyDescent="0.2">
      <c r="B229" s="1"/>
      <c r="C229" s="1"/>
    </row>
    <row r="230" spans="2:3" ht="12" customHeight="1" x14ac:dyDescent="0.2">
      <c r="B230" s="1"/>
      <c r="C230" s="1"/>
    </row>
    <row r="231" spans="2:3" ht="12" customHeight="1" x14ac:dyDescent="0.2">
      <c r="B231" s="1"/>
      <c r="C231" s="1"/>
    </row>
    <row r="232" spans="2:3" ht="12" customHeight="1" x14ac:dyDescent="0.2">
      <c r="B232" s="1"/>
      <c r="C232" s="1"/>
    </row>
    <row r="233" spans="2:3" ht="12" customHeight="1" x14ac:dyDescent="0.2">
      <c r="B233" s="1"/>
      <c r="C233" s="1"/>
    </row>
    <row r="234" spans="2:3" ht="12" customHeight="1" x14ac:dyDescent="0.2">
      <c r="B234" s="1"/>
      <c r="C234" s="1"/>
    </row>
    <row r="235" spans="2:3" ht="12" customHeight="1" x14ac:dyDescent="0.2">
      <c r="B235" s="1"/>
      <c r="C235" s="1"/>
    </row>
    <row r="236" spans="2:3" ht="12" customHeight="1" x14ac:dyDescent="0.2">
      <c r="B236" s="1"/>
      <c r="C236" s="1"/>
    </row>
    <row r="237" spans="2:3" ht="12" customHeight="1" x14ac:dyDescent="0.2">
      <c r="B237" s="1"/>
      <c r="C237" s="1"/>
    </row>
    <row r="238" spans="2:3" ht="12" customHeight="1" x14ac:dyDescent="0.2">
      <c r="B238" s="1"/>
      <c r="C238" s="1"/>
    </row>
    <row r="239" spans="2:3" ht="12" customHeight="1" x14ac:dyDescent="0.2">
      <c r="B239" s="1"/>
      <c r="C239" s="1"/>
    </row>
    <row r="240" spans="2:3" ht="12" customHeight="1" x14ac:dyDescent="0.2">
      <c r="B240" s="1"/>
      <c r="C240" s="1"/>
    </row>
    <row r="241" spans="2:3" ht="12" customHeight="1" x14ac:dyDescent="0.2">
      <c r="B241" s="1"/>
      <c r="C241" s="1"/>
    </row>
    <row r="242" spans="2:3" ht="12" customHeight="1" x14ac:dyDescent="0.2">
      <c r="B242" s="1"/>
      <c r="C242" s="1"/>
    </row>
    <row r="243" spans="2:3" ht="12" customHeight="1" x14ac:dyDescent="0.2">
      <c r="B243" s="1"/>
      <c r="C243" s="1"/>
    </row>
    <row r="244" spans="2:3" ht="12" customHeight="1" x14ac:dyDescent="0.2">
      <c r="B244" s="1"/>
      <c r="C244" s="1"/>
    </row>
    <row r="245" spans="2:3" ht="12" customHeight="1" x14ac:dyDescent="0.2">
      <c r="B245" s="1"/>
      <c r="C245" s="1"/>
    </row>
    <row r="246" spans="2:3" ht="12" customHeight="1" x14ac:dyDescent="0.2">
      <c r="B246" s="1"/>
      <c r="C246" s="1"/>
    </row>
    <row r="247" spans="2:3" ht="12" customHeight="1" x14ac:dyDescent="0.2">
      <c r="B247" s="1"/>
      <c r="C247" s="1"/>
    </row>
    <row r="248" spans="2:3" ht="12" customHeight="1" x14ac:dyDescent="0.2">
      <c r="B248" s="1"/>
      <c r="C248" s="1"/>
    </row>
    <row r="249" spans="2:3" ht="12" customHeight="1" x14ac:dyDescent="0.2">
      <c r="B249" s="1"/>
      <c r="C249" s="1"/>
    </row>
    <row r="250" spans="2:3" ht="12" customHeight="1" x14ac:dyDescent="0.2">
      <c r="B250" s="1"/>
      <c r="C250" s="1"/>
    </row>
    <row r="251" spans="2:3" ht="12" customHeight="1" x14ac:dyDescent="0.2">
      <c r="B251" s="1"/>
      <c r="C251" s="1"/>
    </row>
    <row r="252" spans="2:3" ht="12" customHeight="1" x14ac:dyDescent="0.2">
      <c r="B252" s="1"/>
      <c r="C252" s="1"/>
    </row>
    <row r="253" spans="2:3" ht="12" customHeight="1" x14ac:dyDescent="0.2">
      <c r="B253" s="1"/>
      <c r="C253" s="1"/>
    </row>
    <row r="254" spans="2:3" ht="12" customHeight="1" x14ac:dyDescent="0.2">
      <c r="B254" s="1"/>
      <c r="C254" s="1"/>
    </row>
    <row r="255" spans="2:3" ht="12" customHeight="1" x14ac:dyDescent="0.2">
      <c r="B255" s="1"/>
      <c r="C255" s="1"/>
    </row>
    <row r="256" spans="2:3" ht="12" customHeight="1" x14ac:dyDescent="0.2">
      <c r="B256" s="1"/>
      <c r="C256" s="1"/>
    </row>
    <row r="257" spans="2:3" ht="12" customHeight="1" x14ac:dyDescent="0.2">
      <c r="B257" s="1"/>
      <c r="C257" s="1"/>
    </row>
    <row r="258" spans="2:3" ht="12" customHeight="1" x14ac:dyDescent="0.2">
      <c r="B258" s="1"/>
      <c r="C258" s="1"/>
    </row>
    <row r="259" spans="2:3" ht="12" customHeight="1" x14ac:dyDescent="0.2">
      <c r="B259" s="1"/>
      <c r="C259" s="1"/>
    </row>
    <row r="260" spans="2:3" ht="12" customHeight="1" x14ac:dyDescent="0.2">
      <c r="B260" s="1"/>
      <c r="C260" s="1"/>
    </row>
    <row r="261" spans="2:3" ht="12" customHeight="1" x14ac:dyDescent="0.2">
      <c r="B261" s="1"/>
      <c r="C261" s="1"/>
    </row>
    <row r="262" spans="2:3" ht="12" customHeight="1" x14ac:dyDescent="0.2">
      <c r="B262" s="1"/>
      <c r="C262" s="1"/>
    </row>
    <row r="263" spans="2:3" ht="12" customHeight="1" x14ac:dyDescent="0.2">
      <c r="B263" s="1"/>
      <c r="C263" s="1"/>
    </row>
    <row r="264" spans="2:3" ht="12" customHeight="1" x14ac:dyDescent="0.2">
      <c r="B264" s="1"/>
      <c r="C264" s="1"/>
    </row>
    <row r="265" spans="2:3" ht="12" customHeight="1" x14ac:dyDescent="0.2">
      <c r="B265" s="1"/>
      <c r="C265" s="1"/>
    </row>
    <row r="266" spans="2:3" ht="12" customHeight="1" x14ac:dyDescent="0.2">
      <c r="B266" s="1"/>
      <c r="C266" s="1"/>
    </row>
    <row r="267" spans="2:3" ht="12" customHeight="1" x14ac:dyDescent="0.2">
      <c r="B267" s="1"/>
      <c r="C267" s="1"/>
    </row>
    <row r="268" spans="2:3" ht="12" customHeight="1" x14ac:dyDescent="0.2">
      <c r="B268" s="1"/>
      <c r="C268" s="1"/>
    </row>
    <row r="269" spans="2:3" ht="12" customHeight="1" x14ac:dyDescent="0.2">
      <c r="B269" s="1"/>
      <c r="C269" s="1"/>
    </row>
    <row r="270" spans="2:3" ht="12" customHeight="1" x14ac:dyDescent="0.2">
      <c r="B270" s="1"/>
      <c r="C270" s="1"/>
    </row>
    <row r="271" spans="2:3" ht="12" customHeight="1" x14ac:dyDescent="0.2">
      <c r="B271" s="1"/>
      <c r="C271" s="1"/>
    </row>
    <row r="272" spans="2:3" ht="12" customHeight="1" x14ac:dyDescent="0.2">
      <c r="B272" s="1"/>
      <c r="C272" s="1"/>
    </row>
    <row r="273" spans="2:3" ht="12" customHeight="1" x14ac:dyDescent="0.2">
      <c r="B273" s="1"/>
      <c r="C273" s="1"/>
    </row>
    <row r="274" spans="2:3" ht="12" customHeight="1" x14ac:dyDescent="0.2">
      <c r="B274" s="1"/>
      <c r="C274" s="1"/>
    </row>
    <row r="275" spans="2:3" ht="12" customHeight="1" x14ac:dyDescent="0.2">
      <c r="B275" s="1"/>
      <c r="C275" s="1"/>
    </row>
    <row r="276" spans="2:3" ht="12" customHeight="1" x14ac:dyDescent="0.2">
      <c r="B276" s="1"/>
      <c r="C276" s="1"/>
    </row>
    <row r="277" spans="2:3" ht="12" customHeight="1" x14ac:dyDescent="0.2">
      <c r="B277" s="1"/>
      <c r="C277" s="1"/>
    </row>
    <row r="278" spans="2:3" ht="12" customHeight="1" x14ac:dyDescent="0.2">
      <c r="B278" s="1"/>
      <c r="C278" s="1"/>
    </row>
    <row r="279" spans="2:3" ht="12" customHeight="1" x14ac:dyDescent="0.2">
      <c r="B279" s="1"/>
      <c r="C279" s="1"/>
    </row>
    <row r="280" spans="2:3" ht="12" customHeight="1" x14ac:dyDescent="0.2">
      <c r="B280" s="1"/>
      <c r="C280" s="1"/>
    </row>
    <row r="281" spans="2:3" ht="12" customHeight="1" x14ac:dyDescent="0.2">
      <c r="B281" s="1"/>
      <c r="C281" s="1"/>
    </row>
    <row r="282" spans="2:3" ht="12" customHeight="1" x14ac:dyDescent="0.2">
      <c r="B282" s="1"/>
      <c r="C282" s="1"/>
    </row>
    <row r="283" spans="2:3" ht="12" customHeight="1" x14ac:dyDescent="0.2">
      <c r="B283" s="1"/>
      <c r="C283" s="1"/>
    </row>
    <row r="284" spans="2:3" ht="12" customHeight="1" x14ac:dyDescent="0.2">
      <c r="B284" s="1"/>
      <c r="C284" s="1"/>
    </row>
    <row r="285" spans="2:3" ht="12" customHeight="1" x14ac:dyDescent="0.2">
      <c r="B285" s="1"/>
      <c r="C285" s="1"/>
    </row>
    <row r="286" spans="2:3" ht="12" customHeight="1" x14ac:dyDescent="0.2">
      <c r="B286" s="1"/>
      <c r="C286" s="1"/>
    </row>
    <row r="287" spans="2:3" ht="12" customHeight="1" x14ac:dyDescent="0.2">
      <c r="B287" s="1"/>
      <c r="C287" s="1"/>
    </row>
    <row r="288" spans="2:3" ht="12" customHeight="1" x14ac:dyDescent="0.2">
      <c r="B288" s="1"/>
      <c r="C288" s="1"/>
    </row>
    <row r="289" spans="2:3" ht="12" customHeight="1" x14ac:dyDescent="0.2">
      <c r="B289" s="1"/>
      <c r="C289" s="1"/>
    </row>
    <row r="290" spans="2:3" ht="12" customHeight="1" x14ac:dyDescent="0.2">
      <c r="B290" s="1"/>
      <c r="C290" s="1"/>
    </row>
    <row r="291" spans="2:3" ht="12" customHeight="1" x14ac:dyDescent="0.2">
      <c r="B291" s="1"/>
      <c r="C291" s="1"/>
    </row>
    <row r="292" spans="2:3" ht="12" customHeight="1" x14ac:dyDescent="0.2">
      <c r="B292" s="1"/>
      <c r="C292" s="1"/>
    </row>
    <row r="293" spans="2:3" ht="12" customHeight="1" x14ac:dyDescent="0.2">
      <c r="B293" s="1"/>
      <c r="C293" s="1"/>
    </row>
    <row r="294" spans="2:3" ht="12" customHeight="1" x14ac:dyDescent="0.2">
      <c r="B294" s="1"/>
      <c r="C294" s="1"/>
    </row>
    <row r="295" spans="2:3" ht="12" customHeight="1" x14ac:dyDescent="0.2">
      <c r="B295" s="1"/>
      <c r="C295" s="1"/>
    </row>
    <row r="296" spans="2:3" ht="12" customHeight="1" x14ac:dyDescent="0.2">
      <c r="B296" s="1"/>
      <c r="C296" s="1"/>
    </row>
    <row r="297" spans="2:3" ht="12" customHeight="1" x14ac:dyDescent="0.2">
      <c r="B297" s="1"/>
      <c r="C297" s="1"/>
    </row>
    <row r="298" spans="2:3" ht="12" customHeight="1" x14ac:dyDescent="0.2">
      <c r="B298" s="1"/>
      <c r="C298" s="1"/>
    </row>
    <row r="299" spans="2:3" ht="12" customHeight="1" x14ac:dyDescent="0.2">
      <c r="B299" s="1"/>
      <c r="C299" s="1"/>
    </row>
    <row r="300" spans="2:3" ht="12" customHeight="1" x14ac:dyDescent="0.2">
      <c r="B300" s="1"/>
      <c r="C300" s="1"/>
    </row>
    <row r="301" spans="2:3" ht="12" customHeight="1" x14ac:dyDescent="0.2">
      <c r="B301" s="1"/>
      <c r="C301" s="1"/>
    </row>
    <row r="302" spans="2:3" ht="12" customHeight="1" x14ac:dyDescent="0.2">
      <c r="B302" s="1"/>
      <c r="C302" s="1"/>
    </row>
    <row r="303" spans="2:3" ht="12" customHeight="1" x14ac:dyDescent="0.2">
      <c r="B303" s="1"/>
      <c r="C303" s="1"/>
    </row>
    <row r="304" spans="2:3" ht="12" customHeight="1" x14ac:dyDescent="0.2">
      <c r="B304" s="1"/>
      <c r="C304" s="1"/>
    </row>
    <row r="305" spans="2:3" ht="12" customHeight="1" x14ac:dyDescent="0.2">
      <c r="B305" s="1"/>
      <c r="C305" s="1"/>
    </row>
    <row r="306" spans="2:3" ht="12" customHeight="1" x14ac:dyDescent="0.2">
      <c r="B306" s="1"/>
      <c r="C306" s="1"/>
    </row>
    <row r="307" spans="2:3" ht="12" customHeight="1" x14ac:dyDescent="0.2">
      <c r="B307" s="1"/>
      <c r="C307" s="1"/>
    </row>
    <row r="308" spans="2:3" ht="12" customHeight="1" x14ac:dyDescent="0.2">
      <c r="B308" s="1"/>
      <c r="C308" s="1"/>
    </row>
    <row r="309" spans="2:3" ht="12" customHeight="1" x14ac:dyDescent="0.2">
      <c r="B309" s="1"/>
      <c r="C309" s="1"/>
    </row>
    <row r="310" spans="2:3" ht="12" customHeight="1" x14ac:dyDescent="0.2">
      <c r="B310" s="1"/>
      <c r="C310" s="1"/>
    </row>
    <row r="311" spans="2:3" ht="12" customHeight="1" x14ac:dyDescent="0.2">
      <c r="B311" s="1"/>
      <c r="C311" s="1"/>
    </row>
    <row r="312" spans="2:3" ht="12" customHeight="1" x14ac:dyDescent="0.2">
      <c r="B312" s="1"/>
      <c r="C312" s="1"/>
    </row>
    <row r="313" spans="2:3" ht="12" customHeight="1" x14ac:dyDescent="0.2">
      <c r="B313" s="1"/>
      <c r="C313" s="1"/>
    </row>
    <row r="314" spans="2:3" ht="12" customHeight="1" x14ac:dyDescent="0.2">
      <c r="B314" s="1"/>
      <c r="C314" s="1"/>
    </row>
    <row r="315" spans="2:3" ht="12" customHeight="1" x14ac:dyDescent="0.2">
      <c r="B315" s="1"/>
      <c r="C315" s="1"/>
    </row>
    <row r="316" spans="2:3" ht="12" customHeight="1" x14ac:dyDescent="0.2">
      <c r="B316" s="1"/>
      <c r="C316" s="1"/>
    </row>
    <row r="317" spans="2:3" ht="12" customHeight="1" x14ac:dyDescent="0.2">
      <c r="B317" s="1"/>
      <c r="C317" s="1"/>
    </row>
    <row r="318" spans="2:3" ht="12" customHeight="1" x14ac:dyDescent="0.2">
      <c r="B318" s="1"/>
      <c r="C318" s="1"/>
    </row>
    <row r="319" spans="2:3" ht="12" customHeight="1" x14ac:dyDescent="0.2">
      <c r="B319" s="1"/>
      <c r="C319" s="1"/>
    </row>
    <row r="320" spans="2:3" ht="12" customHeight="1" x14ac:dyDescent="0.2">
      <c r="B320" s="1"/>
      <c r="C320" s="1"/>
    </row>
    <row r="321" spans="2:3" ht="12" customHeight="1" x14ac:dyDescent="0.2">
      <c r="B321" s="1"/>
      <c r="C321" s="1"/>
    </row>
    <row r="322" spans="2:3" ht="12" customHeight="1" x14ac:dyDescent="0.2">
      <c r="B322" s="1"/>
      <c r="C322" s="1"/>
    </row>
    <row r="323" spans="2:3" ht="12" customHeight="1" x14ac:dyDescent="0.2">
      <c r="B323" s="1"/>
      <c r="C323" s="1"/>
    </row>
    <row r="324" spans="2:3" ht="12" customHeight="1" x14ac:dyDescent="0.2">
      <c r="B324" s="1"/>
      <c r="C324" s="1"/>
    </row>
    <row r="325" spans="2:3" ht="12" customHeight="1" x14ac:dyDescent="0.2">
      <c r="B325" s="1"/>
      <c r="C325" s="1"/>
    </row>
    <row r="326" spans="2:3" ht="12" customHeight="1" x14ac:dyDescent="0.2">
      <c r="B326" s="1"/>
      <c r="C326" s="1"/>
    </row>
    <row r="327" spans="2:3" ht="12" customHeight="1" x14ac:dyDescent="0.2">
      <c r="B327" s="1"/>
      <c r="C327" s="1"/>
    </row>
    <row r="328" spans="2:3" ht="12" customHeight="1" x14ac:dyDescent="0.2">
      <c r="B328" s="1"/>
      <c r="C328" s="1"/>
    </row>
    <row r="329" spans="2:3" ht="12" customHeight="1" x14ac:dyDescent="0.2">
      <c r="B329" s="1"/>
      <c r="C329" s="1"/>
    </row>
    <row r="330" spans="2:3" ht="12" customHeight="1" x14ac:dyDescent="0.2">
      <c r="B330" s="1"/>
      <c r="C330" s="1"/>
    </row>
    <row r="331" spans="2:3" ht="12" customHeight="1" x14ac:dyDescent="0.2">
      <c r="B331" s="1"/>
      <c r="C331" s="1"/>
    </row>
    <row r="332" spans="2:3" ht="12" customHeight="1" x14ac:dyDescent="0.2">
      <c r="B332" s="1"/>
      <c r="C332" s="1"/>
    </row>
    <row r="333" spans="2:3" ht="12" customHeight="1" x14ac:dyDescent="0.2">
      <c r="B333" s="1"/>
      <c r="C333" s="1"/>
    </row>
    <row r="334" spans="2:3" ht="12" customHeight="1" x14ac:dyDescent="0.2">
      <c r="B334" s="1"/>
      <c r="C334" s="1"/>
    </row>
    <row r="335" spans="2:3" ht="12" customHeight="1" x14ac:dyDescent="0.2">
      <c r="B335" s="1"/>
      <c r="C335" s="1"/>
    </row>
    <row r="336" spans="2:3" ht="12" customHeight="1" x14ac:dyDescent="0.2">
      <c r="B336" s="1"/>
      <c r="C336" s="1"/>
    </row>
    <row r="337" spans="2:3" ht="12" customHeight="1" x14ac:dyDescent="0.2">
      <c r="B337" s="1"/>
      <c r="C337" s="1"/>
    </row>
    <row r="338" spans="2:3" ht="12" customHeight="1" x14ac:dyDescent="0.2">
      <c r="B338" s="1"/>
      <c r="C338" s="1"/>
    </row>
    <row r="339" spans="2:3" ht="12" customHeight="1" x14ac:dyDescent="0.2">
      <c r="B339" s="1"/>
      <c r="C339" s="1"/>
    </row>
    <row r="340" spans="2:3" ht="12" customHeight="1" x14ac:dyDescent="0.2">
      <c r="B340" s="1"/>
      <c r="C340" s="1"/>
    </row>
    <row r="341" spans="2:3" ht="12" customHeight="1" x14ac:dyDescent="0.2">
      <c r="B341" s="1"/>
      <c r="C341" s="1"/>
    </row>
    <row r="342" spans="2:3" ht="12" customHeight="1" x14ac:dyDescent="0.2">
      <c r="B342" s="1"/>
      <c r="C342" s="1"/>
    </row>
    <row r="343" spans="2:3" ht="12" customHeight="1" x14ac:dyDescent="0.2">
      <c r="B343" s="1"/>
      <c r="C343" s="1"/>
    </row>
    <row r="344" spans="2:3" ht="12" customHeight="1" x14ac:dyDescent="0.2">
      <c r="B344" s="1"/>
      <c r="C344" s="1"/>
    </row>
    <row r="345" spans="2:3" ht="12" customHeight="1" x14ac:dyDescent="0.2">
      <c r="B345" s="1"/>
      <c r="C345" s="1"/>
    </row>
    <row r="346" spans="2:3" ht="12" customHeight="1" x14ac:dyDescent="0.2">
      <c r="B346" s="1"/>
      <c r="C346" s="1"/>
    </row>
    <row r="347" spans="2:3" ht="12" customHeight="1" x14ac:dyDescent="0.2">
      <c r="B347" s="1"/>
      <c r="C347" s="1"/>
    </row>
    <row r="348" spans="2:3" ht="12" customHeight="1" x14ac:dyDescent="0.2">
      <c r="B348" s="1"/>
      <c r="C348" s="1"/>
    </row>
    <row r="349" spans="2:3" ht="12" customHeight="1" x14ac:dyDescent="0.2">
      <c r="B349" s="1"/>
      <c r="C349" s="1"/>
    </row>
    <row r="350" spans="2:3" ht="12" customHeight="1" x14ac:dyDescent="0.2">
      <c r="B350" s="1"/>
      <c r="C350" s="1"/>
    </row>
    <row r="351" spans="2:3" ht="12" customHeight="1" x14ac:dyDescent="0.2">
      <c r="B351" s="1"/>
      <c r="C351" s="1"/>
    </row>
    <row r="352" spans="2:3" ht="12" customHeight="1" x14ac:dyDescent="0.2">
      <c r="B352" s="1"/>
      <c r="C352" s="1"/>
    </row>
    <row r="353" spans="2:3" ht="12" customHeight="1" x14ac:dyDescent="0.2">
      <c r="B353" s="1"/>
      <c r="C353" s="1"/>
    </row>
    <row r="354" spans="2:3" ht="12" customHeight="1" x14ac:dyDescent="0.2">
      <c r="B354" s="1"/>
      <c r="C354" s="1"/>
    </row>
    <row r="355" spans="2:3" ht="12" customHeight="1" x14ac:dyDescent="0.2">
      <c r="B355" s="1"/>
      <c r="C355" s="1"/>
    </row>
    <row r="356" spans="2:3" ht="12" customHeight="1" x14ac:dyDescent="0.2">
      <c r="B356" s="1"/>
      <c r="C356" s="1"/>
    </row>
    <row r="357" spans="2:3" ht="12" customHeight="1" x14ac:dyDescent="0.2">
      <c r="B357" s="1"/>
      <c r="C357" s="1"/>
    </row>
    <row r="358" spans="2:3" ht="12" customHeight="1" x14ac:dyDescent="0.2">
      <c r="B358" s="1"/>
      <c r="C358" s="1"/>
    </row>
    <row r="359" spans="2:3" ht="12" customHeight="1" x14ac:dyDescent="0.2">
      <c r="B359" s="1"/>
      <c r="C359" s="1"/>
    </row>
    <row r="360" spans="2:3" ht="12" customHeight="1" x14ac:dyDescent="0.2">
      <c r="B360" s="1"/>
      <c r="C360" s="1"/>
    </row>
    <row r="361" spans="2:3" ht="12" customHeight="1" x14ac:dyDescent="0.2">
      <c r="B361" s="1"/>
      <c r="C361" s="1"/>
    </row>
    <row r="362" spans="2:3" ht="12" customHeight="1" x14ac:dyDescent="0.2">
      <c r="B362" s="1"/>
      <c r="C362" s="1"/>
    </row>
    <row r="363" spans="2:3" ht="12" customHeight="1" x14ac:dyDescent="0.2">
      <c r="B363" s="1"/>
      <c r="C363" s="1"/>
    </row>
    <row r="364" spans="2:3" ht="12" customHeight="1" x14ac:dyDescent="0.2">
      <c r="B364" s="1"/>
      <c r="C364" s="1"/>
    </row>
    <row r="365" spans="2:3" ht="12" customHeight="1" x14ac:dyDescent="0.2">
      <c r="B365" s="1"/>
      <c r="C365" s="1"/>
    </row>
    <row r="366" spans="2:3" ht="12" customHeight="1" x14ac:dyDescent="0.2">
      <c r="B366" s="1"/>
      <c r="C366" s="1"/>
    </row>
    <row r="367" spans="2:3" ht="12" customHeight="1" x14ac:dyDescent="0.2">
      <c r="B367" s="1"/>
      <c r="C367" s="1"/>
    </row>
    <row r="368" spans="2:3" ht="12" customHeight="1" x14ac:dyDescent="0.2">
      <c r="B368" s="1"/>
      <c r="C368" s="1"/>
    </row>
    <row r="369" spans="2:3" ht="12" customHeight="1" x14ac:dyDescent="0.2">
      <c r="B369" s="1"/>
      <c r="C369" s="1"/>
    </row>
    <row r="370" spans="2:3" ht="12" customHeight="1" x14ac:dyDescent="0.2">
      <c r="B370" s="1"/>
      <c r="C370" s="1"/>
    </row>
    <row r="371" spans="2:3" ht="12" customHeight="1" x14ac:dyDescent="0.2">
      <c r="B371" s="1"/>
      <c r="C371" s="1"/>
    </row>
    <row r="372" spans="2:3" ht="12" customHeight="1" x14ac:dyDescent="0.2">
      <c r="B372" s="1"/>
      <c r="C372" s="1"/>
    </row>
    <row r="373" spans="2:3" ht="12" customHeight="1" x14ac:dyDescent="0.2">
      <c r="B373" s="1"/>
      <c r="C373" s="1"/>
    </row>
    <row r="374" spans="2:3" ht="12" customHeight="1" x14ac:dyDescent="0.2">
      <c r="B374" s="1"/>
      <c r="C374" s="1"/>
    </row>
    <row r="375" spans="2:3" ht="12" customHeight="1" x14ac:dyDescent="0.2">
      <c r="B375" s="1"/>
      <c r="C375" s="1"/>
    </row>
    <row r="376" spans="2:3" ht="12" customHeight="1" x14ac:dyDescent="0.2">
      <c r="B376" s="1"/>
      <c r="C376" s="1"/>
    </row>
    <row r="377" spans="2:3" ht="12" customHeight="1" x14ac:dyDescent="0.2">
      <c r="B377" s="1"/>
      <c r="C377" s="1"/>
    </row>
    <row r="378" spans="2:3" ht="12" customHeight="1" x14ac:dyDescent="0.2">
      <c r="B378" s="1"/>
      <c r="C378" s="1"/>
    </row>
    <row r="379" spans="2:3" ht="12" customHeight="1" x14ac:dyDescent="0.2">
      <c r="B379" s="1"/>
      <c r="C379" s="1"/>
    </row>
    <row r="380" spans="2:3" ht="12" customHeight="1" x14ac:dyDescent="0.2">
      <c r="B380" s="1"/>
      <c r="C380" s="1"/>
    </row>
    <row r="381" spans="2:3" ht="12" customHeight="1" x14ac:dyDescent="0.2">
      <c r="B381" s="1"/>
      <c r="C381" s="1"/>
    </row>
    <row r="382" spans="2:3" ht="12" customHeight="1" x14ac:dyDescent="0.2">
      <c r="B382" s="1"/>
      <c r="C382" s="1"/>
    </row>
    <row r="383" spans="2:3" ht="12" customHeight="1" x14ac:dyDescent="0.2">
      <c r="B383" s="1"/>
      <c r="C383" s="1"/>
    </row>
    <row r="384" spans="2:3" ht="12" customHeight="1" x14ac:dyDescent="0.2">
      <c r="B384" s="1"/>
      <c r="C384" s="1"/>
    </row>
    <row r="385" spans="2:3" ht="12" customHeight="1" x14ac:dyDescent="0.2">
      <c r="B385" s="1"/>
      <c r="C385" s="1"/>
    </row>
    <row r="386" spans="2:3" ht="12" customHeight="1" x14ac:dyDescent="0.2">
      <c r="B386" s="1"/>
      <c r="C386" s="1"/>
    </row>
    <row r="387" spans="2:3" ht="12" customHeight="1" x14ac:dyDescent="0.2">
      <c r="B387" s="1"/>
      <c r="C387" s="1"/>
    </row>
    <row r="388" spans="2:3" ht="12" customHeight="1" x14ac:dyDescent="0.2">
      <c r="B388" s="1"/>
      <c r="C388" s="1"/>
    </row>
    <row r="389" spans="2:3" ht="12" customHeight="1" x14ac:dyDescent="0.2">
      <c r="B389" s="1"/>
      <c r="C389" s="1"/>
    </row>
    <row r="390" spans="2:3" ht="12" customHeight="1" x14ac:dyDescent="0.2">
      <c r="B390" s="1"/>
      <c r="C390" s="1"/>
    </row>
    <row r="391" spans="2:3" ht="12" customHeight="1" x14ac:dyDescent="0.2">
      <c r="B391" s="1"/>
      <c r="C391" s="1"/>
    </row>
    <row r="392" spans="2:3" ht="12" customHeight="1" x14ac:dyDescent="0.2">
      <c r="B392" s="1"/>
      <c r="C392" s="1"/>
    </row>
    <row r="393" spans="2:3" ht="12" customHeight="1" x14ac:dyDescent="0.2">
      <c r="B393" s="1"/>
      <c r="C393" s="1"/>
    </row>
    <row r="394" spans="2:3" ht="12" customHeight="1" x14ac:dyDescent="0.2">
      <c r="B394" s="1"/>
      <c r="C394" s="1"/>
    </row>
    <row r="395" spans="2:3" ht="12" customHeight="1" x14ac:dyDescent="0.2">
      <c r="B395" s="1"/>
      <c r="C395" s="1"/>
    </row>
    <row r="396" spans="2:3" ht="12" customHeight="1" x14ac:dyDescent="0.2">
      <c r="B396" s="1"/>
      <c r="C396" s="1"/>
    </row>
    <row r="397" spans="2:3" ht="12" customHeight="1" x14ac:dyDescent="0.2">
      <c r="B397" s="1"/>
      <c r="C397" s="1"/>
    </row>
    <row r="398" spans="2:3" ht="12" customHeight="1" x14ac:dyDescent="0.2">
      <c r="B398" s="1"/>
      <c r="C398" s="1"/>
    </row>
    <row r="399" spans="2:3" ht="12" customHeight="1" x14ac:dyDescent="0.2">
      <c r="B399" s="1"/>
      <c r="C399" s="1"/>
    </row>
    <row r="400" spans="2:3" ht="12" customHeight="1" x14ac:dyDescent="0.2">
      <c r="B400" s="1"/>
      <c r="C400" s="1"/>
    </row>
    <row r="401" spans="2:3" ht="12" customHeight="1" x14ac:dyDescent="0.2">
      <c r="B401" s="1"/>
      <c r="C401" s="1"/>
    </row>
    <row r="402" spans="2:3" ht="12" customHeight="1" x14ac:dyDescent="0.2">
      <c r="B402" s="1"/>
      <c r="C402" s="1"/>
    </row>
    <row r="403" spans="2:3" ht="12" customHeight="1" x14ac:dyDescent="0.2">
      <c r="B403" s="1"/>
      <c r="C403" s="1"/>
    </row>
    <row r="404" spans="2:3" ht="12" customHeight="1" x14ac:dyDescent="0.2">
      <c r="B404" s="1"/>
      <c r="C404" s="1"/>
    </row>
    <row r="405" spans="2:3" ht="12" customHeight="1" x14ac:dyDescent="0.2">
      <c r="B405" s="1"/>
      <c r="C405" s="1"/>
    </row>
    <row r="406" spans="2:3" ht="12" customHeight="1" x14ac:dyDescent="0.2">
      <c r="B406" s="1"/>
      <c r="C406" s="1"/>
    </row>
    <row r="407" spans="2:3" ht="12" customHeight="1" x14ac:dyDescent="0.2">
      <c r="B407" s="1"/>
      <c r="C407" s="1"/>
    </row>
    <row r="408" spans="2:3" ht="12" customHeight="1" x14ac:dyDescent="0.2">
      <c r="B408" s="1"/>
      <c r="C408" s="1"/>
    </row>
    <row r="409" spans="2:3" ht="12" customHeight="1" x14ac:dyDescent="0.2">
      <c r="B409" s="1"/>
      <c r="C409" s="1"/>
    </row>
    <row r="410" spans="2:3" ht="12" customHeight="1" x14ac:dyDescent="0.2">
      <c r="B410" s="1"/>
      <c r="C410" s="1"/>
    </row>
    <row r="411" spans="2:3" ht="12" customHeight="1" x14ac:dyDescent="0.2">
      <c r="B411" s="1"/>
      <c r="C411" s="1"/>
    </row>
    <row r="412" spans="2:3" ht="12" customHeight="1" x14ac:dyDescent="0.2">
      <c r="B412" s="1"/>
      <c r="C412" s="1"/>
    </row>
    <row r="413" spans="2:3" ht="12" customHeight="1" x14ac:dyDescent="0.2">
      <c r="B413" s="1"/>
      <c r="C413" s="1"/>
    </row>
    <row r="414" spans="2:3" ht="12" customHeight="1" x14ac:dyDescent="0.2">
      <c r="B414" s="1"/>
      <c r="C414" s="1"/>
    </row>
    <row r="415" spans="2:3" ht="12" customHeight="1" x14ac:dyDescent="0.2">
      <c r="B415" s="1"/>
      <c r="C415" s="1"/>
    </row>
    <row r="416" spans="2:3" ht="12" customHeight="1" x14ac:dyDescent="0.2">
      <c r="B416" s="1"/>
      <c r="C416" s="1"/>
    </row>
    <row r="417" spans="2:3" ht="12" customHeight="1" x14ac:dyDescent="0.2">
      <c r="B417" s="1"/>
      <c r="C417" s="1"/>
    </row>
    <row r="418" spans="2:3" ht="12" customHeight="1" x14ac:dyDescent="0.2">
      <c r="B418" s="1"/>
      <c r="C418" s="1"/>
    </row>
    <row r="419" spans="2:3" ht="12" customHeight="1" x14ac:dyDescent="0.2">
      <c r="B419" s="1"/>
      <c r="C419" s="1"/>
    </row>
    <row r="420" spans="2:3" ht="12" customHeight="1" x14ac:dyDescent="0.2">
      <c r="B420" s="1"/>
      <c r="C420" s="1"/>
    </row>
    <row r="421" spans="2:3" ht="12" customHeight="1" x14ac:dyDescent="0.2">
      <c r="B421" s="1"/>
      <c r="C421" s="1"/>
    </row>
    <row r="422" spans="2:3" ht="12" customHeight="1" x14ac:dyDescent="0.2">
      <c r="B422" s="1"/>
      <c r="C422" s="1"/>
    </row>
    <row r="423" spans="2:3" ht="12" customHeight="1" x14ac:dyDescent="0.2">
      <c r="B423" s="1"/>
      <c r="C423" s="1"/>
    </row>
    <row r="424" spans="2:3" ht="12" customHeight="1" x14ac:dyDescent="0.2">
      <c r="B424" s="1"/>
      <c r="C424" s="1"/>
    </row>
    <row r="425" spans="2:3" ht="12" customHeight="1" x14ac:dyDescent="0.2">
      <c r="B425" s="1"/>
      <c r="C425" s="1"/>
    </row>
    <row r="426" spans="2:3" ht="12" customHeight="1" x14ac:dyDescent="0.2">
      <c r="B426" s="1"/>
      <c r="C426" s="1"/>
    </row>
    <row r="427" spans="2:3" ht="12" customHeight="1" x14ac:dyDescent="0.2">
      <c r="B427" s="1"/>
      <c r="C427" s="1"/>
    </row>
    <row r="428" spans="2:3" ht="12" customHeight="1" x14ac:dyDescent="0.2">
      <c r="B428" s="1"/>
      <c r="C428" s="1"/>
    </row>
    <row r="429" spans="2:3" ht="12" customHeight="1" x14ac:dyDescent="0.2">
      <c r="B429" s="1"/>
      <c r="C429" s="1"/>
    </row>
    <row r="430" spans="2:3" ht="12" customHeight="1" x14ac:dyDescent="0.2">
      <c r="B430" s="1"/>
      <c r="C430" s="1"/>
    </row>
    <row r="431" spans="2:3" ht="12" customHeight="1" x14ac:dyDescent="0.2">
      <c r="B431" s="1"/>
      <c r="C431" s="1"/>
    </row>
    <row r="432" spans="2:3" ht="12" customHeight="1" x14ac:dyDescent="0.2">
      <c r="B432" s="1"/>
      <c r="C432" s="1"/>
    </row>
    <row r="433" spans="2:3" ht="12" customHeight="1" x14ac:dyDescent="0.2">
      <c r="B433" s="1"/>
      <c r="C433" s="1"/>
    </row>
    <row r="434" spans="2:3" ht="12" customHeight="1" x14ac:dyDescent="0.2">
      <c r="B434" s="1"/>
      <c r="C434" s="1"/>
    </row>
    <row r="435" spans="2:3" ht="12" customHeight="1" x14ac:dyDescent="0.2">
      <c r="B435" s="1"/>
      <c r="C435" s="1"/>
    </row>
    <row r="436" spans="2:3" ht="12" customHeight="1" x14ac:dyDescent="0.2">
      <c r="B436" s="1"/>
      <c r="C436" s="1"/>
    </row>
    <row r="437" spans="2:3" ht="12" customHeight="1" x14ac:dyDescent="0.2">
      <c r="B437" s="1"/>
      <c r="C437" s="1"/>
    </row>
    <row r="438" spans="2:3" ht="12" customHeight="1" x14ac:dyDescent="0.2">
      <c r="B438" s="1"/>
      <c r="C438" s="1"/>
    </row>
    <row r="439" spans="2:3" ht="12" customHeight="1" x14ac:dyDescent="0.2">
      <c r="B439" s="1"/>
      <c r="C439" s="1"/>
    </row>
    <row r="440" spans="2:3" ht="12" customHeight="1" x14ac:dyDescent="0.2">
      <c r="B440" s="1"/>
      <c r="C440" s="1"/>
    </row>
    <row r="441" spans="2:3" ht="12" customHeight="1" x14ac:dyDescent="0.2">
      <c r="B441" s="1"/>
      <c r="C441" s="1"/>
    </row>
    <row r="442" spans="2:3" ht="12" customHeight="1" x14ac:dyDescent="0.2">
      <c r="B442" s="1"/>
      <c r="C442" s="1"/>
    </row>
    <row r="443" spans="2:3" ht="12" customHeight="1" x14ac:dyDescent="0.2">
      <c r="B443" s="1"/>
      <c r="C443" s="1"/>
    </row>
    <row r="444" spans="2:3" ht="12" customHeight="1" x14ac:dyDescent="0.2">
      <c r="B444" s="1"/>
      <c r="C444" s="1"/>
    </row>
    <row r="445" spans="2:3" ht="12" customHeight="1" x14ac:dyDescent="0.2">
      <c r="B445" s="1"/>
      <c r="C445" s="1"/>
    </row>
    <row r="446" spans="2:3" ht="12" customHeight="1" x14ac:dyDescent="0.2">
      <c r="B446" s="1"/>
      <c r="C446" s="1"/>
    </row>
    <row r="447" spans="2:3" ht="12" customHeight="1" x14ac:dyDescent="0.2">
      <c r="B447" s="1"/>
      <c r="C447" s="1"/>
    </row>
    <row r="448" spans="2:3" ht="12" customHeight="1" x14ac:dyDescent="0.2">
      <c r="B448" s="1"/>
      <c r="C448" s="1"/>
    </row>
    <row r="449" spans="2:3" ht="12" customHeight="1" x14ac:dyDescent="0.2">
      <c r="B449" s="1"/>
      <c r="C449" s="1"/>
    </row>
    <row r="450" spans="2:3" ht="12" customHeight="1" x14ac:dyDescent="0.2">
      <c r="B450" s="1"/>
      <c r="C450" s="1"/>
    </row>
    <row r="451" spans="2:3" ht="12" customHeight="1" x14ac:dyDescent="0.2">
      <c r="B451" s="1"/>
      <c r="C451" s="1"/>
    </row>
    <row r="452" spans="2:3" ht="12" customHeight="1" x14ac:dyDescent="0.2">
      <c r="B452" s="1"/>
      <c r="C452" s="1"/>
    </row>
    <row r="453" spans="2:3" ht="12" customHeight="1" x14ac:dyDescent="0.2">
      <c r="B453" s="1"/>
      <c r="C453" s="1"/>
    </row>
    <row r="454" spans="2:3" ht="12" customHeight="1" x14ac:dyDescent="0.2">
      <c r="B454" s="1"/>
      <c r="C454" s="1"/>
    </row>
    <row r="455" spans="2:3" ht="12" customHeight="1" x14ac:dyDescent="0.2">
      <c r="B455" s="1"/>
      <c r="C455" s="1"/>
    </row>
    <row r="456" spans="2:3" ht="12" customHeight="1" x14ac:dyDescent="0.2">
      <c r="B456" s="1"/>
      <c r="C456" s="1"/>
    </row>
    <row r="457" spans="2:3" ht="12" customHeight="1" x14ac:dyDescent="0.2">
      <c r="B457" s="1"/>
      <c r="C457" s="1"/>
    </row>
    <row r="458" spans="2:3" ht="12" customHeight="1" x14ac:dyDescent="0.2">
      <c r="B458" s="1"/>
      <c r="C458" s="1"/>
    </row>
    <row r="459" spans="2:3" ht="12" customHeight="1" x14ac:dyDescent="0.2">
      <c r="B459" s="1"/>
      <c r="C459" s="1"/>
    </row>
    <row r="460" spans="2:3" ht="12" customHeight="1" x14ac:dyDescent="0.2">
      <c r="B460" s="1"/>
      <c r="C460" s="1"/>
    </row>
    <row r="461" spans="2:3" ht="12" customHeight="1" x14ac:dyDescent="0.2">
      <c r="B461" s="1"/>
      <c r="C461" s="1"/>
    </row>
    <row r="462" spans="2:3" ht="12" customHeight="1" x14ac:dyDescent="0.2">
      <c r="B462" s="1"/>
      <c r="C462" s="1"/>
    </row>
    <row r="463" spans="2:3" ht="12" customHeight="1" x14ac:dyDescent="0.2">
      <c r="B463" s="1"/>
      <c r="C463" s="1"/>
    </row>
    <row r="464" spans="2:3" ht="12" customHeight="1" x14ac:dyDescent="0.2">
      <c r="B464" s="1"/>
      <c r="C464" s="1"/>
    </row>
    <row r="465" spans="2:3" ht="12" customHeight="1" x14ac:dyDescent="0.2">
      <c r="B465" s="1"/>
      <c r="C465" s="1"/>
    </row>
    <row r="466" spans="2:3" ht="12" customHeight="1" x14ac:dyDescent="0.2">
      <c r="B466" s="1"/>
      <c r="C466" s="1"/>
    </row>
    <row r="467" spans="2:3" ht="12" customHeight="1" x14ac:dyDescent="0.2">
      <c r="B467" s="1"/>
      <c r="C467" s="1"/>
    </row>
    <row r="468" spans="2:3" ht="12" customHeight="1" x14ac:dyDescent="0.2">
      <c r="B468" s="1"/>
      <c r="C468" s="1"/>
    </row>
    <row r="469" spans="2:3" ht="12" customHeight="1" x14ac:dyDescent="0.2">
      <c r="B469" s="1"/>
      <c r="C469" s="1"/>
    </row>
    <row r="470" spans="2:3" ht="12" customHeight="1" x14ac:dyDescent="0.2">
      <c r="B470" s="1"/>
      <c r="C470" s="1"/>
    </row>
    <row r="471" spans="2:3" ht="12" customHeight="1" x14ac:dyDescent="0.2">
      <c r="B471" s="1"/>
      <c r="C471" s="1"/>
    </row>
    <row r="472" spans="2:3" ht="12" customHeight="1" x14ac:dyDescent="0.2">
      <c r="B472" s="1"/>
      <c r="C472" s="1"/>
    </row>
    <row r="473" spans="2:3" ht="12" customHeight="1" x14ac:dyDescent="0.2">
      <c r="B473" s="1"/>
      <c r="C473" s="1"/>
    </row>
    <row r="474" spans="2:3" ht="12" customHeight="1" x14ac:dyDescent="0.2">
      <c r="B474" s="1"/>
      <c r="C474" s="1"/>
    </row>
    <row r="475" spans="2:3" ht="12" customHeight="1" x14ac:dyDescent="0.2">
      <c r="B475" s="1"/>
      <c r="C475" s="1"/>
    </row>
    <row r="476" spans="2:3" ht="12" customHeight="1" x14ac:dyDescent="0.2">
      <c r="B476" s="1"/>
      <c r="C476" s="1"/>
    </row>
    <row r="477" spans="2:3" ht="12" customHeight="1" x14ac:dyDescent="0.2">
      <c r="B477" s="1"/>
      <c r="C477" s="1"/>
    </row>
    <row r="478" spans="2:3" ht="12" customHeight="1" x14ac:dyDescent="0.2">
      <c r="B478" s="1"/>
      <c r="C478" s="1"/>
    </row>
    <row r="479" spans="2:3" ht="12" customHeight="1" x14ac:dyDescent="0.2">
      <c r="B479" s="1"/>
      <c r="C479" s="1"/>
    </row>
    <row r="480" spans="2:3" ht="12" customHeight="1" x14ac:dyDescent="0.2">
      <c r="B480" s="1"/>
      <c r="C480" s="1"/>
    </row>
    <row r="481" spans="2:3" ht="12" customHeight="1" x14ac:dyDescent="0.2">
      <c r="B481" s="1"/>
      <c r="C481" s="1"/>
    </row>
    <row r="482" spans="2:3" ht="12" customHeight="1" x14ac:dyDescent="0.2">
      <c r="B482" s="1"/>
      <c r="C482" s="1"/>
    </row>
    <row r="483" spans="2:3" ht="12" customHeight="1" x14ac:dyDescent="0.2">
      <c r="B483" s="1"/>
      <c r="C483" s="1"/>
    </row>
    <row r="484" spans="2:3" ht="12" customHeight="1" x14ac:dyDescent="0.2">
      <c r="B484" s="1"/>
      <c r="C484" s="1"/>
    </row>
    <row r="485" spans="2:3" ht="12" customHeight="1" x14ac:dyDescent="0.2">
      <c r="B485" s="1"/>
      <c r="C485" s="1"/>
    </row>
    <row r="486" spans="2:3" ht="12" customHeight="1" x14ac:dyDescent="0.2">
      <c r="B486" s="1"/>
      <c r="C486" s="1"/>
    </row>
    <row r="487" spans="2:3" ht="12" customHeight="1" x14ac:dyDescent="0.2">
      <c r="B487" s="1"/>
      <c r="C487" s="1"/>
    </row>
    <row r="488" spans="2:3" ht="12" customHeight="1" x14ac:dyDescent="0.2">
      <c r="B488" s="1"/>
      <c r="C488" s="1"/>
    </row>
    <row r="489" spans="2:3" ht="12" customHeight="1" x14ac:dyDescent="0.2">
      <c r="B489" s="1"/>
      <c r="C489" s="1"/>
    </row>
    <row r="490" spans="2:3" ht="12" customHeight="1" x14ac:dyDescent="0.2">
      <c r="B490" s="1"/>
      <c r="C490" s="1"/>
    </row>
    <row r="491" spans="2:3" ht="12" customHeight="1" x14ac:dyDescent="0.2">
      <c r="B491" s="1"/>
      <c r="C491" s="1"/>
    </row>
    <row r="492" spans="2:3" ht="12" customHeight="1" x14ac:dyDescent="0.2">
      <c r="B492" s="1"/>
      <c r="C492" s="1"/>
    </row>
    <row r="493" spans="2:3" ht="12" customHeight="1" x14ac:dyDescent="0.2">
      <c r="B493" s="1"/>
      <c r="C493" s="1"/>
    </row>
    <row r="494" spans="2:3" ht="12" customHeight="1" x14ac:dyDescent="0.2">
      <c r="B494" s="1"/>
      <c r="C494" s="1"/>
    </row>
    <row r="495" spans="2:3" ht="12" customHeight="1" x14ac:dyDescent="0.2">
      <c r="B495" s="1"/>
      <c r="C495" s="1"/>
    </row>
    <row r="496" spans="2:3" ht="12" customHeight="1" x14ac:dyDescent="0.2">
      <c r="B496" s="1"/>
      <c r="C496" s="1"/>
    </row>
    <row r="497" spans="2:3" ht="12" customHeight="1" x14ac:dyDescent="0.2">
      <c r="B497" s="1"/>
      <c r="C497" s="1"/>
    </row>
    <row r="498" spans="2:3" ht="12" customHeight="1" x14ac:dyDescent="0.2">
      <c r="B498" s="1"/>
      <c r="C498" s="1"/>
    </row>
    <row r="499" spans="2:3" ht="12" customHeight="1" x14ac:dyDescent="0.2">
      <c r="B499" s="1"/>
      <c r="C499" s="1"/>
    </row>
    <row r="500" spans="2:3" ht="12" customHeight="1" x14ac:dyDescent="0.2">
      <c r="B500" s="1"/>
      <c r="C500" s="1"/>
    </row>
    <row r="501" spans="2:3" ht="12" customHeight="1" x14ac:dyDescent="0.2">
      <c r="B501" s="1"/>
      <c r="C501" s="1"/>
    </row>
    <row r="502" spans="2:3" ht="12" customHeight="1" x14ac:dyDescent="0.2">
      <c r="B502" s="1"/>
      <c r="C502" s="1"/>
    </row>
    <row r="503" spans="2:3" ht="12" customHeight="1" x14ac:dyDescent="0.2">
      <c r="B503" s="1"/>
      <c r="C503" s="1"/>
    </row>
    <row r="504" spans="2:3" ht="12" customHeight="1" x14ac:dyDescent="0.2">
      <c r="B504" s="1"/>
      <c r="C504" s="1"/>
    </row>
    <row r="505" spans="2:3" ht="12" customHeight="1" x14ac:dyDescent="0.2">
      <c r="B505" s="1"/>
      <c r="C505" s="1"/>
    </row>
    <row r="506" spans="2:3" ht="12" customHeight="1" x14ac:dyDescent="0.2">
      <c r="B506" s="1"/>
      <c r="C506" s="1"/>
    </row>
    <row r="507" spans="2:3" ht="12" customHeight="1" x14ac:dyDescent="0.2">
      <c r="B507" s="1"/>
      <c r="C507" s="1"/>
    </row>
    <row r="508" spans="2:3" ht="12" customHeight="1" x14ac:dyDescent="0.2">
      <c r="B508" s="1"/>
      <c r="C508" s="1"/>
    </row>
    <row r="509" spans="2:3" ht="12" customHeight="1" x14ac:dyDescent="0.2">
      <c r="B509" s="1"/>
      <c r="C509" s="1"/>
    </row>
    <row r="510" spans="2:3" ht="12" customHeight="1" x14ac:dyDescent="0.2">
      <c r="B510" s="1"/>
      <c r="C510" s="1"/>
    </row>
    <row r="511" spans="2:3" ht="12" customHeight="1" x14ac:dyDescent="0.2">
      <c r="B511" s="1"/>
      <c r="C511" s="1"/>
    </row>
    <row r="512" spans="2:3" ht="12" customHeight="1" x14ac:dyDescent="0.2">
      <c r="B512" s="1"/>
      <c r="C512" s="1"/>
    </row>
    <row r="513" spans="2:3" ht="12" customHeight="1" x14ac:dyDescent="0.2">
      <c r="B513" s="1"/>
      <c r="C513" s="1"/>
    </row>
    <row r="514" spans="2:3" ht="12" customHeight="1" x14ac:dyDescent="0.2">
      <c r="B514" s="1"/>
      <c r="C514" s="1"/>
    </row>
    <row r="515" spans="2:3" ht="12" customHeight="1" x14ac:dyDescent="0.2">
      <c r="B515" s="1"/>
      <c r="C515" s="1"/>
    </row>
    <row r="516" spans="2:3" ht="12" customHeight="1" x14ac:dyDescent="0.2">
      <c r="B516" s="1"/>
      <c r="C516" s="1"/>
    </row>
    <row r="517" spans="2:3" ht="12" customHeight="1" x14ac:dyDescent="0.2">
      <c r="B517" s="1"/>
      <c r="C517" s="1"/>
    </row>
    <row r="518" spans="2:3" ht="12" customHeight="1" x14ac:dyDescent="0.2">
      <c r="B518" s="1"/>
      <c r="C518" s="1"/>
    </row>
    <row r="519" spans="2:3" ht="12" customHeight="1" x14ac:dyDescent="0.2">
      <c r="B519" s="1"/>
      <c r="C519" s="1"/>
    </row>
    <row r="520" spans="2:3" ht="12" customHeight="1" x14ac:dyDescent="0.2">
      <c r="B520" s="1"/>
      <c r="C520" s="1"/>
    </row>
    <row r="521" spans="2:3" ht="12" customHeight="1" x14ac:dyDescent="0.2">
      <c r="B521" s="1"/>
      <c r="C521" s="1"/>
    </row>
    <row r="522" spans="2:3" ht="12" customHeight="1" x14ac:dyDescent="0.2">
      <c r="B522" s="1"/>
      <c r="C522" s="1"/>
    </row>
    <row r="523" spans="2:3" ht="12" customHeight="1" x14ac:dyDescent="0.2">
      <c r="B523" s="1"/>
      <c r="C523" s="1"/>
    </row>
    <row r="524" spans="2:3" ht="12" customHeight="1" x14ac:dyDescent="0.2">
      <c r="B524" s="1"/>
      <c r="C524" s="1"/>
    </row>
    <row r="525" spans="2:3" ht="12" customHeight="1" x14ac:dyDescent="0.2">
      <c r="B525" s="1"/>
      <c r="C525" s="1"/>
    </row>
    <row r="526" spans="2:3" ht="12" customHeight="1" x14ac:dyDescent="0.2">
      <c r="B526" s="1"/>
      <c r="C526" s="1"/>
    </row>
    <row r="527" spans="2:3" ht="12" customHeight="1" x14ac:dyDescent="0.2">
      <c r="B527" s="1"/>
      <c r="C527" s="1"/>
    </row>
    <row r="528" spans="2:3" ht="12" customHeight="1" x14ac:dyDescent="0.2">
      <c r="B528" s="1"/>
      <c r="C528" s="1"/>
    </row>
    <row r="529" spans="2:3" ht="12" customHeight="1" x14ac:dyDescent="0.2">
      <c r="B529" s="1"/>
      <c r="C529" s="1"/>
    </row>
    <row r="530" spans="2:3" ht="12" customHeight="1" x14ac:dyDescent="0.2">
      <c r="B530" s="1"/>
      <c r="C530" s="1"/>
    </row>
    <row r="531" spans="2:3" ht="12" customHeight="1" x14ac:dyDescent="0.2">
      <c r="B531" s="1"/>
      <c r="C531" s="1"/>
    </row>
    <row r="532" spans="2:3" ht="12" customHeight="1" x14ac:dyDescent="0.2">
      <c r="B532" s="1"/>
      <c r="C532" s="1"/>
    </row>
    <row r="533" spans="2:3" ht="12" customHeight="1" x14ac:dyDescent="0.2">
      <c r="B533" s="1"/>
      <c r="C533" s="1"/>
    </row>
    <row r="534" spans="2:3" ht="12" customHeight="1" x14ac:dyDescent="0.2">
      <c r="B534" s="1"/>
      <c r="C534" s="1"/>
    </row>
    <row r="535" spans="2:3" ht="12" customHeight="1" x14ac:dyDescent="0.2">
      <c r="B535" s="1"/>
      <c r="C535" s="1"/>
    </row>
    <row r="536" spans="2:3" ht="12" customHeight="1" x14ac:dyDescent="0.2">
      <c r="B536" s="1"/>
      <c r="C536" s="1"/>
    </row>
    <row r="537" spans="2:3" ht="12" customHeight="1" x14ac:dyDescent="0.2">
      <c r="B537" s="1"/>
      <c r="C537" s="1"/>
    </row>
    <row r="538" spans="2:3" ht="12" customHeight="1" x14ac:dyDescent="0.2">
      <c r="B538" s="1"/>
      <c r="C538" s="1"/>
    </row>
    <row r="539" spans="2:3" ht="12" customHeight="1" x14ac:dyDescent="0.2">
      <c r="B539" s="1"/>
      <c r="C539" s="1"/>
    </row>
    <row r="540" spans="2:3" ht="12" customHeight="1" x14ac:dyDescent="0.2">
      <c r="B540" s="1"/>
      <c r="C540" s="1"/>
    </row>
    <row r="541" spans="2:3" ht="12" customHeight="1" x14ac:dyDescent="0.2">
      <c r="B541" s="1"/>
      <c r="C541" s="1"/>
    </row>
    <row r="542" spans="2:3" ht="12" customHeight="1" x14ac:dyDescent="0.2">
      <c r="B542" s="1"/>
      <c r="C542" s="1"/>
    </row>
    <row r="543" spans="2:3" ht="12" customHeight="1" x14ac:dyDescent="0.2">
      <c r="B543" s="1"/>
      <c r="C543" s="1"/>
    </row>
    <row r="544" spans="2:3" ht="12" customHeight="1" x14ac:dyDescent="0.2">
      <c r="B544" s="1"/>
      <c r="C544" s="1"/>
    </row>
    <row r="545" spans="2:3" ht="12" customHeight="1" x14ac:dyDescent="0.2">
      <c r="B545" s="1"/>
      <c r="C545" s="1"/>
    </row>
    <row r="546" spans="2:3" ht="12" customHeight="1" x14ac:dyDescent="0.2">
      <c r="B546" s="1"/>
      <c r="C546" s="1"/>
    </row>
    <row r="547" spans="2:3" ht="12" customHeight="1" x14ac:dyDescent="0.2">
      <c r="B547" s="1"/>
      <c r="C547" s="1"/>
    </row>
    <row r="548" spans="2:3" ht="12" customHeight="1" x14ac:dyDescent="0.2">
      <c r="B548" s="1"/>
      <c r="C548" s="1"/>
    </row>
    <row r="549" spans="2:3" ht="12" customHeight="1" x14ac:dyDescent="0.2">
      <c r="B549" s="1"/>
      <c r="C549" s="1"/>
    </row>
    <row r="550" spans="2:3" ht="12" customHeight="1" x14ac:dyDescent="0.2">
      <c r="B550" s="1"/>
      <c r="C550" s="1"/>
    </row>
    <row r="551" spans="2:3" ht="12" customHeight="1" x14ac:dyDescent="0.2">
      <c r="B551" s="1"/>
      <c r="C551" s="1"/>
    </row>
    <row r="552" spans="2:3" ht="12" customHeight="1" x14ac:dyDescent="0.2">
      <c r="B552" s="1"/>
      <c r="C552" s="1"/>
    </row>
    <row r="553" spans="2:3" ht="12" customHeight="1" x14ac:dyDescent="0.2">
      <c r="B553" s="1"/>
      <c r="C553" s="1"/>
    </row>
    <row r="554" spans="2:3" ht="12" customHeight="1" x14ac:dyDescent="0.2">
      <c r="B554" s="1"/>
      <c r="C554" s="1"/>
    </row>
    <row r="555" spans="2:3" ht="12" customHeight="1" x14ac:dyDescent="0.2">
      <c r="B555" s="1"/>
      <c r="C555" s="1"/>
    </row>
    <row r="556" spans="2:3" ht="12" customHeight="1" x14ac:dyDescent="0.2">
      <c r="B556" s="1"/>
      <c r="C556" s="1"/>
    </row>
    <row r="557" spans="2:3" ht="12" customHeight="1" x14ac:dyDescent="0.2">
      <c r="B557" s="1"/>
      <c r="C557" s="1"/>
    </row>
    <row r="558" spans="2:3" ht="12" customHeight="1" x14ac:dyDescent="0.2">
      <c r="B558" s="1"/>
      <c r="C558" s="1"/>
    </row>
    <row r="559" spans="2:3" ht="12" customHeight="1" x14ac:dyDescent="0.2">
      <c r="B559" s="1"/>
      <c r="C559" s="1"/>
    </row>
    <row r="560" spans="2:3" ht="12" customHeight="1" x14ac:dyDescent="0.2">
      <c r="B560" s="1"/>
      <c r="C560" s="1"/>
    </row>
    <row r="561" spans="2:3" ht="12" customHeight="1" x14ac:dyDescent="0.2">
      <c r="B561" s="1"/>
      <c r="C561" s="1"/>
    </row>
    <row r="562" spans="2:3" ht="12" customHeight="1" x14ac:dyDescent="0.2">
      <c r="B562" s="1"/>
      <c r="C562" s="1"/>
    </row>
    <row r="563" spans="2:3" ht="12" customHeight="1" x14ac:dyDescent="0.2">
      <c r="B563" s="1"/>
      <c r="C563" s="1"/>
    </row>
    <row r="564" spans="2:3" ht="12" customHeight="1" x14ac:dyDescent="0.2">
      <c r="B564" s="1"/>
      <c r="C564" s="1"/>
    </row>
    <row r="565" spans="2:3" ht="12" customHeight="1" x14ac:dyDescent="0.2">
      <c r="B565" s="1"/>
      <c r="C565" s="1"/>
    </row>
    <row r="566" spans="2:3" ht="12" customHeight="1" x14ac:dyDescent="0.2">
      <c r="B566" s="1"/>
      <c r="C566" s="1"/>
    </row>
    <row r="567" spans="2:3" ht="12" customHeight="1" x14ac:dyDescent="0.2">
      <c r="B567" s="1"/>
      <c r="C567" s="1"/>
    </row>
    <row r="568" spans="2:3" ht="12" customHeight="1" x14ac:dyDescent="0.2">
      <c r="B568" s="1"/>
      <c r="C568" s="1"/>
    </row>
    <row r="569" spans="2:3" ht="12" customHeight="1" x14ac:dyDescent="0.2">
      <c r="B569" s="1"/>
      <c r="C569" s="1"/>
    </row>
    <row r="570" spans="2:3" ht="12" customHeight="1" x14ac:dyDescent="0.2">
      <c r="B570" s="1"/>
      <c r="C570" s="1"/>
    </row>
    <row r="571" spans="2:3" ht="12" customHeight="1" x14ac:dyDescent="0.2">
      <c r="B571" s="1"/>
      <c r="C571" s="1"/>
    </row>
    <row r="572" spans="2:3" ht="12" customHeight="1" x14ac:dyDescent="0.2">
      <c r="B572" s="1"/>
      <c r="C572" s="1"/>
    </row>
    <row r="573" spans="2:3" ht="12" customHeight="1" x14ac:dyDescent="0.2">
      <c r="B573" s="1"/>
      <c r="C573" s="1"/>
    </row>
    <row r="574" spans="2:3" ht="12" customHeight="1" x14ac:dyDescent="0.2">
      <c r="B574" s="1"/>
      <c r="C574" s="1"/>
    </row>
    <row r="575" spans="2:3" ht="12" customHeight="1" x14ac:dyDescent="0.2">
      <c r="B575" s="1"/>
      <c r="C575" s="1"/>
    </row>
    <row r="576" spans="2:3" ht="12" customHeight="1" x14ac:dyDescent="0.2">
      <c r="B576" s="1"/>
      <c r="C576" s="1"/>
    </row>
    <row r="577" spans="2:3" ht="12" customHeight="1" x14ac:dyDescent="0.2">
      <c r="B577" s="1"/>
      <c r="C577" s="1"/>
    </row>
    <row r="578" spans="2:3" ht="12" customHeight="1" x14ac:dyDescent="0.2">
      <c r="B578" s="1"/>
      <c r="C578" s="1"/>
    </row>
    <row r="579" spans="2:3" ht="12" customHeight="1" x14ac:dyDescent="0.2">
      <c r="B579" s="1"/>
      <c r="C579" s="1"/>
    </row>
    <row r="580" spans="2:3" ht="12" customHeight="1" x14ac:dyDescent="0.2">
      <c r="B580" s="1"/>
      <c r="C580" s="1"/>
    </row>
    <row r="581" spans="2:3" ht="12" customHeight="1" x14ac:dyDescent="0.2">
      <c r="B581" s="1"/>
      <c r="C581" s="1"/>
    </row>
    <row r="582" spans="2:3" ht="12" customHeight="1" x14ac:dyDescent="0.2">
      <c r="B582" s="1"/>
      <c r="C582" s="1"/>
    </row>
    <row r="583" spans="2:3" ht="12" customHeight="1" x14ac:dyDescent="0.2">
      <c r="B583" s="1"/>
      <c r="C583" s="1"/>
    </row>
    <row r="584" spans="2:3" ht="12" customHeight="1" x14ac:dyDescent="0.2">
      <c r="B584" s="1"/>
      <c r="C584" s="1"/>
    </row>
    <row r="585" spans="2:3" ht="12" customHeight="1" x14ac:dyDescent="0.2">
      <c r="B585" s="1"/>
      <c r="C585" s="1"/>
    </row>
    <row r="586" spans="2:3" ht="12" customHeight="1" x14ac:dyDescent="0.2">
      <c r="B586" s="1"/>
      <c r="C586" s="1"/>
    </row>
    <row r="587" spans="2:3" ht="12" customHeight="1" x14ac:dyDescent="0.2">
      <c r="B587" s="1"/>
      <c r="C587" s="1"/>
    </row>
    <row r="588" spans="2:3" ht="12" customHeight="1" x14ac:dyDescent="0.2">
      <c r="B588" s="1"/>
      <c r="C588" s="1"/>
    </row>
    <row r="589" spans="2:3" ht="12" customHeight="1" x14ac:dyDescent="0.2">
      <c r="B589" s="1"/>
      <c r="C589" s="1"/>
    </row>
    <row r="590" spans="2:3" ht="12" customHeight="1" x14ac:dyDescent="0.2">
      <c r="B590" s="1"/>
      <c r="C590" s="1"/>
    </row>
    <row r="591" spans="2:3" ht="12" customHeight="1" x14ac:dyDescent="0.2">
      <c r="B591" s="1"/>
      <c r="C591" s="1"/>
    </row>
    <row r="592" spans="2:3" ht="12" customHeight="1" x14ac:dyDescent="0.2">
      <c r="B592" s="1"/>
      <c r="C592" s="1"/>
    </row>
    <row r="593" spans="2:3" ht="12" customHeight="1" x14ac:dyDescent="0.2">
      <c r="B593" s="1"/>
      <c r="C593" s="1"/>
    </row>
    <row r="594" spans="2:3" ht="12" customHeight="1" x14ac:dyDescent="0.2">
      <c r="B594" s="1"/>
      <c r="C594" s="1"/>
    </row>
    <row r="595" spans="2:3" ht="12" customHeight="1" x14ac:dyDescent="0.2">
      <c r="B595" s="1"/>
      <c r="C595" s="1"/>
    </row>
    <row r="596" spans="2:3" ht="12" customHeight="1" x14ac:dyDescent="0.2">
      <c r="B596" s="1"/>
      <c r="C596" s="1"/>
    </row>
    <row r="597" spans="2:3" ht="12" customHeight="1" x14ac:dyDescent="0.2">
      <c r="B597" s="1"/>
      <c r="C597" s="1"/>
    </row>
    <row r="598" spans="2:3" ht="12" customHeight="1" x14ac:dyDescent="0.2">
      <c r="B598" s="1"/>
      <c r="C598" s="1"/>
    </row>
    <row r="599" spans="2:3" ht="12" customHeight="1" x14ac:dyDescent="0.2">
      <c r="B599" s="1"/>
      <c r="C599" s="1"/>
    </row>
    <row r="600" spans="2:3" ht="12" customHeight="1" x14ac:dyDescent="0.2">
      <c r="B600" s="1"/>
      <c r="C600" s="1"/>
    </row>
    <row r="601" spans="2:3" ht="12" customHeight="1" x14ac:dyDescent="0.2">
      <c r="B601" s="1"/>
      <c r="C601" s="1"/>
    </row>
    <row r="602" spans="2:3" ht="12" customHeight="1" x14ac:dyDescent="0.2">
      <c r="B602" s="1"/>
      <c r="C602" s="1"/>
    </row>
    <row r="603" spans="2:3" ht="12" customHeight="1" x14ac:dyDescent="0.2">
      <c r="B603" s="1"/>
      <c r="C603" s="1"/>
    </row>
    <row r="604" spans="2:3" ht="12" customHeight="1" x14ac:dyDescent="0.2">
      <c r="B604" s="1"/>
      <c r="C604" s="1"/>
    </row>
    <row r="605" spans="2:3" ht="12" customHeight="1" x14ac:dyDescent="0.2">
      <c r="B605" s="1"/>
      <c r="C605" s="1"/>
    </row>
    <row r="606" spans="2:3" ht="12" customHeight="1" x14ac:dyDescent="0.2">
      <c r="B606" s="1"/>
      <c r="C606" s="1"/>
    </row>
    <row r="607" spans="2:3" ht="12" customHeight="1" x14ac:dyDescent="0.2">
      <c r="B607" s="1"/>
      <c r="C607" s="1"/>
    </row>
    <row r="608" spans="2:3" ht="12" customHeight="1" x14ac:dyDescent="0.2">
      <c r="B608" s="1"/>
      <c r="C608" s="1"/>
    </row>
    <row r="609" spans="2:3" ht="12" customHeight="1" x14ac:dyDescent="0.2">
      <c r="B609" s="1"/>
      <c r="C609" s="1"/>
    </row>
    <row r="610" spans="2:3" ht="12" customHeight="1" x14ac:dyDescent="0.2">
      <c r="B610" s="1"/>
      <c r="C610" s="1"/>
    </row>
    <row r="611" spans="2:3" ht="12" customHeight="1" x14ac:dyDescent="0.2">
      <c r="B611" s="1"/>
      <c r="C611" s="1"/>
    </row>
    <row r="612" spans="2:3" ht="12" customHeight="1" x14ac:dyDescent="0.2">
      <c r="B612" s="1"/>
      <c r="C612" s="1"/>
    </row>
    <row r="613" spans="2:3" ht="12" customHeight="1" x14ac:dyDescent="0.2">
      <c r="B613" s="1"/>
      <c r="C613" s="1"/>
    </row>
    <row r="614" spans="2:3" ht="12" customHeight="1" x14ac:dyDescent="0.2">
      <c r="B614" s="1"/>
      <c r="C614" s="1"/>
    </row>
    <row r="615" spans="2:3" ht="12" customHeight="1" x14ac:dyDescent="0.2">
      <c r="B615" s="1"/>
      <c r="C615" s="1"/>
    </row>
    <row r="616" spans="2:3" ht="12" customHeight="1" x14ac:dyDescent="0.2">
      <c r="B616" s="1"/>
      <c r="C616" s="1"/>
    </row>
    <row r="617" spans="2:3" ht="12" customHeight="1" x14ac:dyDescent="0.2">
      <c r="B617" s="1"/>
      <c r="C617" s="1"/>
    </row>
    <row r="618" spans="2:3" ht="12" customHeight="1" x14ac:dyDescent="0.2">
      <c r="B618" s="1"/>
      <c r="C618" s="1"/>
    </row>
    <row r="619" spans="2:3" ht="12" customHeight="1" x14ac:dyDescent="0.2">
      <c r="B619" s="1"/>
      <c r="C619" s="1"/>
    </row>
    <row r="620" spans="2:3" ht="12" customHeight="1" x14ac:dyDescent="0.2">
      <c r="B620" s="1"/>
      <c r="C620" s="1"/>
    </row>
    <row r="621" spans="2:3" ht="12" customHeight="1" x14ac:dyDescent="0.2">
      <c r="B621" s="1"/>
      <c r="C621" s="1"/>
    </row>
    <row r="622" spans="2:3" ht="12" customHeight="1" x14ac:dyDescent="0.2">
      <c r="B622" s="1"/>
      <c r="C622" s="1"/>
    </row>
    <row r="623" spans="2:3" ht="12" customHeight="1" x14ac:dyDescent="0.2">
      <c r="B623" s="1"/>
      <c r="C623" s="1"/>
    </row>
    <row r="624" spans="2:3" ht="12" customHeight="1" x14ac:dyDescent="0.2">
      <c r="B624" s="1"/>
      <c r="C624" s="1"/>
    </row>
    <row r="625" spans="2:3" ht="12" customHeight="1" x14ac:dyDescent="0.2">
      <c r="B625" s="1"/>
      <c r="C625" s="1"/>
    </row>
    <row r="626" spans="2:3" ht="12" customHeight="1" x14ac:dyDescent="0.2">
      <c r="B626" s="1"/>
      <c r="C626" s="1"/>
    </row>
    <row r="627" spans="2:3" ht="12" customHeight="1" x14ac:dyDescent="0.2">
      <c r="B627" s="1"/>
      <c r="C627" s="1"/>
    </row>
    <row r="628" spans="2:3" ht="12" customHeight="1" x14ac:dyDescent="0.2">
      <c r="B628" s="1"/>
      <c r="C628" s="1"/>
    </row>
    <row r="629" spans="2:3" ht="12" customHeight="1" x14ac:dyDescent="0.2">
      <c r="B629" s="1"/>
      <c r="C629" s="1"/>
    </row>
    <row r="630" spans="2:3" ht="12" customHeight="1" x14ac:dyDescent="0.2">
      <c r="B630" s="1"/>
      <c r="C630" s="1"/>
    </row>
    <row r="631" spans="2:3" ht="12" customHeight="1" x14ac:dyDescent="0.2">
      <c r="B631" s="1"/>
      <c r="C631" s="1"/>
    </row>
    <row r="632" spans="2:3" ht="12" customHeight="1" x14ac:dyDescent="0.2">
      <c r="B632" s="1"/>
      <c r="C632" s="1"/>
    </row>
    <row r="633" spans="2:3" ht="12" customHeight="1" x14ac:dyDescent="0.2">
      <c r="B633" s="1"/>
      <c r="C633" s="1"/>
    </row>
    <row r="634" spans="2:3" ht="12" customHeight="1" x14ac:dyDescent="0.2">
      <c r="B634" s="1"/>
      <c r="C634" s="1"/>
    </row>
    <row r="635" spans="2:3" ht="12" customHeight="1" x14ac:dyDescent="0.2">
      <c r="B635" s="1"/>
      <c r="C635" s="1"/>
    </row>
    <row r="636" spans="2:3" ht="12" customHeight="1" x14ac:dyDescent="0.2">
      <c r="B636" s="1"/>
      <c r="C636" s="1"/>
    </row>
    <row r="637" spans="2:3" ht="12" customHeight="1" x14ac:dyDescent="0.2">
      <c r="B637" s="1"/>
      <c r="C637" s="1"/>
    </row>
    <row r="638" spans="2:3" ht="12" customHeight="1" x14ac:dyDescent="0.2">
      <c r="B638" s="1"/>
      <c r="C638" s="1"/>
    </row>
    <row r="639" spans="2:3" ht="12" customHeight="1" x14ac:dyDescent="0.2">
      <c r="B639" s="1"/>
      <c r="C639" s="1"/>
    </row>
    <row r="640" spans="2:3" ht="12" customHeight="1" x14ac:dyDescent="0.2">
      <c r="B640" s="1"/>
      <c r="C640" s="1"/>
    </row>
    <row r="641" spans="2:3" ht="14.1" customHeight="1" x14ac:dyDescent="0.2">
      <c r="B641" s="1"/>
      <c r="C641" s="1"/>
    </row>
    <row r="642" spans="2:3" ht="14.1" customHeight="1" x14ac:dyDescent="0.2">
      <c r="B642" s="1"/>
      <c r="C642" s="1"/>
    </row>
    <row r="643" spans="2:3" ht="14.1" customHeight="1" x14ac:dyDescent="0.2">
      <c r="B643" s="1"/>
      <c r="C643" s="1"/>
    </row>
    <row r="644" spans="2:3" ht="14.1" customHeight="1" x14ac:dyDescent="0.2">
      <c r="B644" s="1"/>
      <c r="C644" s="1"/>
    </row>
    <row r="645" spans="2:3" ht="14.1" customHeight="1" x14ac:dyDescent="0.2">
      <c r="B645" s="1"/>
      <c r="C645" s="1"/>
    </row>
    <row r="646" spans="2:3" ht="14.1" customHeight="1" x14ac:dyDescent="0.2">
      <c r="B646" s="1"/>
      <c r="C646" s="1"/>
    </row>
    <row r="647" spans="2:3" ht="14.1" customHeight="1" x14ac:dyDescent="0.2">
      <c r="B647" s="1"/>
      <c r="C647" s="1"/>
    </row>
    <row r="648" spans="2:3" ht="14.1" customHeight="1" x14ac:dyDescent="0.2">
      <c r="B648" s="1"/>
      <c r="C648" s="1"/>
    </row>
    <row r="649" spans="2:3" ht="14.1" customHeight="1" x14ac:dyDescent="0.2">
      <c r="B649" s="1"/>
      <c r="C649" s="1"/>
    </row>
    <row r="650" spans="2:3" ht="14.1" customHeight="1" x14ac:dyDescent="0.2">
      <c r="B650" s="1"/>
      <c r="C650" s="1"/>
    </row>
    <row r="651" spans="2:3" ht="14.1" customHeight="1" x14ac:dyDescent="0.2">
      <c r="B651" s="1"/>
      <c r="C651" s="1"/>
    </row>
    <row r="652" spans="2:3" ht="14.1" customHeight="1" x14ac:dyDescent="0.2">
      <c r="B652" s="1"/>
      <c r="C652" s="1"/>
    </row>
    <row r="653" spans="2:3" ht="14.1" customHeight="1" x14ac:dyDescent="0.2">
      <c r="B653" s="1"/>
      <c r="C653" s="1"/>
    </row>
    <row r="654" spans="2:3" ht="14.1" customHeight="1" x14ac:dyDescent="0.2">
      <c r="B654" s="1"/>
      <c r="C654" s="1"/>
    </row>
    <row r="655" spans="2:3" ht="14.1" customHeight="1" x14ac:dyDescent="0.2">
      <c r="B655" s="1"/>
      <c r="C655" s="1"/>
    </row>
    <row r="656" spans="2:3" ht="14.1" customHeight="1" x14ac:dyDescent="0.2">
      <c r="B656" s="1"/>
      <c r="C656" s="1"/>
    </row>
    <row r="657" spans="2:3" ht="14.1" customHeight="1" x14ac:dyDescent="0.2">
      <c r="B657" s="1"/>
      <c r="C657" s="1"/>
    </row>
    <row r="658" spans="2:3" ht="14.1" customHeight="1" x14ac:dyDescent="0.2">
      <c r="B658" s="1"/>
      <c r="C658" s="1"/>
    </row>
    <row r="659" spans="2:3" ht="14.1" customHeight="1" x14ac:dyDescent="0.2">
      <c r="B659" s="1"/>
      <c r="C659" s="1"/>
    </row>
    <row r="660" spans="2:3" ht="14.1" customHeight="1" x14ac:dyDescent="0.2">
      <c r="B660" s="1"/>
      <c r="C660" s="1"/>
    </row>
    <row r="661" spans="2:3" ht="14.1" customHeight="1" x14ac:dyDescent="0.2">
      <c r="B661" s="1"/>
      <c r="C661" s="1"/>
    </row>
    <row r="662" spans="2:3" ht="14.1" customHeight="1" x14ac:dyDescent="0.2">
      <c r="B662" s="1"/>
      <c r="C662" s="1"/>
    </row>
    <row r="663" spans="2:3" ht="14.1" customHeight="1" x14ac:dyDescent="0.2">
      <c r="B663" s="1"/>
      <c r="C663" s="1"/>
    </row>
    <row r="664" spans="2:3" ht="14.1" customHeight="1" x14ac:dyDescent="0.2">
      <c r="B664" s="1"/>
      <c r="C664" s="1"/>
    </row>
    <row r="665" spans="2:3" ht="14.1" customHeight="1" x14ac:dyDescent="0.2">
      <c r="B665" s="1"/>
      <c r="C665" s="1"/>
    </row>
    <row r="666" spans="2:3" ht="14.1" customHeight="1" x14ac:dyDescent="0.2">
      <c r="B666" s="1"/>
      <c r="C666" s="1"/>
    </row>
    <row r="667" spans="2:3" ht="14.1" customHeight="1" x14ac:dyDescent="0.2">
      <c r="B667" s="1"/>
      <c r="C667" s="1"/>
    </row>
    <row r="668" spans="2:3" ht="14.1" customHeight="1" x14ac:dyDescent="0.2">
      <c r="B668" s="1"/>
      <c r="C668" s="1"/>
    </row>
    <row r="669" spans="2:3" ht="14.1" customHeight="1" x14ac:dyDescent="0.2">
      <c r="B669" s="1"/>
      <c r="C669" s="1"/>
    </row>
    <row r="670" spans="2:3" ht="14.1" customHeight="1" x14ac:dyDescent="0.2">
      <c r="B670" s="1"/>
      <c r="C670" s="1"/>
    </row>
    <row r="671" spans="2:3" ht="14.1" customHeight="1" x14ac:dyDescent="0.2">
      <c r="B671" s="1"/>
      <c r="C671" s="1"/>
    </row>
    <row r="672" spans="2:3" ht="14.1" customHeight="1" x14ac:dyDescent="0.2">
      <c r="B672" s="1"/>
      <c r="C672" s="1"/>
    </row>
    <row r="673" spans="2:3" ht="14.1" customHeight="1" x14ac:dyDescent="0.2">
      <c r="B673" s="1"/>
      <c r="C673" s="1"/>
    </row>
    <row r="674" spans="2:3" ht="14.1" customHeight="1" x14ac:dyDescent="0.2">
      <c r="B674" s="1"/>
      <c r="C674" s="1"/>
    </row>
    <row r="675" spans="2:3" ht="14.1" customHeight="1" x14ac:dyDescent="0.2">
      <c r="B675" s="1"/>
      <c r="C675" s="1"/>
    </row>
    <row r="676" spans="2:3" ht="14.1" customHeight="1" x14ac:dyDescent="0.2">
      <c r="B676" s="1"/>
      <c r="C676" s="1"/>
    </row>
    <row r="677" spans="2:3" ht="14.1" customHeight="1" x14ac:dyDescent="0.2">
      <c r="B677" s="1"/>
      <c r="C677" s="1"/>
    </row>
    <row r="678" spans="2:3" ht="14.1" customHeight="1" x14ac:dyDescent="0.2">
      <c r="B678" s="1"/>
      <c r="C678" s="1"/>
    </row>
    <row r="679" spans="2:3" ht="14.1" customHeight="1" x14ac:dyDescent="0.2">
      <c r="B679" s="1"/>
      <c r="C679" s="1"/>
    </row>
    <row r="680" spans="2:3" ht="14.1" customHeight="1" x14ac:dyDescent="0.2">
      <c r="B680" s="1"/>
      <c r="C680" s="1"/>
    </row>
    <row r="681" spans="2:3" ht="14.1" customHeight="1" x14ac:dyDescent="0.2">
      <c r="B681" s="1"/>
      <c r="C681" s="1"/>
    </row>
    <row r="682" spans="2:3" ht="14.1" customHeight="1" x14ac:dyDescent="0.2">
      <c r="B682" s="1"/>
      <c r="C682" s="1"/>
    </row>
    <row r="683" spans="2:3" ht="14.1" customHeight="1" x14ac:dyDescent="0.2">
      <c r="B683" s="1"/>
      <c r="C683" s="1"/>
    </row>
    <row r="684" spans="2:3" ht="14.1" customHeight="1" x14ac:dyDescent="0.2">
      <c r="B684" s="1"/>
      <c r="C684" s="1"/>
    </row>
    <row r="685" spans="2:3" ht="14.1" customHeight="1" x14ac:dyDescent="0.2">
      <c r="B685" s="1"/>
      <c r="C685" s="1"/>
    </row>
    <row r="686" spans="2:3" ht="14.1" customHeight="1" x14ac:dyDescent="0.2">
      <c r="B686" s="1"/>
      <c r="C686" s="1"/>
    </row>
    <row r="687" spans="2:3" ht="14.1" customHeight="1" x14ac:dyDescent="0.2">
      <c r="B687" s="1"/>
      <c r="C687" s="1"/>
    </row>
    <row r="688" spans="2:3" ht="14.1" customHeight="1" x14ac:dyDescent="0.2">
      <c r="B688" s="1"/>
      <c r="C688" s="1"/>
    </row>
    <row r="689" spans="2:3" ht="14.1" customHeight="1" x14ac:dyDescent="0.2">
      <c r="B689" s="1"/>
      <c r="C689" s="1"/>
    </row>
    <row r="690" spans="2:3" ht="14.1" customHeight="1" x14ac:dyDescent="0.2">
      <c r="B690" s="1"/>
      <c r="C690" s="1"/>
    </row>
    <row r="691" spans="2:3" ht="14.1" customHeight="1" x14ac:dyDescent="0.2">
      <c r="B691" s="1"/>
      <c r="C691" s="1"/>
    </row>
    <row r="692" spans="2:3" ht="14.1" customHeight="1" x14ac:dyDescent="0.2">
      <c r="B692" s="1"/>
      <c r="C692" s="1"/>
    </row>
    <row r="693" spans="2:3" ht="14.1" customHeight="1" x14ac:dyDescent="0.2">
      <c r="B693" s="1"/>
      <c r="C693" s="1"/>
    </row>
    <row r="694" spans="2:3" ht="14.1" customHeight="1" x14ac:dyDescent="0.2">
      <c r="B694" s="1"/>
      <c r="C694" s="1"/>
    </row>
    <row r="695" spans="2:3" ht="14.1" customHeight="1" x14ac:dyDescent="0.2">
      <c r="B695" s="1"/>
      <c r="C695" s="1"/>
    </row>
    <row r="696" spans="2:3" ht="14.1" customHeight="1" x14ac:dyDescent="0.2">
      <c r="B696" s="1"/>
      <c r="C696" s="1"/>
    </row>
    <row r="697" spans="2:3" ht="14.1" customHeight="1" x14ac:dyDescent="0.2">
      <c r="B697" s="1"/>
      <c r="C697" s="1"/>
    </row>
    <row r="698" spans="2:3" ht="14.1" customHeight="1" x14ac:dyDescent="0.2">
      <c r="B698" s="1"/>
      <c r="C698" s="1"/>
    </row>
    <row r="699" spans="2:3" ht="14.1" customHeight="1" x14ac:dyDescent="0.2">
      <c r="B699" s="1"/>
      <c r="C699" s="1"/>
    </row>
    <row r="700" spans="2:3" ht="14.1" customHeight="1" x14ac:dyDescent="0.2">
      <c r="B700" s="1"/>
      <c r="C700" s="1"/>
    </row>
    <row r="701" spans="2:3" ht="14.1" customHeight="1" x14ac:dyDescent="0.2">
      <c r="B701" s="1"/>
      <c r="C701" s="1"/>
    </row>
    <row r="702" spans="2:3" ht="14.1" customHeight="1" x14ac:dyDescent="0.2">
      <c r="B702" s="1"/>
      <c r="C702" s="1"/>
    </row>
    <row r="703" spans="2:3" ht="14.1" customHeight="1" x14ac:dyDescent="0.2">
      <c r="B703" s="1"/>
      <c r="C703" s="1"/>
    </row>
    <row r="704" spans="2:3" ht="14.1" customHeight="1" x14ac:dyDescent="0.2">
      <c r="B704" s="1"/>
      <c r="C704" s="1"/>
    </row>
    <row r="705" spans="2:3" ht="14.1" customHeight="1" x14ac:dyDescent="0.2">
      <c r="B705" s="1"/>
      <c r="C705" s="1"/>
    </row>
    <row r="706" spans="2:3" ht="14.1" customHeight="1" x14ac:dyDescent="0.2">
      <c r="B706" s="1"/>
      <c r="C706" s="1"/>
    </row>
    <row r="707" spans="2:3" ht="14.1" customHeight="1" x14ac:dyDescent="0.2">
      <c r="B707" s="1"/>
      <c r="C707" s="1"/>
    </row>
    <row r="708" spans="2:3" ht="14.1" customHeight="1" x14ac:dyDescent="0.2">
      <c r="B708" s="1"/>
      <c r="C708" s="1"/>
    </row>
    <row r="709" spans="2:3" ht="14.1" customHeight="1" x14ac:dyDescent="0.2">
      <c r="B709" s="1"/>
      <c r="C709" s="1"/>
    </row>
    <row r="710" spans="2:3" ht="14.1" customHeight="1" x14ac:dyDescent="0.2">
      <c r="B710" s="1"/>
      <c r="C710" s="1"/>
    </row>
    <row r="711" spans="2:3" ht="14.1" customHeight="1" x14ac:dyDescent="0.2">
      <c r="B711" s="1"/>
      <c r="C711" s="1"/>
    </row>
    <row r="712" spans="2:3" ht="14.1" customHeight="1" x14ac:dyDescent="0.2">
      <c r="B712" s="1"/>
      <c r="C712" s="1"/>
    </row>
    <row r="713" spans="2:3" ht="14.1" customHeight="1" x14ac:dyDescent="0.2">
      <c r="B713" s="1"/>
      <c r="C713" s="1"/>
    </row>
    <row r="714" spans="2:3" ht="14.1" customHeight="1" x14ac:dyDescent="0.2">
      <c r="B714" s="1"/>
      <c r="C714" s="1"/>
    </row>
    <row r="715" spans="2:3" ht="14.1" customHeight="1" x14ac:dyDescent="0.2">
      <c r="B715" s="1"/>
      <c r="C715" s="1"/>
    </row>
    <row r="716" spans="2:3" ht="14.1" customHeight="1" x14ac:dyDescent="0.2">
      <c r="B716" s="1"/>
      <c r="C716" s="1"/>
    </row>
    <row r="717" spans="2:3" ht="14.1" customHeight="1" x14ac:dyDescent="0.2">
      <c r="B717" s="1"/>
      <c r="C717" s="1"/>
    </row>
    <row r="718" spans="2:3" ht="14.1" customHeight="1" x14ac:dyDescent="0.2">
      <c r="B718" s="1"/>
      <c r="C718" s="1"/>
    </row>
    <row r="719" spans="2:3" ht="14.1" customHeight="1" x14ac:dyDescent="0.2">
      <c r="B719" s="1"/>
      <c r="C719" s="1"/>
    </row>
    <row r="720" spans="2:3" ht="14.1" customHeight="1" x14ac:dyDescent="0.2">
      <c r="B720" s="1"/>
      <c r="C720" s="1"/>
    </row>
    <row r="721" spans="2:3" ht="14.1" customHeight="1" x14ac:dyDescent="0.2">
      <c r="B721" s="1"/>
      <c r="C721" s="1"/>
    </row>
    <row r="722" spans="2:3" ht="14.1" customHeight="1" x14ac:dyDescent="0.2">
      <c r="B722" s="1"/>
      <c r="C722" s="1"/>
    </row>
    <row r="723" spans="2:3" ht="14.1" customHeight="1" x14ac:dyDescent="0.2">
      <c r="B723" s="1"/>
      <c r="C723" s="1"/>
    </row>
    <row r="724" spans="2:3" ht="14.1" customHeight="1" x14ac:dyDescent="0.2">
      <c r="B724" s="1"/>
      <c r="C724" s="1"/>
    </row>
    <row r="725" spans="2:3" ht="14.1" customHeight="1" x14ac:dyDescent="0.2">
      <c r="B725" s="1"/>
      <c r="C725" s="1"/>
    </row>
    <row r="726" spans="2:3" ht="14.1" customHeight="1" x14ac:dyDescent="0.2">
      <c r="B726" s="1"/>
      <c r="C726" s="1"/>
    </row>
    <row r="727" spans="2:3" ht="14.1" customHeight="1" x14ac:dyDescent="0.2">
      <c r="B727" s="1"/>
      <c r="C727" s="1"/>
    </row>
    <row r="728" spans="2:3" ht="14.1" customHeight="1" x14ac:dyDescent="0.2">
      <c r="B728" s="1"/>
      <c r="C728" s="1"/>
    </row>
    <row r="729" spans="2:3" ht="14.1" customHeight="1" x14ac:dyDescent="0.2">
      <c r="B729" s="1"/>
      <c r="C729" s="1"/>
    </row>
    <row r="730" spans="2:3" ht="14.1" customHeight="1" x14ac:dyDescent="0.2">
      <c r="B730" s="1"/>
      <c r="C730" s="1"/>
    </row>
    <row r="731" spans="2:3" ht="14.1" customHeight="1" x14ac:dyDescent="0.2">
      <c r="B731" s="1"/>
      <c r="C731" s="1"/>
    </row>
    <row r="732" spans="2:3" ht="14.1" customHeight="1" x14ac:dyDescent="0.2">
      <c r="B732" s="1"/>
      <c r="C732" s="1"/>
    </row>
    <row r="733" spans="2:3" ht="14.1" customHeight="1" x14ac:dyDescent="0.2">
      <c r="B733" s="1"/>
      <c r="C733" s="1"/>
    </row>
    <row r="734" spans="2:3" ht="14.1" customHeight="1" x14ac:dyDescent="0.2">
      <c r="B734" s="1"/>
      <c r="C734" s="1"/>
    </row>
    <row r="735" spans="2:3" ht="14.1" customHeight="1" x14ac:dyDescent="0.2">
      <c r="B735" s="1"/>
      <c r="C735" s="1"/>
    </row>
    <row r="736" spans="2:3" ht="14.1" customHeight="1" x14ac:dyDescent="0.2">
      <c r="B736" s="1"/>
      <c r="C736" s="1"/>
    </row>
    <row r="737" spans="2:3" ht="14.1" customHeight="1" x14ac:dyDescent="0.2">
      <c r="B737" s="1"/>
      <c r="C737" s="1"/>
    </row>
    <row r="738" spans="2:3" ht="14.1" customHeight="1" x14ac:dyDescent="0.2">
      <c r="B738" s="1"/>
      <c r="C738" s="1"/>
    </row>
    <row r="739" spans="2:3" ht="14.1" customHeight="1" x14ac:dyDescent="0.2">
      <c r="B739" s="1"/>
      <c r="C739" s="1"/>
    </row>
    <row r="740" spans="2:3" ht="14.1" customHeight="1" x14ac:dyDescent="0.2">
      <c r="B740" s="1"/>
      <c r="C740" s="1"/>
    </row>
    <row r="741" spans="2:3" ht="14.1" customHeight="1" x14ac:dyDescent="0.2">
      <c r="B741" s="1"/>
      <c r="C741" s="1"/>
    </row>
    <row r="742" spans="2:3" ht="14.1" customHeight="1" x14ac:dyDescent="0.2">
      <c r="B742" s="1"/>
      <c r="C742" s="1"/>
    </row>
    <row r="743" spans="2:3" ht="14.1" customHeight="1" x14ac:dyDescent="0.2">
      <c r="B743" s="1"/>
      <c r="C743" s="1"/>
    </row>
    <row r="744" spans="2:3" ht="14.1" customHeight="1" x14ac:dyDescent="0.2">
      <c r="B744" s="1"/>
      <c r="C744" s="1"/>
    </row>
    <row r="745" spans="2:3" ht="14.1" customHeight="1" x14ac:dyDescent="0.2">
      <c r="B745" s="1"/>
      <c r="C745" s="1"/>
    </row>
    <row r="746" spans="2:3" ht="14.1" customHeight="1" x14ac:dyDescent="0.2">
      <c r="B746" s="1"/>
      <c r="C746" s="1"/>
    </row>
    <row r="747" spans="2:3" ht="14.1" customHeight="1" x14ac:dyDescent="0.2">
      <c r="B747" s="1"/>
      <c r="C747" s="1"/>
    </row>
    <row r="748" spans="2:3" ht="14.1" customHeight="1" x14ac:dyDescent="0.2">
      <c r="B748" s="1"/>
      <c r="C748" s="1"/>
    </row>
    <row r="749" spans="2:3" ht="14.1" customHeight="1" x14ac:dyDescent="0.2">
      <c r="B749" s="1"/>
      <c r="C749" s="1"/>
    </row>
    <row r="750" spans="2:3" ht="14.1" customHeight="1" x14ac:dyDescent="0.2">
      <c r="B750" s="1"/>
      <c r="C750" s="1"/>
    </row>
    <row r="751" spans="2:3" ht="14.1" customHeight="1" x14ac:dyDescent="0.2">
      <c r="B751" s="1"/>
      <c r="C751" s="1"/>
    </row>
    <row r="752" spans="2:3" ht="14.1" customHeight="1" x14ac:dyDescent="0.2">
      <c r="B752" s="1"/>
      <c r="C752" s="1"/>
    </row>
    <row r="753" spans="2:3" ht="14.1" customHeight="1" x14ac:dyDescent="0.2">
      <c r="B753" s="1"/>
      <c r="C753" s="1"/>
    </row>
    <row r="754" spans="2:3" ht="14.1" customHeight="1" x14ac:dyDescent="0.2">
      <c r="B754" s="1"/>
      <c r="C754" s="1"/>
    </row>
    <row r="755" spans="2:3" ht="14.1" customHeight="1" x14ac:dyDescent="0.2">
      <c r="B755" s="1"/>
      <c r="C755" s="1"/>
    </row>
    <row r="756" spans="2:3" ht="14.1" customHeight="1" x14ac:dyDescent="0.2">
      <c r="B756" s="1"/>
      <c r="C756" s="1"/>
    </row>
    <row r="757" spans="2:3" ht="14.1" customHeight="1" x14ac:dyDescent="0.2">
      <c r="B757" s="1"/>
      <c r="C757" s="1"/>
    </row>
    <row r="758" spans="2:3" ht="14.1" customHeight="1" x14ac:dyDescent="0.2">
      <c r="B758" s="1"/>
      <c r="C758" s="1"/>
    </row>
    <row r="759" spans="2:3" ht="14.1" customHeight="1" x14ac:dyDescent="0.2">
      <c r="B759" s="1"/>
      <c r="C759" s="1"/>
    </row>
    <row r="760" spans="2:3" ht="14.1" customHeight="1" x14ac:dyDescent="0.2">
      <c r="B760" s="1"/>
      <c r="C760" s="1"/>
    </row>
    <row r="761" spans="2:3" ht="14.1" customHeight="1" x14ac:dyDescent="0.2">
      <c r="B761" s="1"/>
      <c r="C761" s="1"/>
    </row>
    <row r="762" spans="2:3" ht="14.1" customHeight="1" x14ac:dyDescent="0.2">
      <c r="B762" s="1"/>
      <c r="C762" s="1"/>
    </row>
    <row r="763" spans="2:3" ht="14.1" customHeight="1" x14ac:dyDescent="0.2">
      <c r="B763" s="1"/>
      <c r="C763" s="1"/>
    </row>
    <row r="764" spans="2:3" ht="14.1" customHeight="1" x14ac:dyDescent="0.2">
      <c r="B764" s="1"/>
      <c r="C764" s="1"/>
    </row>
    <row r="765" spans="2:3" ht="14.1" customHeight="1" x14ac:dyDescent="0.2">
      <c r="B765" s="1"/>
      <c r="C765" s="1"/>
    </row>
    <row r="766" spans="2:3" ht="14.1" customHeight="1" x14ac:dyDescent="0.2">
      <c r="B766" s="1"/>
      <c r="C766" s="1"/>
    </row>
    <row r="767" spans="2:3" ht="14.1" customHeight="1" x14ac:dyDescent="0.2">
      <c r="B767" s="1"/>
      <c r="C767" s="1"/>
    </row>
    <row r="768" spans="2:3" ht="14.1" customHeight="1" x14ac:dyDescent="0.2">
      <c r="B768" s="1"/>
      <c r="C768" s="1"/>
    </row>
    <row r="769" spans="2:3" ht="14.1" customHeight="1" x14ac:dyDescent="0.2">
      <c r="B769" s="1"/>
      <c r="C769" s="1"/>
    </row>
    <row r="770" spans="2:3" ht="14.1" customHeight="1" x14ac:dyDescent="0.2">
      <c r="B770" s="1"/>
      <c r="C770" s="1"/>
    </row>
    <row r="771" spans="2:3" ht="14.1" customHeight="1" x14ac:dyDescent="0.2">
      <c r="B771" s="1"/>
      <c r="C771" s="1"/>
    </row>
    <row r="772" spans="2:3" ht="14.1" customHeight="1" x14ac:dyDescent="0.2">
      <c r="B772" s="1"/>
      <c r="C772" s="1"/>
    </row>
    <row r="773" spans="2:3" ht="14.1" customHeight="1" x14ac:dyDescent="0.2">
      <c r="B773" s="1"/>
      <c r="C773" s="1"/>
    </row>
    <row r="774" spans="2:3" ht="14.1" customHeight="1" x14ac:dyDescent="0.2">
      <c r="B774" s="1"/>
      <c r="C774" s="1"/>
    </row>
    <row r="775" spans="2:3" ht="14.1" customHeight="1" x14ac:dyDescent="0.2">
      <c r="B775" s="1"/>
      <c r="C775" s="1"/>
    </row>
    <row r="776" spans="2:3" ht="14.1" customHeight="1" x14ac:dyDescent="0.2">
      <c r="B776" s="1"/>
      <c r="C776" s="1"/>
    </row>
    <row r="777" spans="2:3" ht="14.1" customHeight="1" x14ac:dyDescent="0.2">
      <c r="B777" s="1"/>
      <c r="C777" s="1"/>
    </row>
    <row r="778" spans="2:3" ht="14.1" customHeight="1" x14ac:dyDescent="0.2">
      <c r="B778" s="1"/>
      <c r="C778" s="1"/>
    </row>
    <row r="779" spans="2:3" ht="14.1" customHeight="1" x14ac:dyDescent="0.2">
      <c r="B779" s="1"/>
      <c r="C779" s="1"/>
    </row>
    <row r="780" spans="2:3" ht="14.1" customHeight="1" x14ac:dyDescent="0.2">
      <c r="B780" s="1"/>
      <c r="C780" s="1"/>
    </row>
    <row r="781" spans="2:3" ht="14.1" customHeight="1" x14ac:dyDescent="0.2">
      <c r="B781" s="1"/>
      <c r="C781" s="1"/>
    </row>
    <row r="782" spans="2:3" ht="14.1" customHeight="1" x14ac:dyDescent="0.2">
      <c r="B782" s="1"/>
      <c r="C782" s="1"/>
    </row>
    <row r="783" spans="2:3" ht="14.1" customHeight="1" x14ac:dyDescent="0.2">
      <c r="B783" s="1"/>
      <c r="C783" s="1"/>
    </row>
    <row r="784" spans="2:3" ht="14.1" customHeight="1" x14ac:dyDescent="0.2">
      <c r="B784" s="1"/>
      <c r="C784" s="1"/>
    </row>
    <row r="785" spans="2:3" ht="14.1" customHeight="1" x14ac:dyDescent="0.2">
      <c r="B785" s="1"/>
      <c r="C785" s="1"/>
    </row>
    <row r="786" spans="2:3" ht="14.1" customHeight="1" x14ac:dyDescent="0.2">
      <c r="B786" s="1"/>
      <c r="C786" s="1"/>
    </row>
    <row r="787" spans="2:3" ht="14.1" customHeight="1" x14ac:dyDescent="0.2">
      <c r="B787" s="1"/>
      <c r="C787" s="1"/>
    </row>
    <row r="788" spans="2:3" ht="14.1" customHeight="1" x14ac:dyDescent="0.2">
      <c r="B788" s="1"/>
      <c r="C788" s="1"/>
    </row>
    <row r="789" spans="2:3" ht="14.1" customHeight="1" x14ac:dyDescent="0.2">
      <c r="B789" s="1"/>
      <c r="C789" s="1"/>
    </row>
    <row r="790" spans="2:3" ht="14.1" customHeight="1" x14ac:dyDescent="0.2">
      <c r="B790" s="1"/>
      <c r="C790" s="1"/>
    </row>
    <row r="791" spans="2:3" ht="14.1" customHeight="1" x14ac:dyDescent="0.2">
      <c r="B791" s="1"/>
      <c r="C791" s="1"/>
    </row>
    <row r="792" spans="2:3" ht="14.1" customHeight="1" x14ac:dyDescent="0.2">
      <c r="B792" s="1"/>
      <c r="C792" s="1"/>
    </row>
    <row r="793" spans="2:3" ht="14.1" customHeight="1" x14ac:dyDescent="0.2">
      <c r="B793" s="1"/>
      <c r="C793" s="1"/>
    </row>
    <row r="794" spans="2:3" ht="14.1" customHeight="1" x14ac:dyDescent="0.2">
      <c r="B794" s="1"/>
      <c r="C794" s="1"/>
    </row>
    <row r="795" spans="2:3" ht="14.1" customHeight="1" x14ac:dyDescent="0.2">
      <c r="B795" s="1"/>
      <c r="C795" s="1"/>
    </row>
    <row r="796" spans="2:3" ht="14.1" customHeight="1" x14ac:dyDescent="0.2">
      <c r="B796" s="1"/>
      <c r="C796" s="1"/>
    </row>
    <row r="797" spans="2:3" ht="14.1" customHeight="1" x14ac:dyDescent="0.2">
      <c r="B797" s="1"/>
      <c r="C797" s="1"/>
    </row>
    <row r="798" spans="2:3" ht="14.1" customHeight="1" x14ac:dyDescent="0.2">
      <c r="B798" s="1"/>
      <c r="C798" s="1"/>
    </row>
    <row r="799" spans="2:3" ht="14.1" customHeight="1" x14ac:dyDescent="0.2">
      <c r="B799" s="1"/>
      <c r="C799" s="1"/>
    </row>
    <row r="800" spans="2:3" ht="14.1" customHeight="1" x14ac:dyDescent="0.2">
      <c r="B800" s="1"/>
      <c r="C800" s="1"/>
    </row>
    <row r="801" spans="2:3" ht="14.1" customHeight="1" x14ac:dyDescent="0.2">
      <c r="B801" s="1"/>
      <c r="C801" s="1"/>
    </row>
    <row r="802" spans="2:3" ht="14.1" customHeight="1" x14ac:dyDescent="0.2">
      <c r="B802" s="1"/>
      <c r="C802" s="1"/>
    </row>
    <row r="803" spans="2:3" ht="14.1" customHeight="1" x14ac:dyDescent="0.2">
      <c r="B803" s="1"/>
      <c r="C803" s="1"/>
    </row>
    <row r="804" spans="2:3" ht="14.1" customHeight="1" x14ac:dyDescent="0.2">
      <c r="B804" s="1"/>
      <c r="C804" s="1"/>
    </row>
    <row r="805" spans="2:3" ht="14.1" customHeight="1" x14ac:dyDescent="0.2">
      <c r="B805" s="1"/>
      <c r="C805" s="1"/>
    </row>
    <row r="806" spans="2:3" ht="14.1" customHeight="1" x14ac:dyDescent="0.2">
      <c r="B806" s="1"/>
      <c r="C806" s="1"/>
    </row>
    <row r="807" spans="2:3" ht="14.1" customHeight="1" x14ac:dyDescent="0.2">
      <c r="B807" s="1"/>
      <c r="C807" s="1"/>
    </row>
    <row r="808" spans="2:3" ht="14.1" customHeight="1" x14ac:dyDescent="0.2">
      <c r="B808" s="1"/>
      <c r="C808" s="1"/>
    </row>
    <row r="809" spans="2:3" ht="14.1" customHeight="1" x14ac:dyDescent="0.2">
      <c r="B809" s="1"/>
      <c r="C809" s="1"/>
    </row>
    <row r="810" spans="2:3" ht="14.1" customHeight="1" x14ac:dyDescent="0.2">
      <c r="B810" s="1"/>
      <c r="C810" s="1"/>
    </row>
    <row r="811" spans="2:3" ht="14.1" customHeight="1" x14ac:dyDescent="0.2">
      <c r="B811" s="1"/>
      <c r="C811" s="1"/>
    </row>
    <row r="812" spans="2:3" ht="14.1" customHeight="1" x14ac:dyDescent="0.2">
      <c r="B812" s="1"/>
      <c r="C812" s="1"/>
    </row>
    <row r="813" spans="2:3" ht="14.1" customHeight="1" x14ac:dyDescent="0.2">
      <c r="B813" s="1"/>
      <c r="C813" s="1"/>
    </row>
    <row r="814" spans="2:3" ht="14.1" customHeight="1" x14ac:dyDescent="0.2">
      <c r="B814" s="1"/>
      <c r="C814" s="1"/>
    </row>
    <row r="815" spans="2:3" ht="14.1" customHeight="1" x14ac:dyDescent="0.2">
      <c r="B815" s="1"/>
      <c r="C815" s="1"/>
    </row>
    <row r="816" spans="2:3" ht="14.1" customHeight="1" x14ac:dyDescent="0.2">
      <c r="B816" s="1"/>
      <c r="C816" s="1"/>
    </row>
    <row r="817" spans="2:3" ht="14.1" customHeight="1" x14ac:dyDescent="0.2">
      <c r="B817" s="1"/>
      <c r="C817" s="1"/>
    </row>
    <row r="818" spans="2:3" ht="14.1" customHeight="1" x14ac:dyDescent="0.2">
      <c r="B818" s="1"/>
      <c r="C818" s="1"/>
    </row>
    <row r="819" spans="2:3" ht="14.1" customHeight="1" x14ac:dyDescent="0.2">
      <c r="B819" s="1"/>
      <c r="C819" s="1"/>
    </row>
    <row r="820" spans="2:3" ht="14.1" customHeight="1" x14ac:dyDescent="0.2">
      <c r="B820" s="1"/>
      <c r="C820" s="1"/>
    </row>
    <row r="821" spans="2:3" ht="14.1" customHeight="1" x14ac:dyDescent="0.2">
      <c r="B821" s="1"/>
      <c r="C821" s="1"/>
    </row>
    <row r="822" spans="2:3" ht="14.1" customHeight="1" x14ac:dyDescent="0.2">
      <c r="B822" s="1"/>
      <c r="C822" s="1"/>
    </row>
    <row r="823" spans="2:3" ht="14.1" customHeight="1" x14ac:dyDescent="0.2">
      <c r="B823" s="1"/>
      <c r="C823" s="1"/>
    </row>
    <row r="824" spans="2:3" ht="14.1" customHeight="1" x14ac:dyDescent="0.2">
      <c r="B824" s="1"/>
      <c r="C824" s="1"/>
    </row>
    <row r="825" spans="2:3" ht="14.1" customHeight="1" x14ac:dyDescent="0.2">
      <c r="B825" s="1"/>
      <c r="C825" s="1"/>
    </row>
    <row r="826" spans="2:3" ht="14.1" customHeight="1" x14ac:dyDescent="0.2">
      <c r="B826" s="1"/>
      <c r="C826" s="1"/>
    </row>
    <row r="827" spans="2:3" ht="14.1" customHeight="1" x14ac:dyDescent="0.2">
      <c r="B827" s="1"/>
      <c r="C827" s="1"/>
    </row>
    <row r="828" spans="2:3" ht="14.1" customHeight="1" x14ac:dyDescent="0.2">
      <c r="B828" s="1"/>
      <c r="C828" s="1"/>
    </row>
    <row r="829" spans="2:3" ht="14.1" customHeight="1" x14ac:dyDescent="0.2">
      <c r="B829" s="1"/>
      <c r="C829" s="1"/>
    </row>
    <row r="830" spans="2:3" ht="14.1" customHeight="1" x14ac:dyDescent="0.2">
      <c r="B830" s="1"/>
      <c r="C830" s="1"/>
    </row>
    <row r="831" spans="2:3" ht="14.1" customHeight="1" x14ac:dyDescent="0.2">
      <c r="B831" s="1"/>
      <c r="C831" s="1"/>
    </row>
    <row r="832" spans="2:3" ht="14.1" customHeight="1" x14ac:dyDescent="0.2">
      <c r="B832" s="1"/>
      <c r="C832" s="1"/>
    </row>
    <row r="833" spans="2:3" ht="14.1" customHeight="1" x14ac:dyDescent="0.2">
      <c r="B833" s="1"/>
      <c r="C833" s="1"/>
    </row>
    <row r="834" spans="2:3" ht="14.1" customHeight="1" x14ac:dyDescent="0.2">
      <c r="B834" s="1"/>
      <c r="C834" s="1"/>
    </row>
    <row r="835" spans="2:3" ht="14.1" customHeight="1" x14ac:dyDescent="0.2">
      <c r="B835" s="1"/>
      <c r="C835" s="1"/>
    </row>
    <row r="836" spans="2:3" ht="14.1" customHeight="1" x14ac:dyDescent="0.2">
      <c r="B836" s="1"/>
      <c r="C836" s="1"/>
    </row>
    <row r="837" spans="2:3" ht="14.1" customHeight="1" x14ac:dyDescent="0.2">
      <c r="B837" s="1"/>
      <c r="C837" s="1"/>
    </row>
    <row r="838" spans="2:3" ht="14.1" customHeight="1" x14ac:dyDescent="0.2">
      <c r="B838" s="1"/>
      <c r="C838" s="1"/>
    </row>
    <row r="839" spans="2:3" ht="14.1" customHeight="1" x14ac:dyDescent="0.2">
      <c r="B839" s="1"/>
      <c r="C839" s="1"/>
    </row>
    <row r="840" spans="2:3" ht="14.1" customHeight="1" x14ac:dyDescent="0.2">
      <c r="B840" s="1"/>
      <c r="C840" s="1"/>
    </row>
    <row r="841" spans="2:3" ht="14.1" customHeight="1" x14ac:dyDescent="0.2">
      <c r="B841" s="1"/>
      <c r="C841" s="1"/>
    </row>
    <row r="842" spans="2:3" ht="14.1" customHeight="1" x14ac:dyDescent="0.2">
      <c r="B842" s="1"/>
      <c r="C842" s="1"/>
    </row>
    <row r="843" spans="2:3" ht="14.1" customHeight="1" x14ac:dyDescent="0.2">
      <c r="B843" s="1"/>
      <c r="C843" s="1"/>
    </row>
    <row r="844" spans="2:3" ht="14.1" customHeight="1" x14ac:dyDescent="0.2">
      <c r="B844" s="1"/>
      <c r="C844" s="1"/>
    </row>
    <row r="845" spans="2:3" ht="14.1" customHeight="1" x14ac:dyDescent="0.2">
      <c r="B845" s="1"/>
      <c r="C845" s="1"/>
    </row>
    <row r="846" spans="2:3" ht="14.1" customHeight="1" x14ac:dyDescent="0.2">
      <c r="B846" s="1"/>
      <c r="C846" s="1"/>
    </row>
    <row r="847" spans="2:3" ht="14.1" customHeight="1" x14ac:dyDescent="0.2">
      <c r="B847" s="1"/>
      <c r="C847" s="1"/>
    </row>
    <row r="848" spans="2:3" ht="14.1" customHeight="1" x14ac:dyDescent="0.2">
      <c r="B848" s="1"/>
      <c r="C848" s="1"/>
    </row>
    <row r="849" spans="2:3" ht="14.1" customHeight="1" x14ac:dyDescent="0.2">
      <c r="B849" s="1"/>
      <c r="C849" s="1"/>
    </row>
    <row r="850" spans="2:3" ht="14.1" customHeight="1" x14ac:dyDescent="0.2">
      <c r="B850" s="1"/>
      <c r="C850" s="1"/>
    </row>
    <row r="851" spans="2:3" ht="14.1" customHeight="1" x14ac:dyDescent="0.2">
      <c r="B851" s="1"/>
      <c r="C851" s="1"/>
    </row>
    <row r="852" spans="2:3" ht="14.1" customHeight="1" x14ac:dyDescent="0.2">
      <c r="B852" s="1"/>
      <c r="C852" s="1"/>
    </row>
    <row r="853" spans="2:3" ht="14.1" customHeight="1" x14ac:dyDescent="0.2">
      <c r="B853" s="1"/>
      <c r="C853" s="1"/>
    </row>
    <row r="854" spans="2:3" ht="14.1" customHeight="1" x14ac:dyDescent="0.2">
      <c r="B854" s="1"/>
      <c r="C854" s="1"/>
    </row>
    <row r="855" spans="2:3" ht="14.1" customHeight="1" x14ac:dyDescent="0.2">
      <c r="B855" s="1"/>
      <c r="C855" s="1"/>
    </row>
    <row r="856" spans="2:3" ht="14.1" customHeight="1" x14ac:dyDescent="0.2">
      <c r="B856" s="1"/>
      <c r="C856" s="1"/>
    </row>
    <row r="857" spans="2:3" ht="14.1" customHeight="1" x14ac:dyDescent="0.2">
      <c r="B857" s="1"/>
      <c r="C857" s="1"/>
    </row>
    <row r="858" spans="2:3" ht="14.1" customHeight="1" x14ac:dyDescent="0.2">
      <c r="B858" s="1"/>
      <c r="C858" s="1"/>
    </row>
    <row r="859" spans="2:3" ht="14.1" customHeight="1" x14ac:dyDescent="0.2">
      <c r="B859" s="1"/>
      <c r="C859" s="1"/>
    </row>
    <row r="860" spans="2:3" ht="14.1" customHeight="1" x14ac:dyDescent="0.2">
      <c r="B860" s="1"/>
      <c r="C860" s="1"/>
    </row>
    <row r="861" spans="2:3" ht="14.1" customHeight="1" x14ac:dyDescent="0.2">
      <c r="B861" s="1"/>
      <c r="C861" s="1"/>
    </row>
    <row r="862" spans="2:3" ht="14.1" customHeight="1" x14ac:dyDescent="0.2">
      <c r="B862" s="1"/>
      <c r="C862" s="1"/>
    </row>
    <row r="863" spans="2:3" ht="14.1" customHeight="1" x14ac:dyDescent="0.2">
      <c r="B863" s="1"/>
      <c r="C863" s="1"/>
    </row>
    <row r="864" spans="2:3" ht="14.1" customHeight="1" x14ac:dyDescent="0.2">
      <c r="B864" s="1"/>
      <c r="C864" s="1"/>
    </row>
    <row r="865" spans="2:3" ht="14.1" customHeight="1" x14ac:dyDescent="0.2">
      <c r="B865" s="1"/>
      <c r="C865" s="1"/>
    </row>
    <row r="866" spans="2:3" ht="14.1" customHeight="1" x14ac:dyDescent="0.2">
      <c r="B866" s="1"/>
      <c r="C866" s="1"/>
    </row>
    <row r="867" spans="2:3" ht="14.1" customHeight="1" x14ac:dyDescent="0.2">
      <c r="B867" s="1"/>
      <c r="C867" s="1"/>
    </row>
    <row r="868" spans="2:3" ht="14.1" customHeight="1" x14ac:dyDescent="0.2">
      <c r="B868" s="1"/>
      <c r="C868" s="1"/>
    </row>
    <row r="869" spans="2:3" ht="14.1" customHeight="1" x14ac:dyDescent="0.2">
      <c r="B869" s="1"/>
      <c r="C869" s="1"/>
    </row>
    <row r="870" spans="2:3" ht="14.1" customHeight="1" x14ac:dyDescent="0.2">
      <c r="B870" s="1"/>
      <c r="C870" s="1"/>
    </row>
    <row r="871" spans="2:3" ht="14.1" customHeight="1" x14ac:dyDescent="0.2">
      <c r="B871" s="1"/>
      <c r="C871" s="1"/>
    </row>
    <row r="872" spans="2:3" ht="14.1" customHeight="1" x14ac:dyDescent="0.2">
      <c r="B872" s="1"/>
      <c r="C872" s="1"/>
    </row>
    <row r="873" spans="2:3" ht="14.1" customHeight="1" x14ac:dyDescent="0.2">
      <c r="B873" s="1"/>
      <c r="C873" s="1"/>
    </row>
    <row r="874" spans="2:3" ht="14.1" customHeight="1" x14ac:dyDescent="0.2">
      <c r="B874" s="1"/>
      <c r="C874" s="1"/>
    </row>
    <row r="875" spans="2:3" ht="14.1" customHeight="1" x14ac:dyDescent="0.2">
      <c r="B875" s="1"/>
      <c r="C875" s="1"/>
    </row>
    <row r="876" spans="2:3" ht="14.1" customHeight="1" x14ac:dyDescent="0.2">
      <c r="B876" s="1"/>
      <c r="C876" s="1"/>
    </row>
    <row r="877" spans="2:3" ht="14.1" customHeight="1" x14ac:dyDescent="0.2">
      <c r="B877" s="1"/>
      <c r="C877" s="1"/>
    </row>
    <row r="878" spans="2:3" ht="14.1" customHeight="1" x14ac:dyDescent="0.2">
      <c r="B878" s="1"/>
      <c r="C878" s="1"/>
    </row>
    <row r="879" spans="2:3" ht="14.1" customHeight="1" x14ac:dyDescent="0.2">
      <c r="B879" s="1"/>
      <c r="C879" s="1"/>
    </row>
    <row r="880" spans="2:3" ht="14.1" customHeight="1" x14ac:dyDescent="0.2">
      <c r="B880" s="1"/>
      <c r="C880" s="1"/>
    </row>
    <row r="881" spans="2:3" ht="14.1" customHeight="1" x14ac:dyDescent="0.2">
      <c r="B881" s="1"/>
      <c r="C881" s="1"/>
    </row>
    <row r="882" spans="2:3" ht="14.1" customHeight="1" x14ac:dyDescent="0.2">
      <c r="B882" s="1"/>
      <c r="C882" s="1"/>
    </row>
    <row r="883" spans="2:3" ht="14.1" customHeight="1" x14ac:dyDescent="0.2">
      <c r="B883" s="1"/>
      <c r="C883" s="1"/>
    </row>
    <row r="884" spans="2:3" ht="14.1" customHeight="1" x14ac:dyDescent="0.2">
      <c r="B884" s="1"/>
      <c r="C884" s="1"/>
    </row>
    <row r="885" spans="2:3" ht="14.1" customHeight="1" x14ac:dyDescent="0.2">
      <c r="B885" s="1"/>
      <c r="C885" s="1"/>
    </row>
    <row r="886" spans="2:3" ht="14.1" customHeight="1" x14ac:dyDescent="0.2">
      <c r="B886" s="1"/>
      <c r="C886" s="1"/>
    </row>
    <row r="887" spans="2:3" ht="14.1" customHeight="1" x14ac:dyDescent="0.2">
      <c r="B887" s="1"/>
      <c r="C887" s="1"/>
    </row>
    <row r="888" spans="2:3" ht="14.1" customHeight="1" x14ac:dyDescent="0.2">
      <c r="B888" s="1"/>
      <c r="C888" s="1"/>
    </row>
    <row r="889" spans="2:3" ht="14.1" customHeight="1" x14ac:dyDescent="0.2">
      <c r="B889" s="1"/>
      <c r="C889" s="1"/>
    </row>
    <row r="890" spans="2:3" ht="14.1" customHeight="1" x14ac:dyDescent="0.2">
      <c r="B890" s="1"/>
      <c r="C890" s="1"/>
    </row>
    <row r="891" spans="2:3" ht="14.1" customHeight="1" x14ac:dyDescent="0.2">
      <c r="B891" s="1"/>
      <c r="C891" s="1"/>
    </row>
    <row r="892" spans="2:3" ht="14.1" customHeight="1" x14ac:dyDescent="0.2">
      <c r="B892" s="1"/>
      <c r="C892" s="1"/>
    </row>
    <row r="893" spans="2:3" ht="14.1" customHeight="1" x14ac:dyDescent="0.2">
      <c r="B893" s="1"/>
      <c r="C893" s="1"/>
    </row>
    <row r="894" spans="2:3" ht="14.1" customHeight="1" x14ac:dyDescent="0.2">
      <c r="B894" s="1"/>
      <c r="C894" s="1"/>
    </row>
    <row r="895" spans="2:3" ht="14.1" customHeight="1" x14ac:dyDescent="0.2">
      <c r="B895" s="1"/>
      <c r="C895" s="1"/>
    </row>
    <row r="896" spans="2:3" ht="14.1" customHeight="1" x14ac:dyDescent="0.2">
      <c r="B896" s="1"/>
      <c r="C896" s="1"/>
    </row>
    <row r="897" spans="2:3" ht="14.1" customHeight="1" x14ac:dyDescent="0.2">
      <c r="B897" s="1"/>
      <c r="C897" s="1"/>
    </row>
    <row r="898" spans="2:3" ht="14.1" customHeight="1" x14ac:dyDescent="0.2">
      <c r="B898" s="1"/>
      <c r="C898" s="1"/>
    </row>
    <row r="899" spans="2:3" ht="14.1" customHeight="1" x14ac:dyDescent="0.2">
      <c r="B899" s="1"/>
      <c r="C899" s="1"/>
    </row>
    <row r="900" spans="2:3" ht="14.1" customHeight="1" x14ac:dyDescent="0.2">
      <c r="B900" s="1"/>
      <c r="C900" s="1"/>
    </row>
    <row r="901" spans="2:3" ht="14.1" customHeight="1" x14ac:dyDescent="0.2">
      <c r="B901" s="1"/>
      <c r="C901" s="1"/>
    </row>
    <row r="902" spans="2:3" ht="14.1" customHeight="1" x14ac:dyDescent="0.2">
      <c r="B902" s="1"/>
      <c r="C902" s="1"/>
    </row>
    <row r="903" spans="2:3" ht="14.1" customHeight="1" x14ac:dyDescent="0.2">
      <c r="B903" s="1"/>
      <c r="C903" s="1"/>
    </row>
    <row r="904" spans="2:3" ht="14.1" customHeight="1" x14ac:dyDescent="0.2">
      <c r="B904" s="1"/>
      <c r="C904" s="1"/>
    </row>
    <row r="905" spans="2:3" ht="14.1" customHeight="1" x14ac:dyDescent="0.2">
      <c r="B905" s="1"/>
      <c r="C905" s="1"/>
    </row>
    <row r="906" spans="2:3" ht="14.1" customHeight="1" x14ac:dyDescent="0.2">
      <c r="B906" s="1"/>
      <c r="C906" s="1"/>
    </row>
    <row r="907" spans="2:3" ht="14.1" customHeight="1" x14ac:dyDescent="0.2">
      <c r="B907" s="1"/>
      <c r="C907" s="1"/>
    </row>
    <row r="908" spans="2:3" ht="14.1" customHeight="1" x14ac:dyDescent="0.2">
      <c r="B908" s="1"/>
      <c r="C908" s="1"/>
    </row>
    <row r="909" spans="2:3" ht="14.1" customHeight="1" x14ac:dyDescent="0.2">
      <c r="B909" s="1"/>
      <c r="C909" s="1"/>
    </row>
    <row r="910" spans="2:3" ht="14.1" customHeight="1" x14ac:dyDescent="0.2">
      <c r="B910" s="1"/>
      <c r="C910" s="1"/>
    </row>
    <row r="911" spans="2:3" ht="14.1" customHeight="1" x14ac:dyDescent="0.2">
      <c r="B911" s="1"/>
      <c r="C911" s="1"/>
    </row>
    <row r="912" spans="2:3" ht="14.1" customHeight="1" x14ac:dyDescent="0.2">
      <c r="B912" s="1"/>
      <c r="C912" s="1"/>
    </row>
    <row r="913" spans="2:3" ht="14.1" customHeight="1" x14ac:dyDescent="0.2">
      <c r="B913" s="1"/>
      <c r="C913" s="1"/>
    </row>
    <row r="914" spans="2:3" ht="14.1" customHeight="1" x14ac:dyDescent="0.2">
      <c r="B914" s="1"/>
      <c r="C914" s="1"/>
    </row>
    <row r="915" spans="2:3" ht="14.1" customHeight="1" x14ac:dyDescent="0.2">
      <c r="B915" s="1"/>
      <c r="C915" s="1"/>
    </row>
    <row r="916" spans="2:3" ht="14.1" customHeight="1" x14ac:dyDescent="0.2">
      <c r="B916" s="1"/>
      <c r="C916" s="1"/>
    </row>
    <row r="917" spans="2:3" ht="14.1" customHeight="1" x14ac:dyDescent="0.2">
      <c r="B917" s="1"/>
      <c r="C917" s="1"/>
    </row>
    <row r="918" spans="2:3" ht="14.1" customHeight="1" x14ac:dyDescent="0.2">
      <c r="B918" s="1"/>
      <c r="C918" s="1"/>
    </row>
    <row r="919" spans="2:3" ht="14.1" customHeight="1" x14ac:dyDescent="0.2">
      <c r="B919" s="1"/>
      <c r="C919" s="1"/>
    </row>
    <row r="920" spans="2:3" ht="14.1" customHeight="1" x14ac:dyDescent="0.2">
      <c r="B920" s="1"/>
      <c r="C920" s="1"/>
    </row>
    <row r="921" spans="2:3" ht="14.1" customHeight="1" x14ac:dyDescent="0.2">
      <c r="B921" s="1"/>
      <c r="C921" s="1"/>
    </row>
    <row r="922" spans="2:3" ht="14.1" customHeight="1" x14ac:dyDescent="0.2">
      <c r="B922" s="1"/>
      <c r="C922" s="1"/>
    </row>
    <row r="923" spans="2:3" ht="14.1" customHeight="1" x14ac:dyDescent="0.2">
      <c r="B923" s="1"/>
      <c r="C923" s="1"/>
    </row>
    <row r="924" spans="2:3" ht="14.1" customHeight="1" x14ac:dyDescent="0.2">
      <c r="B924" s="1"/>
      <c r="C924" s="1"/>
    </row>
    <row r="925" spans="2:3" ht="14.1" customHeight="1" x14ac:dyDescent="0.2">
      <c r="B925" s="1"/>
      <c r="C925" s="1"/>
    </row>
    <row r="926" spans="2:3" ht="14.1" customHeight="1" x14ac:dyDescent="0.2">
      <c r="B926" s="1"/>
      <c r="C926" s="1"/>
    </row>
    <row r="927" spans="2:3" ht="14.1" customHeight="1" x14ac:dyDescent="0.2">
      <c r="B927" s="1"/>
      <c r="C927" s="1"/>
    </row>
    <row r="928" spans="2:3" ht="14.1" customHeight="1" x14ac:dyDescent="0.2">
      <c r="B928" s="1"/>
      <c r="C928" s="1"/>
    </row>
    <row r="929" spans="2:3" ht="14.1" customHeight="1" x14ac:dyDescent="0.2">
      <c r="B929" s="1"/>
      <c r="C929" s="1"/>
    </row>
    <row r="930" spans="2:3" ht="14.1" customHeight="1" x14ac:dyDescent="0.2">
      <c r="B930" s="1"/>
      <c r="C930" s="1"/>
    </row>
    <row r="931" spans="2:3" ht="14.1" customHeight="1" x14ac:dyDescent="0.2">
      <c r="B931" s="1"/>
      <c r="C931" s="1"/>
    </row>
    <row r="932" spans="2:3" ht="14.1" customHeight="1" x14ac:dyDescent="0.2">
      <c r="B932" s="1"/>
      <c r="C932" s="1"/>
    </row>
    <row r="933" spans="2:3" ht="14.1" customHeight="1" x14ac:dyDescent="0.2">
      <c r="B933" s="1"/>
      <c r="C933" s="1"/>
    </row>
    <row r="934" spans="2:3" ht="14.1" customHeight="1" x14ac:dyDescent="0.2">
      <c r="B934" s="1"/>
      <c r="C934" s="1"/>
    </row>
    <row r="935" spans="2:3" ht="14.1" customHeight="1" x14ac:dyDescent="0.2">
      <c r="B935" s="1"/>
      <c r="C935" s="1"/>
    </row>
    <row r="936" spans="2:3" ht="14.1" customHeight="1" x14ac:dyDescent="0.2">
      <c r="B936" s="1"/>
      <c r="C936" s="1"/>
    </row>
    <row r="937" spans="2:3" ht="14.1" customHeight="1" x14ac:dyDescent="0.2">
      <c r="B937" s="1"/>
      <c r="C937" s="1"/>
    </row>
    <row r="938" spans="2:3" ht="14.1" customHeight="1" x14ac:dyDescent="0.2">
      <c r="B938" s="1"/>
      <c r="C938" s="1"/>
    </row>
    <row r="939" spans="2:3" ht="14.1" customHeight="1" x14ac:dyDescent="0.2">
      <c r="B939" s="1"/>
      <c r="C939" s="1"/>
    </row>
    <row r="940" spans="2:3" ht="14.1" customHeight="1" x14ac:dyDescent="0.2">
      <c r="B940" s="1"/>
      <c r="C940" s="1"/>
    </row>
    <row r="941" spans="2:3" ht="14.1" customHeight="1" x14ac:dyDescent="0.2">
      <c r="B941" s="1"/>
      <c r="C941" s="1"/>
    </row>
    <row r="942" spans="2:3" ht="14.1" customHeight="1" x14ac:dyDescent="0.2">
      <c r="B942" s="1"/>
      <c r="C942" s="1"/>
    </row>
    <row r="943" spans="2:3" ht="14.1" customHeight="1" x14ac:dyDescent="0.2">
      <c r="B943" s="1"/>
      <c r="C943" s="1"/>
    </row>
    <row r="944" spans="2:3" ht="14.1" customHeight="1" x14ac:dyDescent="0.2">
      <c r="B944" s="1"/>
      <c r="C944" s="1"/>
    </row>
    <row r="945" spans="2:3" ht="14.1" customHeight="1" x14ac:dyDescent="0.2">
      <c r="B945" s="1"/>
      <c r="C945" s="1"/>
    </row>
    <row r="946" spans="2:3" ht="14.1" customHeight="1" x14ac:dyDescent="0.2">
      <c r="B946" s="1"/>
      <c r="C946" s="1"/>
    </row>
    <row r="947" spans="2:3" ht="14.1" customHeight="1" x14ac:dyDescent="0.2">
      <c r="B947" s="1"/>
      <c r="C947" s="1"/>
    </row>
    <row r="948" spans="2:3" ht="14.1" customHeight="1" x14ac:dyDescent="0.2">
      <c r="B948" s="1"/>
      <c r="C948" s="1"/>
    </row>
    <row r="949" spans="2:3" ht="14.1" customHeight="1" x14ac:dyDescent="0.2">
      <c r="B949" s="1"/>
      <c r="C949" s="1"/>
    </row>
    <row r="950" spans="2:3" ht="14.1" customHeight="1" x14ac:dyDescent="0.2">
      <c r="B950" s="1"/>
      <c r="C950" s="1"/>
    </row>
    <row r="951" spans="2:3" ht="14.1" customHeight="1" x14ac:dyDescent="0.2">
      <c r="B951" s="1"/>
      <c r="C951" s="1"/>
    </row>
    <row r="952" spans="2:3" ht="14.1" customHeight="1" x14ac:dyDescent="0.2">
      <c r="B952" s="1"/>
      <c r="C952" s="1"/>
    </row>
    <row r="953" spans="2:3" ht="14.1" customHeight="1" x14ac:dyDescent="0.2">
      <c r="B953" s="1"/>
      <c r="C953" s="1"/>
    </row>
    <row r="954" spans="2:3" ht="14.1" customHeight="1" x14ac:dyDescent="0.2">
      <c r="B954" s="1"/>
      <c r="C954" s="1"/>
    </row>
    <row r="955" spans="2:3" ht="14.1" customHeight="1" x14ac:dyDescent="0.2">
      <c r="B955" s="1"/>
      <c r="C955" s="1"/>
    </row>
    <row r="956" spans="2:3" ht="14.1" customHeight="1" x14ac:dyDescent="0.2">
      <c r="B956" s="1"/>
      <c r="C956" s="1"/>
    </row>
    <row r="957" spans="2:3" ht="14.1" customHeight="1" x14ac:dyDescent="0.2">
      <c r="B957" s="1"/>
      <c r="C957" s="1"/>
    </row>
    <row r="958" spans="2:3" ht="14.1" customHeight="1" x14ac:dyDescent="0.2">
      <c r="B958" s="1"/>
      <c r="C958" s="1"/>
    </row>
    <row r="959" spans="2:3" ht="14.1" customHeight="1" x14ac:dyDescent="0.2">
      <c r="B959" s="1"/>
      <c r="C959" s="1"/>
    </row>
    <row r="960" spans="2:3" ht="14.1" customHeight="1" x14ac:dyDescent="0.2">
      <c r="B960" s="1"/>
      <c r="C960" s="1"/>
    </row>
    <row r="961" spans="2:3" ht="14.1" customHeight="1" x14ac:dyDescent="0.2">
      <c r="B961" s="1"/>
      <c r="C961" s="1"/>
    </row>
    <row r="962" spans="2:3" ht="14.1" customHeight="1" x14ac:dyDescent="0.2">
      <c r="B962" s="1"/>
      <c r="C962" s="1"/>
    </row>
    <row r="963" spans="2:3" ht="14.1" customHeight="1" x14ac:dyDescent="0.2">
      <c r="B963" s="1"/>
      <c r="C963" s="1"/>
    </row>
    <row r="964" spans="2:3" ht="14.1" customHeight="1" x14ac:dyDescent="0.2">
      <c r="B964" s="1"/>
      <c r="C964" s="1"/>
    </row>
    <row r="965" spans="2:3" ht="14.1" customHeight="1" x14ac:dyDescent="0.2">
      <c r="B965" s="1"/>
      <c r="C965" s="1"/>
    </row>
    <row r="966" spans="2:3" ht="14.1" customHeight="1" x14ac:dyDescent="0.2">
      <c r="B966" s="1"/>
      <c r="C966" s="1"/>
    </row>
    <row r="967" spans="2:3" ht="14.1" customHeight="1" x14ac:dyDescent="0.2">
      <c r="B967" s="1"/>
      <c r="C967" s="1"/>
    </row>
    <row r="968" spans="2:3" ht="14.1" customHeight="1" x14ac:dyDescent="0.2">
      <c r="B968" s="1"/>
      <c r="C968" s="1"/>
    </row>
    <row r="969" spans="2:3" ht="14.1" customHeight="1" x14ac:dyDescent="0.2">
      <c r="B969" s="1"/>
      <c r="C969" s="1"/>
    </row>
    <row r="970" spans="2:3" ht="14.1" customHeight="1" x14ac:dyDescent="0.2">
      <c r="B970" s="1"/>
      <c r="C970" s="1"/>
    </row>
    <row r="971" spans="2:3" ht="14.1" customHeight="1" x14ac:dyDescent="0.2">
      <c r="B971" s="1"/>
      <c r="C971" s="1"/>
    </row>
    <row r="972" spans="2:3" ht="14.1" customHeight="1" x14ac:dyDescent="0.2">
      <c r="B972" s="1"/>
      <c r="C972" s="1"/>
    </row>
    <row r="973" spans="2:3" ht="14.1" customHeight="1" x14ac:dyDescent="0.2">
      <c r="B973" s="1"/>
      <c r="C973" s="1"/>
    </row>
    <row r="974" spans="2:3" ht="14.1" customHeight="1" x14ac:dyDescent="0.2">
      <c r="B974" s="1"/>
      <c r="C974" s="1"/>
    </row>
    <row r="975" spans="2:3" ht="14.1" customHeight="1" x14ac:dyDescent="0.2">
      <c r="B975" s="1"/>
      <c r="C975" s="1"/>
    </row>
    <row r="976" spans="2:3" ht="14.1" customHeight="1" x14ac:dyDescent="0.2">
      <c r="B976" s="1"/>
      <c r="C976" s="1"/>
    </row>
    <row r="977" spans="2:3" ht="14.1" customHeight="1" x14ac:dyDescent="0.2">
      <c r="B977" s="1"/>
      <c r="C977" s="1"/>
    </row>
    <row r="978" spans="2:3" ht="14.1" customHeight="1" x14ac:dyDescent="0.2">
      <c r="B978" s="1"/>
      <c r="C978" s="1"/>
    </row>
    <row r="979" spans="2:3" ht="14.1" customHeight="1" x14ac:dyDescent="0.2">
      <c r="B979" s="1"/>
      <c r="C979" s="1"/>
    </row>
    <row r="980" spans="2:3" ht="14.1" customHeight="1" x14ac:dyDescent="0.2">
      <c r="B980" s="1"/>
      <c r="C980" s="1"/>
    </row>
    <row r="981" spans="2:3" ht="14.1" customHeight="1" x14ac:dyDescent="0.2">
      <c r="B981" s="1"/>
      <c r="C981" s="1"/>
    </row>
    <row r="982" spans="2:3" ht="14.1" customHeight="1" x14ac:dyDescent="0.2">
      <c r="B982" s="1"/>
      <c r="C982" s="1"/>
    </row>
    <row r="983" spans="2:3" ht="14.1" customHeight="1" x14ac:dyDescent="0.2">
      <c r="B983" s="1"/>
      <c r="C983" s="1"/>
    </row>
    <row r="984" spans="2:3" ht="14.1" customHeight="1" x14ac:dyDescent="0.2">
      <c r="B984" s="1"/>
      <c r="C984" s="1"/>
    </row>
    <row r="985" spans="2:3" ht="14.1" customHeight="1" x14ac:dyDescent="0.2">
      <c r="B985" s="1"/>
      <c r="C985" s="1"/>
    </row>
    <row r="986" spans="2:3" ht="14.1" customHeight="1" x14ac:dyDescent="0.2">
      <c r="B986" s="1"/>
      <c r="C986" s="1"/>
    </row>
    <row r="987" spans="2:3" ht="14.1" customHeight="1" x14ac:dyDescent="0.2">
      <c r="B987" s="1"/>
      <c r="C987" s="1"/>
    </row>
    <row r="988" spans="2:3" ht="14.1" customHeight="1" x14ac:dyDescent="0.2">
      <c r="B988" s="1"/>
      <c r="C988" s="1"/>
    </row>
    <row r="989" spans="2:3" ht="14.1" customHeight="1" x14ac:dyDescent="0.2">
      <c r="B989" s="1"/>
      <c r="C989" s="1"/>
    </row>
    <row r="990" spans="2:3" ht="14.1" customHeight="1" x14ac:dyDescent="0.2">
      <c r="B990" s="1"/>
      <c r="C990" s="1"/>
    </row>
    <row r="991" spans="2:3" ht="14.1" customHeight="1" x14ac:dyDescent="0.2">
      <c r="B991" s="1"/>
      <c r="C991" s="1"/>
    </row>
    <row r="992" spans="2:3" ht="14.1" customHeight="1" x14ac:dyDescent="0.2">
      <c r="B992" s="1"/>
      <c r="C992" s="1"/>
    </row>
    <row r="993" spans="2:3" ht="14.1" customHeight="1" x14ac:dyDescent="0.2">
      <c r="B993" s="1"/>
      <c r="C993" s="1"/>
    </row>
    <row r="994" spans="2:3" ht="14.1" customHeight="1" x14ac:dyDescent="0.2">
      <c r="B994" s="1"/>
      <c r="C994" s="1"/>
    </row>
    <row r="995" spans="2:3" ht="14.1" customHeight="1" x14ac:dyDescent="0.2">
      <c r="B995" s="1"/>
      <c r="C995" s="1"/>
    </row>
    <row r="996" spans="2:3" ht="14.1" customHeight="1" x14ac:dyDescent="0.2">
      <c r="B996" s="1"/>
      <c r="C996" s="1"/>
    </row>
    <row r="997" spans="2:3" ht="14.1" customHeight="1" x14ac:dyDescent="0.2">
      <c r="B997" s="1"/>
      <c r="C997" s="1"/>
    </row>
    <row r="998" spans="2:3" ht="14.1" customHeight="1" x14ac:dyDescent="0.2">
      <c r="B998" s="1"/>
      <c r="C998" s="1"/>
    </row>
    <row r="999" spans="2:3" ht="14.1" customHeight="1" x14ac:dyDescent="0.2">
      <c r="B999" s="1"/>
      <c r="C999" s="1"/>
    </row>
    <row r="1000" spans="2:3" ht="14.1" customHeight="1" x14ac:dyDescent="0.2">
      <c r="B1000" s="1"/>
      <c r="C1000" s="1"/>
    </row>
    <row r="1001" spans="2:3" ht="14.1" customHeight="1" x14ac:dyDescent="0.2">
      <c r="B1001" s="1"/>
      <c r="C1001" s="1"/>
    </row>
    <row r="1002" spans="2:3" ht="14.1" customHeight="1" x14ac:dyDescent="0.2">
      <c r="B1002" s="1"/>
      <c r="C1002" s="1"/>
    </row>
    <row r="1003" spans="2:3" ht="14.1" customHeight="1" x14ac:dyDescent="0.2">
      <c r="B1003" s="1"/>
      <c r="C1003" s="1"/>
    </row>
    <row r="1004" spans="2:3" ht="14.1" customHeight="1" x14ac:dyDescent="0.2">
      <c r="B1004" s="1"/>
      <c r="C1004" s="1"/>
    </row>
    <row r="1005" spans="2:3" ht="14.1" customHeight="1" x14ac:dyDescent="0.2">
      <c r="B1005" s="1"/>
      <c r="C1005" s="1"/>
    </row>
    <row r="1006" spans="2:3" ht="14.1" customHeight="1" x14ac:dyDescent="0.2">
      <c r="B1006" s="1"/>
      <c r="C1006" s="1"/>
    </row>
    <row r="1007" spans="2:3" ht="14.1" customHeight="1" x14ac:dyDescent="0.2">
      <c r="B1007" s="1"/>
      <c r="C1007" s="1"/>
    </row>
    <row r="1008" spans="2:3" ht="14.1" customHeight="1" x14ac:dyDescent="0.2">
      <c r="B1008" s="1"/>
      <c r="C1008" s="1"/>
    </row>
    <row r="1009" spans="2:3" ht="14.1" customHeight="1" x14ac:dyDescent="0.2">
      <c r="B1009" s="1"/>
      <c r="C1009" s="1"/>
    </row>
    <row r="1010" spans="2:3" ht="14.1" customHeight="1" x14ac:dyDescent="0.2">
      <c r="B1010" s="1"/>
      <c r="C1010" s="1"/>
    </row>
    <row r="1011" spans="2:3" ht="14.1" customHeight="1" x14ac:dyDescent="0.2">
      <c r="B1011" s="1"/>
      <c r="C1011" s="1"/>
    </row>
    <row r="1012" spans="2:3" ht="14.1" customHeight="1" x14ac:dyDescent="0.2">
      <c r="B1012" s="1"/>
      <c r="C1012" s="1"/>
    </row>
    <row r="1013" spans="2:3" ht="14.1" customHeight="1" x14ac:dyDescent="0.2">
      <c r="B1013" s="1"/>
      <c r="C1013" s="1"/>
    </row>
    <row r="1014" spans="2:3" ht="14.1" customHeight="1" x14ac:dyDescent="0.2">
      <c r="B1014" s="1"/>
      <c r="C1014" s="1"/>
    </row>
    <row r="1015" spans="2:3" ht="14.1" customHeight="1" x14ac:dyDescent="0.2">
      <c r="B1015" s="1"/>
      <c r="C1015" s="1"/>
    </row>
    <row r="1016" spans="2:3" ht="14.1" customHeight="1" x14ac:dyDescent="0.2">
      <c r="B1016" s="1"/>
      <c r="C1016" s="1"/>
    </row>
    <row r="1017" spans="2:3" ht="14.1" customHeight="1" x14ac:dyDescent="0.2">
      <c r="B1017" s="1"/>
      <c r="C1017" s="1"/>
    </row>
    <row r="1018" spans="2:3" ht="14.1" customHeight="1" x14ac:dyDescent="0.2">
      <c r="B1018" s="1"/>
      <c r="C1018" s="1"/>
    </row>
    <row r="1019" spans="2:3" ht="14.1" customHeight="1" x14ac:dyDescent="0.2">
      <c r="B1019" s="1"/>
      <c r="C1019" s="1"/>
    </row>
    <row r="1020" spans="2:3" ht="14.1" customHeight="1" x14ac:dyDescent="0.2">
      <c r="B1020" s="1"/>
      <c r="C1020" s="1"/>
    </row>
    <row r="1021" spans="2:3" ht="14.1" customHeight="1" x14ac:dyDescent="0.2">
      <c r="B1021" s="1"/>
      <c r="C1021" s="1"/>
    </row>
    <row r="1022" spans="2:3" ht="14.1" customHeight="1" x14ac:dyDescent="0.2">
      <c r="B1022" s="1"/>
      <c r="C1022" s="1"/>
    </row>
    <row r="1023" spans="2:3" ht="14.1" customHeight="1" x14ac:dyDescent="0.2">
      <c r="B1023" s="1"/>
      <c r="C1023" s="1"/>
    </row>
    <row r="1024" spans="2:3" ht="14.1" customHeight="1" x14ac:dyDescent="0.2">
      <c r="B1024" s="1"/>
      <c r="C1024" s="1"/>
    </row>
    <row r="1025" spans="2:3" ht="14.1" customHeight="1" x14ac:dyDescent="0.2">
      <c r="B1025" s="1"/>
      <c r="C1025" s="1"/>
    </row>
    <row r="1026" spans="2:3" ht="14.1" customHeight="1" x14ac:dyDescent="0.2">
      <c r="B1026" s="1"/>
      <c r="C1026" s="1"/>
    </row>
    <row r="1027" spans="2:3" ht="14.1" customHeight="1" x14ac:dyDescent="0.2">
      <c r="B1027" s="1"/>
      <c r="C1027" s="1"/>
    </row>
    <row r="1028" spans="2:3" ht="14.1" customHeight="1" x14ac:dyDescent="0.2">
      <c r="B1028" s="1"/>
      <c r="C1028" s="1"/>
    </row>
    <row r="1029" spans="2:3" ht="14.1" customHeight="1" x14ac:dyDescent="0.2">
      <c r="B1029" s="1"/>
      <c r="C1029" s="1"/>
    </row>
    <row r="1030" spans="2:3" ht="14.1" customHeight="1" x14ac:dyDescent="0.2">
      <c r="B1030" s="1"/>
      <c r="C1030" s="1"/>
    </row>
    <row r="1031" spans="2:3" ht="14.1" customHeight="1" x14ac:dyDescent="0.2">
      <c r="B1031" s="1"/>
      <c r="C1031" s="1"/>
    </row>
    <row r="1032" spans="2:3" ht="14.1" customHeight="1" x14ac:dyDescent="0.2">
      <c r="B1032" s="1"/>
      <c r="C1032" s="1"/>
    </row>
    <row r="1033" spans="2:3" ht="14.1" customHeight="1" x14ac:dyDescent="0.2">
      <c r="B1033" s="1"/>
      <c r="C1033" s="1"/>
    </row>
    <row r="1034" spans="2:3" ht="14.1" customHeight="1" x14ac:dyDescent="0.2">
      <c r="B1034" s="1"/>
      <c r="C1034" s="1"/>
    </row>
    <row r="1035" spans="2:3" ht="14.1" customHeight="1" x14ac:dyDescent="0.2">
      <c r="B1035" s="1"/>
      <c r="C1035" s="1"/>
    </row>
    <row r="1036" spans="2:3" ht="14.1" customHeight="1" x14ac:dyDescent="0.2">
      <c r="B1036" s="1"/>
      <c r="C1036" s="1"/>
    </row>
    <row r="1037" spans="2:3" ht="14.1" customHeight="1" x14ac:dyDescent="0.2">
      <c r="B1037" s="1"/>
      <c r="C1037" s="1"/>
    </row>
    <row r="1038" spans="2:3" ht="14.1" customHeight="1" x14ac:dyDescent="0.2">
      <c r="B1038" s="1"/>
      <c r="C1038" s="1"/>
    </row>
    <row r="1039" spans="2:3" ht="14.1" customHeight="1" x14ac:dyDescent="0.2">
      <c r="B1039" s="1"/>
      <c r="C1039" s="1"/>
    </row>
    <row r="1040" spans="2:3" ht="14.1" customHeight="1" x14ac:dyDescent="0.2">
      <c r="B1040" s="1"/>
      <c r="C1040" s="1"/>
    </row>
    <row r="1041" spans="2:3" ht="14.1" customHeight="1" x14ac:dyDescent="0.2">
      <c r="B1041" s="1"/>
      <c r="C1041" s="1"/>
    </row>
    <row r="1042" spans="2:3" ht="14.1" customHeight="1" x14ac:dyDescent="0.2">
      <c r="B1042" s="1"/>
      <c r="C1042" s="1"/>
    </row>
    <row r="1043" spans="2:3" ht="14.1" customHeight="1" x14ac:dyDescent="0.2">
      <c r="B1043" s="1"/>
      <c r="C1043" s="1"/>
    </row>
    <row r="1044" spans="2:3" ht="14.1" customHeight="1" x14ac:dyDescent="0.2">
      <c r="B1044" s="1"/>
      <c r="C1044" s="1"/>
    </row>
    <row r="1045" spans="2:3" ht="14.1" customHeight="1" x14ac:dyDescent="0.2">
      <c r="B1045" s="1"/>
      <c r="C1045" s="1"/>
    </row>
    <row r="1046" spans="2:3" ht="14.1" customHeight="1" x14ac:dyDescent="0.2">
      <c r="B1046" s="1"/>
      <c r="C1046" s="1"/>
    </row>
    <row r="1047" spans="2:3" ht="14.1" customHeight="1" x14ac:dyDescent="0.2">
      <c r="B1047" s="1"/>
      <c r="C1047" s="1"/>
    </row>
    <row r="1048" spans="2:3" ht="14.1" customHeight="1" x14ac:dyDescent="0.2">
      <c r="B1048" s="1"/>
      <c r="C1048" s="1"/>
    </row>
    <row r="1049" spans="2:3" ht="14.1" customHeight="1" x14ac:dyDescent="0.2">
      <c r="B1049" s="1"/>
      <c r="C1049" s="1"/>
    </row>
    <row r="1050" spans="2:3" ht="14.1" customHeight="1" x14ac:dyDescent="0.2">
      <c r="B1050" s="1"/>
      <c r="C1050" s="1"/>
    </row>
    <row r="1051" spans="2:3" ht="14.1" customHeight="1" x14ac:dyDescent="0.2">
      <c r="B1051" s="1"/>
      <c r="C1051" s="1"/>
    </row>
    <row r="1052" spans="2:3" ht="14.1" customHeight="1" x14ac:dyDescent="0.2">
      <c r="B1052" s="1"/>
      <c r="C1052" s="1"/>
    </row>
    <row r="1053" spans="2:3" ht="14.1" customHeight="1" x14ac:dyDescent="0.2">
      <c r="B1053" s="1"/>
      <c r="C1053" s="1"/>
    </row>
    <row r="1054" spans="2:3" ht="14.1" customHeight="1" x14ac:dyDescent="0.2">
      <c r="B1054" s="1"/>
      <c r="C1054" s="1"/>
    </row>
    <row r="1055" spans="2:3" ht="14.1" customHeight="1" x14ac:dyDescent="0.2">
      <c r="B1055" s="1"/>
      <c r="C1055" s="1"/>
    </row>
    <row r="1056" spans="2:3" ht="14.1" customHeight="1" x14ac:dyDescent="0.2">
      <c r="B1056" s="1"/>
      <c r="C1056" s="1"/>
    </row>
    <row r="1057" spans="2:3" ht="14.1" customHeight="1" x14ac:dyDescent="0.2">
      <c r="B1057" s="1"/>
      <c r="C1057" s="1"/>
    </row>
    <row r="1058" spans="2:3" ht="14.1" customHeight="1" x14ac:dyDescent="0.2">
      <c r="B1058" s="1"/>
      <c r="C1058" s="1"/>
    </row>
    <row r="1059" spans="2:3" ht="14.1" customHeight="1" x14ac:dyDescent="0.2">
      <c r="B1059" s="1"/>
      <c r="C1059" s="1"/>
    </row>
    <row r="1060" spans="2:3" ht="14.1" customHeight="1" x14ac:dyDescent="0.2">
      <c r="B1060" s="1"/>
      <c r="C1060" s="1"/>
    </row>
    <row r="1061" spans="2:3" ht="14.1" customHeight="1" x14ac:dyDescent="0.2">
      <c r="B1061" s="1"/>
      <c r="C1061" s="1"/>
    </row>
    <row r="1062" spans="2:3" ht="14.1" customHeight="1" x14ac:dyDescent="0.2">
      <c r="B1062" s="1"/>
      <c r="C1062" s="1"/>
    </row>
    <row r="1063" spans="2:3" ht="14.1" customHeight="1" x14ac:dyDescent="0.2">
      <c r="B1063" s="1"/>
      <c r="C1063" s="1"/>
    </row>
    <row r="1064" spans="2:3" ht="14.1" customHeight="1" x14ac:dyDescent="0.2">
      <c r="B1064" s="1"/>
      <c r="C1064" s="1"/>
    </row>
    <row r="1065" spans="2:3" ht="14.1" customHeight="1" x14ac:dyDescent="0.2">
      <c r="B1065" s="1"/>
      <c r="C1065" s="1"/>
    </row>
    <row r="1066" spans="2:3" ht="14.1" customHeight="1" x14ac:dyDescent="0.2">
      <c r="B1066" s="1"/>
      <c r="C1066" s="1"/>
    </row>
    <row r="1067" spans="2:3" ht="14.1" customHeight="1" x14ac:dyDescent="0.2">
      <c r="B1067" s="1"/>
      <c r="C1067" s="1"/>
    </row>
    <row r="1068" spans="2:3" ht="14.1" customHeight="1" x14ac:dyDescent="0.2">
      <c r="B1068" s="1"/>
      <c r="C1068" s="1"/>
    </row>
    <row r="1069" spans="2:3" ht="14.1" customHeight="1" x14ac:dyDescent="0.2">
      <c r="B1069" s="1"/>
      <c r="C1069" s="1"/>
    </row>
    <row r="1070" spans="2:3" ht="14.1" customHeight="1" x14ac:dyDescent="0.2">
      <c r="B1070" s="1"/>
      <c r="C1070" s="1"/>
    </row>
    <row r="1071" spans="2:3" ht="14.1" customHeight="1" x14ac:dyDescent="0.2">
      <c r="B1071" s="1"/>
      <c r="C1071" s="1"/>
    </row>
    <row r="1072" spans="2:3" ht="14.1" customHeight="1" x14ac:dyDescent="0.2">
      <c r="B1072" s="1"/>
      <c r="C1072" s="1"/>
    </row>
    <row r="1073" spans="2:3" ht="14.1" customHeight="1" x14ac:dyDescent="0.2">
      <c r="B1073" s="1"/>
      <c r="C1073" s="1"/>
    </row>
    <row r="1074" spans="2:3" ht="14.1" customHeight="1" x14ac:dyDescent="0.2">
      <c r="B1074" s="1"/>
      <c r="C1074" s="1"/>
    </row>
    <row r="1075" spans="2:3" ht="14.1" customHeight="1" x14ac:dyDescent="0.2">
      <c r="B1075" s="1"/>
      <c r="C1075" s="1"/>
    </row>
    <row r="1076" spans="2:3" ht="14.1" customHeight="1" x14ac:dyDescent="0.2">
      <c r="B1076" s="1"/>
      <c r="C1076" s="1"/>
    </row>
    <row r="1077" spans="2:3" ht="14.1" customHeight="1" x14ac:dyDescent="0.2">
      <c r="B1077" s="1"/>
      <c r="C1077" s="1"/>
    </row>
    <row r="1078" spans="2:3" ht="14.1" customHeight="1" x14ac:dyDescent="0.2">
      <c r="B1078" s="1"/>
      <c r="C1078" s="1"/>
    </row>
    <row r="1079" spans="2:3" ht="14.1" customHeight="1" x14ac:dyDescent="0.2">
      <c r="B1079" s="1"/>
      <c r="C1079" s="1"/>
    </row>
    <row r="1080" spans="2:3" ht="14.1" customHeight="1" x14ac:dyDescent="0.2">
      <c r="B1080" s="1"/>
      <c r="C1080" s="1"/>
    </row>
    <row r="1081" spans="2:3" ht="14.1" customHeight="1" x14ac:dyDescent="0.2">
      <c r="B1081" s="1"/>
      <c r="C1081" s="1"/>
    </row>
    <row r="1082" spans="2:3" ht="14.1" customHeight="1" x14ac:dyDescent="0.2">
      <c r="B1082" s="1"/>
      <c r="C1082" s="1"/>
    </row>
    <row r="1083" spans="2:3" ht="14.1" customHeight="1" x14ac:dyDescent="0.2">
      <c r="B1083" s="1"/>
      <c r="C1083" s="1"/>
    </row>
    <row r="1084" spans="2:3" ht="14.1" customHeight="1" x14ac:dyDescent="0.2">
      <c r="B1084" s="1"/>
      <c r="C1084" s="1"/>
    </row>
    <row r="1085" spans="2:3" ht="14.1" customHeight="1" x14ac:dyDescent="0.2">
      <c r="B1085" s="1"/>
      <c r="C1085" s="1"/>
    </row>
    <row r="1086" spans="2:3" ht="14.1" customHeight="1" x14ac:dyDescent="0.2">
      <c r="B1086" s="1"/>
      <c r="C1086" s="1"/>
    </row>
    <row r="1087" spans="2:3" ht="14.1" customHeight="1" x14ac:dyDescent="0.2">
      <c r="B1087" s="1"/>
      <c r="C1087" s="1"/>
    </row>
    <row r="1088" spans="2:3" ht="14.1" customHeight="1" x14ac:dyDescent="0.2">
      <c r="B1088" s="1"/>
      <c r="C1088" s="1"/>
    </row>
    <row r="1089" spans="2:3" ht="14.1" customHeight="1" x14ac:dyDescent="0.2">
      <c r="B1089" s="1"/>
      <c r="C1089" s="1"/>
    </row>
    <row r="1090" spans="2:3" ht="14.1" customHeight="1" x14ac:dyDescent="0.2">
      <c r="B1090" s="1"/>
      <c r="C1090" s="1"/>
    </row>
    <row r="1091" spans="2:3" ht="14.1" customHeight="1" x14ac:dyDescent="0.2">
      <c r="B1091" s="1"/>
      <c r="C1091" s="1"/>
    </row>
    <row r="1092" spans="2:3" ht="14.1" customHeight="1" x14ac:dyDescent="0.2">
      <c r="B1092" s="1"/>
      <c r="C1092" s="1"/>
    </row>
    <row r="1093" spans="2:3" ht="14.1" customHeight="1" x14ac:dyDescent="0.2">
      <c r="B1093" s="1"/>
      <c r="C1093" s="1"/>
    </row>
    <row r="1094" spans="2:3" ht="14.1" customHeight="1" x14ac:dyDescent="0.2">
      <c r="B1094" s="1"/>
      <c r="C1094" s="1"/>
    </row>
    <row r="1095" spans="2:3" ht="14.1" customHeight="1" x14ac:dyDescent="0.2">
      <c r="B1095" s="1"/>
      <c r="C1095" s="1"/>
    </row>
    <row r="1096" spans="2:3" ht="14.1" customHeight="1" x14ac:dyDescent="0.2">
      <c r="B1096" s="1"/>
      <c r="C1096" s="1"/>
    </row>
    <row r="1097" spans="2:3" ht="14.1" customHeight="1" x14ac:dyDescent="0.2">
      <c r="B1097" s="1"/>
      <c r="C1097" s="1"/>
    </row>
    <row r="1098" spans="2:3" ht="14.1" customHeight="1" x14ac:dyDescent="0.2">
      <c r="B1098" s="1"/>
      <c r="C1098" s="1"/>
    </row>
    <row r="1099" spans="2:3" ht="14.1" customHeight="1" x14ac:dyDescent="0.2">
      <c r="B1099" s="1"/>
      <c r="C1099" s="1"/>
    </row>
    <row r="1100" spans="2:3" ht="14.1" customHeight="1" x14ac:dyDescent="0.2">
      <c r="B1100" s="1"/>
      <c r="C1100" s="1"/>
    </row>
    <row r="1101" spans="2:3" ht="14.1" customHeight="1" x14ac:dyDescent="0.2">
      <c r="B1101" s="1"/>
      <c r="C1101" s="1"/>
    </row>
    <row r="1102" spans="2:3" ht="14.1" customHeight="1" x14ac:dyDescent="0.2">
      <c r="B1102" s="1"/>
      <c r="C1102" s="1"/>
    </row>
    <row r="1103" spans="2:3" ht="14.1" customHeight="1" x14ac:dyDescent="0.2">
      <c r="B1103" s="1"/>
      <c r="C1103" s="1"/>
    </row>
    <row r="1104" spans="2:3" ht="14.1" customHeight="1" x14ac:dyDescent="0.2">
      <c r="B1104" s="1"/>
      <c r="C1104" s="1"/>
    </row>
    <row r="1105" spans="2:3" ht="14.1" customHeight="1" x14ac:dyDescent="0.2">
      <c r="B1105" s="1"/>
      <c r="C1105" s="1"/>
    </row>
    <row r="1106" spans="2:3" ht="14.1" customHeight="1" x14ac:dyDescent="0.2">
      <c r="B1106" s="1"/>
      <c r="C1106" s="1"/>
    </row>
    <row r="1107" spans="2:3" ht="14.1" customHeight="1" x14ac:dyDescent="0.2">
      <c r="B1107" s="1"/>
      <c r="C1107" s="1"/>
    </row>
    <row r="1108" spans="2:3" ht="14.1" customHeight="1" x14ac:dyDescent="0.2">
      <c r="B1108" s="1"/>
      <c r="C1108" s="1"/>
    </row>
    <row r="1109" spans="2:3" ht="14.1" customHeight="1" x14ac:dyDescent="0.2">
      <c r="B1109" s="1"/>
      <c r="C1109" s="1"/>
    </row>
    <row r="1110" spans="2:3" ht="14.1" customHeight="1" x14ac:dyDescent="0.2">
      <c r="B1110" s="1"/>
      <c r="C1110" s="1"/>
    </row>
    <row r="1111" spans="2:3" ht="14.1" customHeight="1" x14ac:dyDescent="0.2">
      <c r="B1111" s="1"/>
      <c r="C1111" s="1"/>
    </row>
    <row r="1112" spans="2:3" ht="14.1" customHeight="1" x14ac:dyDescent="0.2">
      <c r="B1112" s="1"/>
      <c r="C1112" s="1"/>
    </row>
    <row r="1113" spans="2:3" ht="14.1" customHeight="1" x14ac:dyDescent="0.2">
      <c r="B1113" s="1"/>
      <c r="C1113" s="1"/>
    </row>
    <row r="1114" spans="2:3" ht="14.1" customHeight="1" x14ac:dyDescent="0.2">
      <c r="B1114" s="1"/>
      <c r="C1114" s="1"/>
    </row>
    <row r="1115" spans="2:3" ht="14.1" customHeight="1" x14ac:dyDescent="0.2">
      <c r="B1115" s="1"/>
      <c r="C1115" s="1"/>
    </row>
    <row r="1116" spans="2:3" ht="14.1" customHeight="1" x14ac:dyDescent="0.2">
      <c r="B1116" s="1"/>
      <c r="C1116" s="1"/>
    </row>
    <row r="1117" spans="2:3" ht="14.1" customHeight="1" x14ac:dyDescent="0.2">
      <c r="B1117" s="1"/>
      <c r="C1117" s="1"/>
    </row>
    <row r="1118" spans="2:3" ht="14.1" customHeight="1" x14ac:dyDescent="0.2">
      <c r="B1118" s="1"/>
      <c r="C1118" s="1"/>
    </row>
    <row r="1119" spans="2:3" ht="14.1" customHeight="1" x14ac:dyDescent="0.2">
      <c r="B1119" s="1"/>
      <c r="C1119" s="1"/>
    </row>
    <row r="1120" spans="2:3" ht="14.1" customHeight="1" x14ac:dyDescent="0.2">
      <c r="B1120" s="1"/>
      <c r="C1120" s="1"/>
    </row>
    <row r="1121" spans="2:3" ht="14.1" customHeight="1" x14ac:dyDescent="0.2">
      <c r="B1121" s="1"/>
      <c r="C1121" s="1"/>
    </row>
    <row r="1122" spans="2:3" ht="14.1" customHeight="1" x14ac:dyDescent="0.2">
      <c r="B1122" s="1"/>
      <c r="C1122" s="1"/>
    </row>
    <row r="1123" spans="2:3" ht="14.1" customHeight="1" x14ac:dyDescent="0.2">
      <c r="B1123" s="1"/>
      <c r="C1123" s="1"/>
    </row>
    <row r="1124" spans="2:3" ht="14.1" customHeight="1" x14ac:dyDescent="0.2">
      <c r="B1124" s="1"/>
      <c r="C1124" s="1"/>
    </row>
    <row r="1125" spans="2:3" ht="14.1" customHeight="1" x14ac:dyDescent="0.2">
      <c r="B1125" s="1"/>
      <c r="C1125" s="1"/>
    </row>
    <row r="1126" spans="2:3" ht="14.1" customHeight="1" x14ac:dyDescent="0.2">
      <c r="B1126" s="1"/>
      <c r="C1126" s="1"/>
    </row>
    <row r="1127" spans="2:3" ht="14.1" customHeight="1" x14ac:dyDescent="0.2">
      <c r="B1127" s="1"/>
      <c r="C1127" s="1"/>
    </row>
    <row r="1128" spans="2:3" ht="14.1" customHeight="1" x14ac:dyDescent="0.2">
      <c r="B1128" s="1"/>
      <c r="C1128" s="1"/>
    </row>
    <row r="1129" spans="2:3" ht="14.1" customHeight="1" x14ac:dyDescent="0.2">
      <c r="B1129" s="1"/>
      <c r="C1129" s="1"/>
    </row>
    <row r="1130" spans="2:3" ht="14.1" customHeight="1" x14ac:dyDescent="0.2">
      <c r="B1130" s="1"/>
      <c r="C1130" s="1"/>
    </row>
    <row r="1131" spans="2:3" ht="14.1" customHeight="1" x14ac:dyDescent="0.2">
      <c r="B1131" s="1"/>
      <c r="C1131" s="1"/>
    </row>
    <row r="1132" spans="2:3" ht="14.1" customHeight="1" x14ac:dyDescent="0.2">
      <c r="B1132" s="1"/>
      <c r="C1132" s="1"/>
    </row>
    <row r="1133" spans="2:3" ht="14.1" customHeight="1" x14ac:dyDescent="0.2">
      <c r="B1133" s="1"/>
      <c r="C1133" s="1"/>
    </row>
    <row r="1134" spans="2:3" ht="14.1" customHeight="1" x14ac:dyDescent="0.2">
      <c r="B1134" s="1"/>
      <c r="C1134" s="1"/>
    </row>
    <row r="1135" spans="2:3" ht="14.1" customHeight="1" x14ac:dyDescent="0.2">
      <c r="B1135" s="1"/>
      <c r="C1135" s="1"/>
    </row>
    <row r="1136" spans="2:3" ht="14.1" customHeight="1" x14ac:dyDescent="0.2">
      <c r="B1136" s="1"/>
      <c r="C1136" s="1"/>
    </row>
    <row r="1137" spans="2:3" ht="14.1" customHeight="1" x14ac:dyDescent="0.2">
      <c r="B1137" s="1"/>
      <c r="C1137" s="1"/>
    </row>
    <row r="1138" spans="2:3" ht="14.1" customHeight="1" x14ac:dyDescent="0.2">
      <c r="B1138" s="1"/>
      <c r="C1138" s="1"/>
    </row>
    <row r="1139" spans="2:3" ht="14.1" customHeight="1" x14ac:dyDescent="0.2">
      <c r="B1139" s="1"/>
      <c r="C1139" s="1"/>
    </row>
    <row r="1140" spans="2:3" ht="14.1" customHeight="1" x14ac:dyDescent="0.2">
      <c r="B1140" s="1"/>
      <c r="C1140" s="1"/>
    </row>
    <row r="1141" spans="2:3" ht="14.1" customHeight="1" x14ac:dyDescent="0.2">
      <c r="B1141" s="1"/>
      <c r="C1141" s="1"/>
    </row>
    <row r="1142" spans="2:3" ht="14.1" customHeight="1" x14ac:dyDescent="0.2">
      <c r="B1142" s="1"/>
      <c r="C1142" s="1"/>
    </row>
    <row r="1143" spans="2:3" ht="14.1" customHeight="1" x14ac:dyDescent="0.2">
      <c r="B1143" s="1"/>
      <c r="C1143" s="1"/>
    </row>
    <row r="1144" spans="2:3" ht="14.1" customHeight="1" x14ac:dyDescent="0.2">
      <c r="B1144" s="1"/>
      <c r="C1144" s="1"/>
    </row>
    <row r="1145" spans="2:3" ht="14.1" customHeight="1" x14ac:dyDescent="0.2">
      <c r="B1145" s="1"/>
      <c r="C1145" s="1"/>
    </row>
    <row r="1146" spans="2:3" ht="14.1" customHeight="1" x14ac:dyDescent="0.2">
      <c r="B1146" s="1"/>
      <c r="C1146" s="1"/>
    </row>
    <row r="1147" spans="2:3" ht="14.1" customHeight="1" x14ac:dyDescent="0.2">
      <c r="B1147" s="1"/>
      <c r="C1147" s="1"/>
    </row>
    <row r="1148" spans="2:3" ht="14.1" customHeight="1" x14ac:dyDescent="0.2">
      <c r="B1148" s="1"/>
      <c r="C1148" s="1"/>
    </row>
    <row r="1149" spans="2:3" ht="14.1" customHeight="1" x14ac:dyDescent="0.2">
      <c r="B1149" s="1"/>
      <c r="C1149" s="1"/>
    </row>
    <row r="1150" spans="2:3" ht="14.1" customHeight="1" x14ac:dyDescent="0.2">
      <c r="B1150" s="1"/>
      <c r="C1150" s="1"/>
    </row>
    <row r="1151" spans="2:3" ht="14.1" customHeight="1" x14ac:dyDescent="0.2">
      <c r="B1151" s="1"/>
      <c r="C1151" s="1"/>
    </row>
    <row r="1152" spans="2:3" ht="14.1" customHeight="1" x14ac:dyDescent="0.2">
      <c r="B1152" s="1"/>
      <c r="C1152" s="1"/>
    </row>
    <row r="1153" spans="2:3" ht="14.1" customHeight="1" x14ac:dyDescent="0.2">
      <c r="B1153" s="1"/>
      <c r="C1153" s="1"/>
    </row>
    <row r="1154" spans="2:3" ht="14.1" customHeight="1" x14ac:dyDescent="0.2">
      <c r="B1154" s="1"/>
      <c r="C1154" s="1"/>
    </row>
    <row r="1155" spans="2:3" ht="14.1" customHeight="1" x14ac:dyDescent="0.2">
      <c r="B1155" s="1"/>
      <c r="C1155" s="1"/>
    </row>
    <row r="1156" spans="2:3" ht="14.1" customHeight="1" x14ac:dyDescent="0.2">
      <c r="B1156" s="1"/>
      <c r="C1156" s="1"/>
    </row>
    <row r="1157" spans="2:3" ht="14.1" customHeight="1" x14ac:dyDescent="0.2">
      <c r="B1157" s="1"/>
      <c r="C1157" s="1"/>
    </row>
    <row r="1158" spans="2:3" ht="14.1" customHeight="1" x14ac:dyDescent="0.2">
      <c r="B1158" s="1"/>
      <c r="C1158" s="1"/>
    </row>
    <row r="1159" spans="2:3" ht="14.1" customHeight="1" x14ac:dyDescent="0.2">
      <c r="B1159" s="1"/>
      <c r="C1159" s="1"/>
    </row>
    <row r="1160" spans="2:3" ht="14.1" customHeight="1" x14ac:dyDescent="0.2">
      <c r="B1160" s="1"/>
      <c r="C1160" s="1"/>
    </row>
    <row r="1161" spans="2:3" ht="14.1" customHeight="1" x14ac:dyDescent="0.2">
      <c r="B1161" s="1"/>
      <c r="C1161" s="1"/>
    </row>
    <row r="1162" spans="2:3" ht="14.1" customHeight="1" x14ac:dyDescent="0.2">
      <c r="B1162" s="1"/>
      <c r="C1162" s="1"/>
    </row>
    <row r="1163" spans="2:3" ht="14.1" customHeight="1" x14ac:dyDescent="0.2">
      <c r="B1163" s="1"/>
      <c r="C1163" s="1"/>
    </row>
    <row r="1164" spans="2:3" ht="14.1" customHeight="1" x14ac:dyDescent="0.2">
      <c r="B1164" s="1"/>
      <c r="C1164" s="1"/>
    </row>
    <row r="1165" spans="2:3" ht="14.1" customHeight="1" x14ac:dyDescent="0.2">
      <c r="B1165" s="1"/>
      <c r="C1165" s="1"/>
    </row>
    <row r="1166" spans="2:3" ht="14.1" customHeight="1" x14ac:dyDescent="0.2">
      <c r="B1166" s="1"/>
      <c r="C1166" s="1"/>
    </row>
    <row r="1167" spans="2:3" ht="14.1" customHeight="1" x14ac:dyDescent="0.2">
      <c r="B1167" s="1"/>
      <c r="C1167" s="1"/>
    </row>
    <row r="1168" spans="2:3" ht="14.1" customHeight="1" x14ac:dyDescent="0.2">
      <c r="B1168" s="1"/>
      <c r="C1168" s="1"/>
    </row>
    <row r="1169" spans="2:3" ht="14.1" customHeight="1" x14ac:dyDescent="0.2">
      <c r="B1169" s="1"/>
      <c r="C1169" s="1"/>
    </row>
    <row r="1170" spans="2:3" ht="14.1" customHeight="1" x14ac:dyDescent="0.2">
      <c r="B1170" s="1"/>
      <c r="C1170" s="1"/>
    </row>
    <row r="1171" spans="2:3" ht="14.1" customHeight="1" x14ac:dyDescent="0.2">
      <c r="B1171" s="1"/>
      <c r="C1171" s="1"/>
    </row>
    <row r="1172" spans="2:3" ht="14.1" customHeight="1" x14ac:dyDescent="0.2">
      <c r="B1172" s="1"/>
      <c r="C1172" s="1"/>
    </row>
    <row r="1173" spans="2:3" ht="14.1" customHeight="1" x14ac:dyDescent="0.2">
      <c r="B1173" s="1"/>
      <c r="C1173" s="1"/>
    </row>
    <row r="1174" spans="2:3" ht="14.1" customHeight="1" x14ac:dyDescent="0.2">
      <c r="B1174" s="1"/>
      <c r="C1174" s="1"/>
    </row>
    <row r="1175" spans="2:3" ht="14.1" customHeight="1" x14ac:dyDescent="0.2">
      <c r="B1175" s="1"/>
      <c r="C1175" s="1"/>
    </row>
    <row r="1176" spans="2:3" ht="14.1" customHeight="1" x14ac:dyDescent="0.2">
      <c r="B1176" s="1"/>
      <c r="C1176" s="1"/>
    </row>
    <row r="1177" spans="2:3" ht="14.1" customHeight="1" x14ac:dyDescent="0.2">
      <c r="B1177" s="1"/>
      <c r="C1177" s="1"/>
    </row>
    <row r="1178" spans="2:3" ht="14.1" customHeight="1" x14ac:dyDescent="0.2">
      <c r="B1178" s="1"/>
      <c r="C1178" s="1"/>
    </row>
    <row r="1179" spans="2:3" ht="14.1" customHeight="1" x14ac:dyDescent="0.2">
      <c r="B1179" s="1"/>
      <c r="C1179" s="1"/>
    </row>
    <row r="1180" spans="2:3" ht="14.1" customHeight="1" x14ac:dyDescent="0.2">
      <c r="B1180" s="1"/>
      <c r="C1180" s="1"/>
    </row>
    <row r="1181" spans="2:3" ht="14.1" customHeight="1" x14ac:dyDescent="0.2">
      <c r="B1181" s="1"/>
      <c r="C1181" s="1"/>
    </row>
    <row r="1182" spans="2:3" ht="14.1" customHeight="1" x14ac:dyDescent="0.2">
      <c r="B1182" s="1"/>
      <c r="C1182" s="1"/>
    </row>
    <row r="1183" spans="2:3" ht="14.1" customHeight="1" x14ac:dyDescent="0.2">
      <c r="B1183" s="1"/>
      <c r="C1183" s="1"/>
    </row>
    <row r="1184" spans="2:3" ht="14.1" customHeight="1" x14ac:dyDescent="0.2">
      <c r="B1184" s="1"/>
      <c r="C1184" s="1"/>
    </row>
    <row r="1185" spans="2:3" ht="14.1" customHeight="1" x14ac:dyDescent="0.2">
      <c r="B1185" s="1"/>
      <c r="C1185" s="1"/>
    </row>
    <row r="1186" spans="2:3" ht="14.1" customHeight="1" x14ac:dyDescent="0.2">
      <c r="B1186" s="1"/>
      <c r="C1186" s="1"/>
    </row>
    <row r="1187" spans="2:3" ht="14.1" customHeight="1" x14ac:dyDescent="0.2">
      <c r="B1187" s="1"/>
      <c r="C1187" s="1"/>
    </row>
    <row r="1188" spans="2:3" ht="14.1" customHeight="1" x14ac:dyDescent="0.2">
      <c r="B1188" s="1"/>
      <c r="C1188" s="1"/>
    </row>
    <row r="1189" spans="2:3" ht="14.1" customHeight="1" x14ac:dyDescent="0.2">
      <c r="B1189" s="1"/>
      <c r="C1189" s="1"/>
    </row>
    <row r="1190" spans="2:3" ht="14.1" customHeight="1" x14ac:dyDescent="0.2">
      <c r="B1190" s="1"/>
      <c r="C1190" s="1"/>
    </row>
    <row r="1191" spans="2:3" ht="14.1" customHeight="1" x14ac:dyDescent="0.2">
      <c r="B1191" s="1"/>
      <c r="C1191" s="1"/>
    </row>
    <row r="1192" spans="2:3" ht="14.1" customHeight="1" x14ac:dyDescent="0.2">
      <c r="B1192" s="1"/>
      <c r="C1192" s="1"/>
    </row>
    <row r="1193" spans="2:3" ht="14.1" customHeight="1" x14ac:dyDescent="0.2">
      <c r="B1193" s="1"/>
      <c r="C1193" s="1"/>
    </row>
    <row r="1194" spans="2:3" ht="14.1" customHeight="1" x14ac:dyDescent="0.2">
      <c r="B1194" s="1"/>
      <c r="C1194" s="1"/>
    </row>
    <row r="1195" spans="2:3" ht="14.1" customHeight="1" x14ac:dyDescent="0.2">
      <c r="B1195" s="1"/>
      <c r="C1195" s="1"/>
    </row>
    <row r="1196" spans="2:3" ht="14.1" customHeight="1" x14ac:dyDescent="0.2">
      <c r="B1196" s="1"/>
      <c r="C1196" s="1"/>
    </row>
    <row r="1197" spans="2:3" ht="14.1" customHeight="1" x14ac:dyDescent="0.2">
      <c r="B1197" s="1"/>
      <c r="C1197" s="1"/>
    </row>
    <row r="1198" spans="2:3" ht="14.1" customHeight="1" x14ac:dyDescent="0.2">
      <c r="B1198" s="1"/>
      <c r="C1198" s="1"/>
    </row>
    <row r="1199" spans="2:3" ht="14.1" customHeight="1" x14ac:dyDescent="0.2">
      <c r="B1199" s="1"/>
      <c r="C1199" s="1"/>
    </row>
    <row r="1200" spans="2:3" ht="14.1" customHeight="1" x14ac:dyDescent="0.2">
      <c r="B1200" s="1"/>
      <c r="C1200" s="1"/>
    </row>
    <row r="1201" spans="2:3" ht="14.1" customHeight="1" x14ac:dyDescent="0.2">
      <c r="B1201" s="1"/>
      <c r="C1201" s="1"/>
    </row>
    <row r="1202" spans="2:3" ht="14.1" customHeight="1" x14ac:dyDescent="0.2">
      <c r="B1202" s="1"/>
      <c r="C1202" s="1"/>
    </row>
    <row r="1203" spans="2:3" ht="14.1" customHeight="1" x14ac:dyDescent="0.2">
      <c r="B1203" s="1"/>
      <c r="C1203" s="1"/>
    </row>
    <row r="1204" spans="2:3" ht="14.1" customHeight="1" x14ac:dyDescent="0.2">
      <c r="B1204" s="1"/>
      <c r="C1204" s="1"/>
    </row>
    <row r="1205" spans="2:3" ht="14.1" customHeight="1" x14ac:dyDescent="0.2">
      <c r="B1205" s="1"/>
      <c r="C1205" s="1"/>
    </row>
    <row r="1206" spans="2:3" ht="14.1" customHeight="1" x14ac:dyDescent="0.2">
      <c r="B1206" s="1"/>
      <c r="C1206" s="1"/>
    </row>
    <row r="1207" spans="2:3" ht="14.1" customHeight="1" x14ac:dyDescent="0.2">
      <c r="B1207" s="1"/>
      <c r="C1207" s="1"/>
    </row>
    <row r="1208" spans="2:3" ht="14.1" customHeight="1" x14ac:dyDescent="0.2">
      <c r="B1208" s="1"/>
      <c r="C1208" s="1"/>
    </row>
    <row r="1209" spans="2:3" ht="14.1" customHeight="1" x14ac:dyDescent="0.2">
      <c r="B1209" s="1"/>
      <c r="C1209" s="1"/>
    </row>
    <row r="1210" spans="2:3" ht="14.1" customHeight="1" x14ac:dyDescent="0.2">
      <c r="B1210" s="1"/>
      <c r="C1210" s="1"/>
    </row>
    <row r="1211" spans="2:3" ht="14.1" customHeight="1" x14ac:dyDescent="0.2">
      <c r="B1211" s="1"/>
      <c r="C1211" s="1"/>
    </row>
    <row r="1212" spans="2:3" ht="14.1" customHeight="1" x14ac:dyDescent="0.2">
      <c r="B1212" s="1"/>
      <c r="C1212" s="1"/>
    </row>
    <row r="1213" spans="2:3" ht="14.1" customHeight="1" x14ac:dyDescent="0.2">
      <c r="B1213" s="1"/>
      <c r="C1213" s="1"/>
    </row>
    <row r="1214" spans="2:3" ht="14.1" customHeight="1" x14ac:dyDescent="0.2">
      <c r="B1214" s="1"/>
      <c r="C1214" s="1"/>
    </row>
    <row r="1215" spans="2:3" ht="14.1" customHeight="1" x14ac:dyDescent="0.2">
      <c r="B1215" s="1"/>
      <c r="C1215" s="1"/>
    </row>
    <row r="1216" spans="2:3" ht="14.1" customHeight="1" x14ac:dyDescent="0.2">
      <c r="B1216" s="1"/>
      <c r="C1216" s="1"/>
    </row>
    <row r="1217" spans="2:3" ht="14.1" customHeight="1" x14ac:dyDescent="0.2">
      <c r="B1217" s="1"/>
      <c r="C1217" s="1"/>
    </row>
    <row r="1218" spans="2:3" ht="14.1" customHeight="1" x14ac:dyDescent="0.2">
      <c r="B1218" s="1"/>
      <c r="C1218" s="1"/>
    </row>
    <row r="1219" spans="2:3" ht="14.1" customHeight="1" x14ac:dyDescent="0.2">
      <c r="B1219" s="1"/>
      <c r="C1219" s="1"/>
    </row>
    <row r="1220" spans="2:3" ht="14.1" customHeight="1" x14ac:dyDescent="0.2">
      <c r="B1220" s="1"/>
      <c r="C1220" s="1"/>
    </row>
    <row r="1221" spans="2:3" ht="14.1" customHeight="1" x14ac:dyDescent="0.2">
      <c r="B1221" s="1"/>
      <c r="C1221" s="1"/>
    </row>
    <row r="1222" spans="2:3" ht="14.1" customHeight="1" x14ac:dyDescent="0.2">
      <c r="B1222" s="1"/>
      <c r="C1222" s="1"/>
    </row>
    <row r="1223" spans="2:3" ht="14.1" customHeight="1" x14ac:dyDescent="0.2">
      <c r="B1223" s="1"/>
      <c r="C1223" s="1"/>
    </row>
    <row r="1224" spans="2:3" ht="14.1" customHeight="1" x14ac:dyDescent="0.2">
      <c r="B1224" s="1"/>
      <c r="C1224" s="1"/>
    </row>
    <row r="1225" spans="2:3" ht="14.1" customHeight="1" x14ac:dyDescent="0.2">
      <c r="B1225" s="1"/>
      <c r="C1225" s="1"/>
    </row>
    <row r="1226" spans="2:3" ht="14.1" customHeight="1" x14ac:dyDescent="0.2">
      <c r="B1226" s="1"/>
      <c r="C1226" s="1"/>
    </row>
    <row r="1227" spans="2:3" ht="14.1" customHeight="1" x14ac:dyDescent="0.2">
      <c r="B1227" s="1"/>
      <c r="C1227" s="1"/>
    </row>
    <row r="1228" spans="2:3" ht="14.1" customHeight="1" x14ac:dyDescent="0.2">
      <c r="B1228" s="1"/>
      <c r="C1228" s="1"/>
    </row>
    <row r="1229" spans="2:3" ht="14.1" customHeight="1" x14ac:dyDescent="0.2">
      <c r="B1229" s="1"/>
      <c r="C1229" s="1"/>
    </row>
    <row r="1230" spans="2:3" ht="14.1" customHeight="1" x14ac:dyDescent="0.2">
      <c r="B1230" s="1"/>
      <c r="C1230" s="1"/>
    </row>
    <row r="1231" spans="2:3" ht="14.1" customHeight="1" x14ac:dyDescent="0.2">
      <c r="B1231" s="1"/>
      <c r="C1231" s="1"/>
    </row>
    <row r="1232" spans="2:3" ht="14.1" customHeight="1" x14ac:dyDescent="0.2">
      <c r="B1232" s="1"/>
      <c r="C1232" s="1"/>
    </row>
    <row r="1233" spans="2:3" ht="14.1" customHeight="1" x14ac:dyDescent="0.2">
      <c r="B1233" s="1"/>
      <c r="C1233" s="1"/>
    </row>
    <row r="1234" spans="2:3" ht="14.1" customHeight="1" x14ac:dyDescent="0.2">
      <c r="B1234" s="1"/>
      <c r="C1234" s="1"/>
    </row>
    <row r="1235" spans="2:3" ht="14.1" customHeight="1" x14ac:dyDescent="0.2">
      <c r="B1235" s="1"/>
      <c r="C1235" s="1"/>
    </row>
    <row r="1236" spans="2:3" ht="14.1" customHeight="1" x14ac:dyDescent="0.2">
      <c r="B1236" s="1"/>
      <c r="C1236" s="1"/>
    </row>
    <row r="1237" spans="2:3" ht="14.1" customHeight="1" x14ac:dyDescent="0.2">
      <c r="B1237" s="1"/>
      <c r="C1237" s="1"/>
    </row>
    <row r="1238" spans="2:3" ht="14.1" customHeight="1" x14ac:dyDescent="0.2">
      <c r="B1238" s="1"/>
      <c r="C1238" s="1"/>
    </row>
    <row r="1239" spans="2:3" ht="14.1" customHeight="1" x14ac:dyDescent="0.2">
      <c r="B1239" s="1"/>
      <c r="C1239" s="1"/>
    </row>
    <row r="1240" spans="2:3" ht="14.1" customHeight="1" x14ac:dyDescent="0.2">
      <c r="B1240" s="1"/>
      <c r="C1240" s="1"/>
    </row>
    <row r="1241" spans="2:3" ht="14.1" customHeight="1" x14ac:dyDescent="0.2">
      <c r="B1241" s="1"/>
      <c r="C1241" s="1"/>
    </row>
    <row r="1242" spans="2:3" ht="14.1" customHeight="1" x14ac:dyDescent="0.2">
      <c r="B1242" s="1"/>
      <c r="C1242" s="1"/>
    </row>
    <row r="1243" spans="2:3" ht="14.1" customHeight="1" x14ac:dyDescent="0.2">
      <c r="B1243" s="1"/>
      <c r="C1243" s="1"/>
    </row>
    <row r="1244" spans="2:3" ht="14.1" customHeight="1" x14ac:dyDescent="0.2">
      <c r="B1244" s="1"/>
      <c r="C1244" s="1"/>
    </row>
    <row r="1245" spans="2:3" ht="14.1" customHeight="1" x14ac:dyDescent="0.2">
      <c r="B1245" s="1"/>
      <c r="C1245" s="1"/>
    </row>
    <row r="1246" spans="2:3" ht="14.1" customHeight="1" x14ac:dyDescent="0.2">
      <c r="B1246" s="1"/>
      <c r="C1246" s="1"/>
    </row>
    <row r="1247" spans="2:3" ht="14.1" customHeight="1" x14ac:dyDescent="0.2">
      <c r="B1247" s="1"/>
      <c r="C1247" s="1"/>
    </row>
    <row r="1248" spans="2:3" ht="14.1" customHeight="1" x14ac:dyDescent="0.2">
      <c r="B1248" s="1"/>
      <c r="C1248" s="1"/>
    </row>
    <row r="1249" spans="2:3" ht="14.1" customHeight="1" x14ac:dyDescent="0.2">
      <c r="B1249" s="1"/>
      <c r="C1249" s="1"/>
    </row>
    <row r="1250" spans="2:3" ht="14.1" customHeight="1" x14ac:dyDescent="0.2">
      <c r="B1250" s="1"/>
      <c r="C1250" s="1"/>
    </row>
    <row r="1251" spans="2:3" ht="14.1" customHeight="1" x14ac:dyDescent="0.2">
      <c r="B1251" s="1"/>
      <c r="C1251" s="1"/>
    </row>
    <row r="1252" spans="2:3" ht="14.1" customHeight="1" x14ac:dyDescent="0.2">
      <c r="B1252" s="1"/>
      <c r="C1252" s="1"/>
    </row>
    <row r="1253" spans="2:3" ht="14.1" customHeight="1" x14ac:dyDescent="0.2">
      <c r="B1253" s="1"/>
      <c r="C1253" s="1"/>
    </row>
    <row r="1254" spans="2:3" ht="14.1" customHeight="1" x14ac:dyDescent="0.2">
      <c r="B1254" s="1"/>
      <c r="C1254" s="1"/>
    </row>
    <row r="1255" spans="2:3" ht="14.1" customHeight="1" x14ac:dyDescent="0.2">
      <c r="B1255" s="1"/>
      <c r="C1255" s="1"/>
    </row>
    <row r="1256" spans="2:3" ht="14.1" customHeight="1" x14ac:dyDescent="0.2">
      <c r="B1256" s="1"/>
      <c r="C1256" s="1"/>
    </row>
    <row r="1257" spans="2:3" ht="14.1" customHeight="1" x14ac:dyDescent="0.2">
      <c r="B1257" s="1"/>
      <c r="C1257" s="1"/>
    </row>
    <row r="1258" spans="2:3" ht="14.1" customHeight="1" x14ac:dyDescent="0.2">
      <c r="B1258" s="1"/>
      <c r="C1258" s="1"/>
    </row>
    <row r="1259" spans="2:3" ht="14.1" customHeight="1" x14ac:dyDescent="0.2">
      <c r="B1259" s="1"/>
      <c r="C1259" s="1"/>
    </row>
    <row r="1260" spans="2:3" ht="14.1" customHeight="1" x14ac:dyDescent="0.2">
      <c r="B1260" s="1"/>
      <c r="C1260" s="1"/>
    </row>
    <row r="1261" spans="2:3" ht="14.1" customHeight="1" x14ac:dyDescent="0.2">
      <c r="B1261" s="1"/>
      <c r="C1261" s="1"/>
    </row>
    <row r="1262" spans="2:3" ht="14.1" customHeight="1" x14ac:dyDescent="0.2">
      <c r="B1262" s="1"/>
      <c r="C1262" s="1"/>
    </row>
    <row r="1263" spans="2:3" ht="14.1" customHeight="1" x14ac:dyDescent="0.2">
      <c r="B1263" s="1"/>
      <c r="C1263" s="1"/>
    </row>
    <row r="1264" spans="2:3" ht="14.1" customHeight="1" x14ac:dyDescent="0.2">
      <c r="B1264" s="1"/>
      <c r="C1264" s="1"/>
    </row>
    <row r="1265" spans="2:3" ht="14.1" customHeight="1" x14ac:dyDescent="0.2">
      <c r="B1265" s="1"/>
      <c r="C1265" s="1"/>
    </row>
    <row r="1266" spans="2:3" ht="14.1" customHeight="1" x14ac:dyDescent="0.2">
      <c r="B1266" s="1"/>
      <c r="C1266" s="1"/>
    </row>
    <row r="1267" spans="2:3" ht="14.1" customHeight="1" x14ac:dyDescent="0.2">
      <c r="B1267" s="1"/>
      <c r="C1267" s="1"/>
    </row>
    <row r="1268" spans="2:3" ht="14.1" customHeight="1" x14ac:dyDescent="0.2">
      <c r="B1268" s="1"/>
      <c r="C1268" s="1"/>
    </row>
    <row r="1269" spans="2:3" ht="14.1" customHeight="1" x14ac:dyDescent="0.2">
      <c r="B1269" s="1"/>
      <c r="C1269" s="1"/>
    </row>
    <row r="1270" spans="2:3" ht="14.1" customHeight="1" x14ac:dyDescent="0.2">
      <c r="B1270" s="1"/>
      <c r="C1270" s="1"/>
    </row>
    <row r="1271" spans="2:3" ht="14.1" customHeight="1" x14ac:dyDescent="0.2">
      <c r="B1271" s="1"/>
      <c r="C1271" s="1"/>
    </row>
    <row r="1272" spans="2:3" ht="14.1" customHeight="1" x14ac:dyDescent="0.2">
      <c r="B1272" s="1"/>
      <c r="C1272" s="1"/>
    </row>
    <row r="1273" spans="2:3" ht="14.1" customHeight="1" x14ac:dyDescent="0.2">
      <c r="B1273" s="1"/>
      <c r="C1273" s="1"/>
    </row>
    <row r="1274" spans="2:3" ht="14.1" customHeight="1" x14ac:dyDescent="0.2">
      <c r="B1274" s="1"/>
      <c r="C1274" s="1"/>
    </row>
    <row r="1275" spans="2:3" ht="14.1" customHeight="1" x14ac:dyDescent="0.2">
      <c r="B1275" s="1"/>
      <c r="C1275" s="1"/>
    </row>
    <row r="1276" spans="2:3" ht="14.1" customHeight="1" x14ac:dyDescent="0.2">
      <c r="B1276" s="1"/>
      <c r="C1276" s="1"/>
    </row>
    <row r="1277" spans="2:3" ht="14.1" customHeight="1" x14ac:dyDescent="0.2">
      <c r="B1277" s="1"/>
      <c r="C1277" s="1"/>
    </row>
    <row r="1278" spans="2:3" ht="14.1" customHeight="1" x14ac:dyDescent="0.2">
      <c r="B1278" s="1"/>
      <c r="C1278" s="1"/>
    </row>
    <row r="1279" spans="2:3" ht="14.1" customHeight="1" x14ac:dyDescent="0.2">
      <c r="B1279" s="1"/>
      <c r="C1279" s="1"/>
    </row>
    <row r="1280" spans="2:3" ht="14.1" customHeight="1" x14ac:dyDescent="0.2">
      <c r="B1280" s="1"/>
      <c r="C1280" s="1"/>
    </row>
    <row r="1281" spans="2:3" ht="14.1" customHeight="1" x14ac:dyDescent="0.2">
      <c r="B1281" s="1"/>
      <c r="C1281" s="1"/>
    </row>
    <row r="1282" spans="2:3" ht="14.1" customHeight="1" x14ac:dyDescent="0.2">
      <c r="B1282" s="1"/>
      <c r="C1282" s="1"/>
    </row>
    <row r="1283" spans="2:3" ht="14.1" customHeight="1" x14ac:dyDescent="0.2">
      <c r="B1283" s="1"/>
      <c r="C1283" s="1"/>
    </row>
    <row r="1284" spans="2:3" ht="14.1" customHeight="1" x14ac:dyDescent="0.2">
      <c r="B1284" s="1"/>
      <c r="C1284" s="1"/>
    </row>
    <row r="1285" spans="2:3" ht="14.1" customHeight="1" x14ac:dyDescent="0.2">
      <c r="B1285" s="1"/>
      <c r="C1285" s="1"/>
    </row>
    <row r="1286" spans="2:3" ht="14.1" customHeight="1" x14ac:dyDescent="0.2">
      <c r="B1286" s="1"/>
      <c r="C1286" s="1"/>
    </row>
    <row r="1287" spans="2:3" ht="14.1" customHeight="1" x14ac:dyDescent="0.2">
      <c r="B1287" s="1"/>
      <c r="C1287" s="1"/>
    </row>
    <row r="1288" spans="2:3" ht="14.1" customHeight="1" x14ac:dyDescent="0.2">
      <c r="B1288" s="1"/>
      <c r="C1288" s="1"/>
    </row>
    <row r="1289" spans="2:3" ht="14.1" customHeight="1" x14ac:dyDescent="0.2">
      <c r="B1289" s="1"/>
      <c r="C1289" s="1"/>
    </row>
    <row r="1290" spans="2:3" ht="14.1" customHeight="1" x14ac:dyDescent="0.2">
      <c r="B1290" s="1"/>
      <c r="C1290" s="1"/>
    </row>
    <row r="1291" spans="2:3" ht="14.1" customHeight="1" x14ac:dyDescent="0.2">
      <c r="B1291" s="1"/>
      <c r="C1291" s="1"/>
    </row>
    <row r="1292" spans="2:3" ht="14.1" customHeight="1" x14ac:dyDescent="0.2">
      <c r="B1292" s="1"/>
      <c r="C1292" s="1"/>
    </row>
    <row r="1293" spans="2:3" ht="14.1" customHeight="1" x14ac:dyDescent="0.2">
      <c r="B1293" s="1"/>
      <c r="C1293" s="1"/>
    </row>
    <row r="1294" spans="2:3" ht="14.1" customHeight="1" x14ac:dyDescent="0.2">
      <c r="B1294" s="1"/>
      <c r="C1294" s="1"/>
    </row>
    <row r="1295" spans="2:3" ht="14.1" customHeight="1" x14ac:dyDescent="0.2">
      <c r="B1295" s="1"/>
      <c r="C1295" s="1"/>
    </row>
    <row r="1296" spans="2:3" ht="14.1" customHeight="1" x14ac:dyDescent="0.2">
      <c r="B1296" s="1"/>
      <c r="C1296" s="1"/>
    </row>
    <row r="1297" spans="2:3" ht="14.1" customHeight="1" x14ac:dyDescent="0.2">
      <c r="B1297" s="1"/>
      <c r="C1297" s="1"/>
    </row>
    <row r="1298" spans="2:3" ht="14.1" customHeight="1" x14ac:dyDescent="0.2">
      <c r="B1298" s="1"/>
      <c r="C1298" s="1"/>
    </row>
    <row r="1299" spans="2:3" ht="14.1" customHeight="1" x14ac:dyDescent="0.2">
      <c r="B1299" s="1"/>
      <c r="C1299" s="1"/>
    </row>
    <row r="1300" spans="2:3" ht="14.1" customHeight="1" x14ac:dyDescent="0.2">
      <c r="B1300" s="1"/>
      <c r="C1300" s="1"/>
    </row>
    <row r="1301" spans="2:3" ht="14.1" customHeight="1" x14ac:dyDescent="0.2">
      <c r="B1301" s="1"/>
      <c r="C1301" s="1"/>
    </row>
    <row r="1302" spans="2:3" ht="14.1" customHeight="1" x14ac:dyDescent="0.2">
      <c r="B1302" s="1"/>
      <c r="C1302" s="1"/>
    </row>
    <row r="1303" spans="2:3" ht="14.1" customHeight="1" x14ac:dyDescent="0.2">
      <c r="B1303" s="1"/>
      <c r="C1303" s="1"/>
    </row>
    <row r="1304" spans="2:3" ht="14.1" customHeight="1" x14ac:dyDescent="0.2">
      <c r="B1304" s="1"/>
      <c r="C1304" s="1"/>
    </row>
    <row r="1305" spans="2:3" ht="14.1" customHeight="1" x14ac:dyDescent="0.2">
      <c r="B1305" s="1"/>
      <c r="C1305" s="1"/>
    </row>
    <row r="1306" spans="2:3" ht="14.1" customHeight="1" x14ac:dyDescent="0.2">
      <c r="B1306" s="1"/>
      <c r="C1306" s="1"/>
    </row>
    <row r="1307" spans="2:3" ht="14.1" customHeight="1" x14ac:dyDescent="0.2">
      <c r="B1307" s="1"/>
      <c r="C1307" s="1"/>
    </row>
    <row r="1308" spans="2:3" ht="14.1" customHeight="1" x14ac:dyDescent="0.2">
      <c r="B1308" s="1"/>
      <c r="C1308" s="1"/>
    </row>
    <row r="1309" spans="2:3" ht="14.1" customHeight="1" x14ac:dyDescent="0.2">
      <c r="B1309" s="1"/>
      <c r="C1309" s="1"/>
    </row>
    <row r="1310" spans="2:3" ht="14.1" customHeight="1" x14ac:dyDescent="0.2">
      <c r="B1310" s="1"/>
      <c r="C1310" s="1"/>
    </row>
    <row r="1311" spans="2:3" ht="14.1" customHeight="1" x14ac:dyDescent="0.2">
      <c r="B1311" s="1"/>
      <c r="C1311" s="1"/>
    </row>
    <row r="1312" spans="2:3" ht="14.1" customHeight="1" x14ac:dyDescent="0.2">
      <c r="B1312" s="1"/>
      <c r="C1312" s="1"/>
    </row>
    <row r="1313" spans="2:3" ht="14.1" customHeight="1" x14ac:dyDescent="0.2">
      <c r="B1313" s="1"/>
      <c r="C1313" s="1"/>
    </row>
    <row r="1314" spans="2:3" ht="14.1" customHeight="1" x14ac:dyDescent="0.2">
      <c r="B1314" s="1"/>
      <c r="C1314" s="1"/>
    </row>
    <row r="1315" spans="2:3" ht="14.1" customHeight="1" x14ac:dyDescent="0.2">
      <c r="B1315" s="1"/>
      <c r="C1315" s="1"/>
    </row>
    <row r="1316" spans="2:3" ht="14.1" customHeight="1" x14ac:dyDescent="0.2">
      <c r="B1316" s="1"/>
      <c r="C1316" s="1"/>
    </row>
    <row r="1317" spans="2:3" ht="14.1" customHeight="1" x14ac:dyDescent="0.2">
      <c r="B1317" s="1"/>
      <c r="C1317" s="1"/>
    </row>
    <row r="1318" spans="2:3" ht="14.1" customHeight="1" x14ac:dyDescent="0.2">
      <c r="B1318" s="1"/>
      <c r="C1318" s="1"/>
    </row>
    <row r="1319" spans="2:3" ht="14.1" customHeight="1" x14ac:dyDescent="0.2">
      <c r="B1319" s="1"/>
      <c r="C1319" s="1"/>
    </row>
    <row r="1320" spans="2:3" ht="14.1" customHeight="1" x14ac:dyDescent="0.2">
      <c r="B1320" s="1"/>
      <c r="C1320" s="1"/>
    </row>
    <row r="1321" spans="2:3" ht="14.1" customHeight="1" x14ac:dyDescent="0.2">
      <c r="B1321" s="1"/>
      <c r="C1321" s="1"/>
    </row>
    <row r="1322" spans="2:3" ht="14.1" customHeight="1" x14ac:dyDescent="0.2">
      <c r="B1322" s="1"/>
      <c r="C1322" s="1"/>
    </row>
    <row r="1323" spans="2:3" ht="14.1" customHeight="1" x14ac:dyDescent="0.2">
      <c r="B1323" s="1"/>
      <c r="C1323" s="1"/>
    </row>
    <row r="1324" spans="2:3" ht="14.1" customHeight="1" x14ac:dyDescent="0.2">
      <c r="B1324" s="1"/>
      <c r="C1324" s="1"/>
    </row>
    <row r="1325" spans="2:3" ht="14.1" customHeight="1" x14ac:dyDescent="0.2">
      <c r="B1325" s="1"/>
      <c r="C1325" s="1"/>
    </row>
    <row r="1326" spans="2:3" ht="14.1" customHeight="1" x14ac:dyDescent="0.2">
      <c r="B1326" s="1"/>
      <c r="C1326" s="1"/>
    </row>
    <row r="1327" spans="2:3" ht="14.1" customHeight="1" x14ac:dyDescent="0.2">
      <c r="B1327" s="1"/>
      <c r="C1327" s="1"/>
    </row>
    <row r="1328" spans="2:3" ht="14.1" customHeight="1" x14ac:dyDescent="0.2">
      <c r="B1328" s="1"/>
      <c r="C1328" s="1"/>
    </row>
    <row r="1329" spans="2:3" ht="14.1" customHeight="1" x14ac:dyDescent="0.2">
      <c r="B1329" s="1"/>
      <c r="C1329" s="1"/>
    </row>
    <row r="1330" spans="2:3" ht="14.1" customHeight="1" x14ac:dyDescent="0.2">
      <c r="B1330" s="1"/>
      <c r="C1330" s="1"/>
    </row>
    <row r="1331" spans="2:3" ht="14.1" customHeight="1" x14ac:dyDescent="0.2">
      <c r="B1331" s="1"/>
      <c r="C1331" s="1"/>
    </row>
    <row r="1332" spans="2:3" ht="14.1" customHeight="1" x14ac:dyDescent="0.2">
      <c r="B1332" s="1"/>
      <c r="C1332" s="1"/>
    </row>
    <row r="1333" spans="2:3" ht="14.1" customHeight="1" x14ac:dyDescent="0.2">
      <c r="B1333" s="1"/>
      <c r="C1333" s="1"/>
    </row>
    <row r="1334" spans="2:3" ht="14.1" customHeight="1" x14ac:dyDescent="0.2">
      <c r="B1334" s="1"/>
      <c r="C1334" s="1"/>
    </row>
    <row r="1335" spans="2:3" ht="14.1" customHeight="1" x14ac:dyDescent="0.2">
      <c r="B1335" s="1"/>
      <c r="C1335" s="1"/>
    </row>
    <row r="1336" spans="2:3" ht="14.1" customHeight="1" x14ac:dyDescent="0.2">
      <c r="B1336" s="1"/>
      <c r="C1336" s="1"/>
    </row>
    <row r="1337" spans="2:3" ht="14.1" customHeight="1" x14ac:dyDescent="0.2">
      <c r="B1337" s="1"/>
      <c r="C1337" s="1"/>
    </row>
    <row r="1338" spans="2:3" ht="14.1" customHeight="1" x14ac:dyDescent="0.2">
      <c r="B1338" s="1"/>
      <c r="C1338" s="1"/>
    </row>
    <row r="1339" spans="2:3" ht="14.1" customHeight="1" x14ac:dyDescent="0.2">
      <c r="B1339" s="1"/>
      <c r="C1339" s="1"/>
    </row>
    <row r="1340" spans="2:3" ht="14.1" customHeight="1" x14ac:dyDescent="0.2">
      <c r="B1340" s="1"/>
      <c r="C1340" s="1"/>
    </row>
    <row r="1341" spans="2:3" ht="14.1" customHeight="1" x14ac:dyDescent="0.2">
      <c r="B1341" s="1"/>
      <c r="C1341" s="1"/>
    </row>
    <row r="1342" spans="2:3" ht="14.1" customHeight="1" x14ac:dyDescent="0.2">
      <c r="B1342" s="1"/>
      <c r="C1342" s="1"/>
    </row>
    <row r="1343" spans="2:3" ht="14.1" customHeight="1" x14ac:dyDescent="0.2">
      <c r="B1343" s="1"/>
      <c r="C1343" s="1"/>
    </row>
    <row r="1344" spans="2:3" ht="14.1" customHeight="1" x14ac:dyDescent="0.2">
      <c r="B1344" s="1"/>
      <c r="C1344" s="1"/>
    </row>
    <row r="1345" spans="2:3" ht="14.1" customHeight="1" x14ac:dyDescent="0.2">
      <c r="B1345" s="1"/>
      <c r="C1345" s="1"/>
    </row>
    <row r="1346" spans="2:3" ht="14.1" customHeight="1" x14ac:dyDescent="0.2">
      <c r="B1346" s="1"/>
      <c r="C1346" s="1"/>
    </row>
    <row r="1347" spans="2:3" ht="14.1" customHeight="1" x14ac:dyDescent="0.2">
      <c r="B1347" s="1"/>
      <c r="C1347" s="1"/>
    </row>
    <row r="1348" spans="2:3" ht="14.1" customHeight="1" x14ac:dyDescent="0.2">
      <c r="B1348" s="1"/>
      <c r="C1348" s="1"/>
    </row>
    <row r="1349" spans="2:3" ht="14.1" customHeight="1" x14ac:dyDescent="0.2">
      <c r="B1349" s="1"/>
      <c r="C1349" s="1"/>
    </row>
    <row r="1350" spans="2:3" ht="14.1" customHeight="1" x14ac:dyDescent="0.2">
      <c r="B1350" s="1"/>
      <c r="C1350" s="1"/>
    </row>
    <row r="1351" spans="2:3" ht="14.1" customHeight="1" x14ac:dyDescent="0.2">
      <c r="B1351" s="1"/>
      <c r="C1351" s="1"/>
    </row>
    <row r="1352" spans="2:3" ht="14.1" customHeight="1" x14ac:dyDescent="0.2">
      <c r="B1352" s="1"/>
      <c r="C1352" s="1"/>
    </row>
    <row r="1353" spans="2:3" ht="14.1" customHeight="1" x14ac:dyDescent="0.2">
      <c r="B1353" s="1"/>
      <c r="C1353" s="1"/>
    </row>
    <row r="1354" spans="2:3" ht="14.1" customHeight="1" x14ac:dyDescent="0.2">
      <c r="B1354" s="1"/>
      <c r="C1354" s="1"/>
    </row>
    <row r="1355" spans="2:3" ht="14.1" customHeight="1" x14ac:dyDescent="0.2">
      <c r="B1355" s="1"/>
      <c r="C1355" s="1"/>
    </row>
    <row r="1356" spans="2:3" ht="14.1" customHeight="1" x14ac:dyDescent="0.2">
      <c r="B1356" s="1"/>
      <c r="C1356" s="1"/>
    </row>
    <row r="1357" spans="2:3" ht="14.1" customHeight="1" x14ac:dyDescent="0.2">
      <c r="B1357" s="1"/>
      <c r="C1357" s="1"/>
    </row>
    <row r="1358" spans="2:3" ht="14.1" customHeight="1" x14ac:dyDescent="0.2">
      <c r="B1358" s="1"/>
      <c r="C1358" s="1"/>
    </row>
    <row r="1359" spans="2:3" ht="14.1" customHeight="1" x14ac:dyDescent="0.2">
      <c r="B1359" s="1"/>
      <c r="C1359" s="1"/>
    </row>
    <row r="1360" spans="2:3" ht="14.1" customHeight="1" x14ac:dyDescent="0.2">
      <c r="B1360" s="1"/>
      <c r="C1360" s="1"/>
    </row>
    <row r="1361" spans="2:3" ht="14.1" customHeight="1" x14ac:dyDescent="0.2">
      <c r="B1361" s="1"/>
      <c r="C1361" s="1"/>
    </row>
    <row r="1362" spans="2:3" ht="14.1" customHeight="1" x14ac:dyDescent="0.2">
      <c r="B1362" s="1"/>
      <c r="C1362" s="1"/>
    </row>
    <row r="1363" spans="2:3" ht="14.1" customHeight="1" x14ac:dyDescent="0.2">
      <c r="B1363" s="1"/>
      <c r="C1363" s="1"/>
    </row>
    <row r="1364" spans="2:3" ht="14.1" customHeight="1" x14ac:dyDescent="0.2">
      <c r="B1364" s="1"/>
      <c r="C1364" s="1"/>
    </row>
    <row r="1365" spans="2:3" ht="14.1" customHeight="1" x14ac:dyDescent="0.2">
      <c r="B1365" s="1"/>
      <c r="C1365" s="1"/>
    </row>
    <row r="1366" spans="2:3" ht="14.1" customHeight="1" x14ac:dyDescent="0.2">
      <c r="B1366" s="1"/>
      <c r="C1366" s="1"/>
    </row>
    <row r="1367" spans="2:3" ht="14.1" customHeight="1" x14ac:dyDescent="0.2">
      <c r="B1367" s="1"/>
      <c r="C1367" s="1"/>
    </row>
    <row r="1368" spans="2:3" ht="14.1" customHeight="1" x14ac:dyDescent="0.2">
      <c r="B1368" s="1"/>
      <c r="C1368" s="1"/>
    </row>
    <row r="1369" spans="2:3" ht="14.1" customHeight="1" x14ac:dyDescent="0.2">
      <c r="B1369" s="1"/>
      <c r="C1369" s="1"/>
    </row>
    <row r="1370" spans="2:3" ht="14.1" customHeight="1" x14ac:dyDescent="0.2">
      <c r="B1370" s="1"/>
      <c r="C1370" s="1"/>
    </row>
    <row r="1371" spans="2:3" ht="14.1" customHeight="1" x14ac:dyDescent="0.2">
      <c r="B1371" s="1"/>
      <c r="C1371" s="1"/>
    </row>
    <row r="1372" spans="2:3" ht="14.1" customHeight="1" x14ac:dyDescent="0.2">
      <c r="B1372" s="1"/>
      <c r="C1372" s="1"/>
    </row>
    <row r="1373" spans="2:3" ht="14.1" customHeight="1" x14ac:dyDescent="0.2">
      <c r="B1373" s="1"/>
      <c r="C1373" s="1"/>
    </row>
    <row r="1374" spans="2:3" ht="14.1" customHeight="1" x14ac:dyDescent="0.2">
      <c r="B1374" s="1"/>
      <c r="C1374" s="1"/>
    </row>
    <row r="1375" spans="2:3" ht="14.1" customHeight="1" x14ac:dyDescent="0.2">
      <c r="B1375" s="1"/>
      <c r="C1375" s="1"/>
    </row>
    <row r="1376" spans="2:3" ht="14.1" customHeight="1" x14ac:dyDescent="0.2">
      <c r="B1376" s="1"/>
      <c r="C1376" s="1"/>
    </row>
    <row r="1377" spans="2:3" ht="14.1" customHeight="1" x14ac:dyDescent="0.2">
      <c r="B1377" s="1"/>
      <c r="C1377" s="1"/>
    </row>
    <row r="1378" spans="2:3" ht="14.1" customHeight="1" x14ac:dyDescent="0.2">
      <c r="B1378" s="1"/>
      <c r="C1378" s="1"/>
    </row>
    <row r="1379" spans="2:3" ht="14.1" customHeight="1" x14ac:dyDescent="0.2">
      <c r="B1379" s="1"/>
      <c r="C1379" s="1"/>
    </row>
    <row r="1380" spans="2:3" ht="14.1" customHeight="1" x14ac:dyDescent="0.2">
      <c r="B1380" s="1"/>
      <c r="C1380" s="1"/>
    </row>
    <row r="1381" spans="2:3" ht="14.1" customHeight="1" x14ac:dyDescent="0.2">
      <c r="B1381" s="1"/>
      <c r="C1381" s="1"/>
    </row>
    <row r="1382" spans="2:3" ht="14.1" customHeight="1" x14ac:dyDescent="0.2">
      <c r="B1382" s="1"/>
      <c r="C1382" s="1"/>
    </row>
    <row r="1383" spans="2:3" ht="14.1" customHeight="1" x14ac:dyDescent="0.2">
      <c r="B1383" s="1"/>
      <c r="C1383" s="1"/>
    </row>
    <row r="1384" spans="2:3" ht="14.1" customHeight="1" x14ac:dyDescent="0.2">
      <c r="B1384" s="1"/>
      <c r="C1384" s="1"/>
    </row>
    <row r="1385" spans="2:3" ht="14.1" customHeight="1" x14ac:dyDescent="0.2">
      <c r="B1385" s="1"/>
      <c r="C1385" s="1"/>
    </row>
    <row r="1386" spans="2:3" ht="14.1" customHeight="1" x14ac:dyDescent="0.2">
      <c r="B1386" s="1"/>
      <c r="C1386" s="1"/>
    </row>
    <row r="1387" spans="2:3" ht="14.1" customHeight="1" x14ac:dyDescent="0.2">
      <c r="B1387" s="1"/>
      <c r="C1387" s="1"/>
    </row>
    <row r="1388" spans="2:3" ht="14.1" customHeight="1" x14ac:dyDescent="0.2">
      <c r="B1388" s="1"/>
      <c r="C1388" s="1"/>
    </row>
    <row r="1389" spans="2:3" ht="14.1" customHeight="1" x14ac:dyDescent="0.2">
      <c r="B1389" s="1"/>
      <c r="C1389" s="1"/>
    </row>
    <row r="1390" spans="2:3" ht="14.1" customHeight="1" x14ac:dyDescent="0.2">
      <c r="B1390" s="1"/>
      <c r="C1390" s="1"/>
    </row>
    <row r="1391" spans="2:3" ht="14.1" customHeight="1" x14ac:dyDescent="0.2">
      <c r="B1391" s="1"/>
      <c r="C1391" s="1"/>
    </row>
    <row r="1392" spans="2:3" ht="14.1" customHeight="1" x14ac:dyDescent="0.2">
      <c r="B1392" s="1"/>
      <c r="C1392" s="1"/>
    </row>
    <row r="1393" spans="2:3" ht="14.1" customHeight="1" x14ac:dyDescent="0.2">
      <c r="B1393" s="1"/>
      <c r="C1393" s="1"/>
    </row>
    <row r="1394" spans="2:3" ht="14.1" customHeight="1" x14ac:dyDescent="0.2">
      <c r="B1394" s="1"/>
      <c r="C1394" s="1"/>
    </row>
    <row r="1395" spans="2:3" ht="14.1" customHeight="1" x14ac:dyDescent="0.2">
      <c r="B1395" s="1"/>
      <c r="C1395" s="1"/>
    </row>
    <row r="1396" spans="2:3" ht="14.1" customHeight="1" x14ac:dyDescent="0.2">
      <c r="B1396" s="1"/>
      <c r="C1396" s="1"/>
    </row>
    <row r="1397" spans="2:3" ht="14.1" customHeight="1" x14ac:dyDescent="0.2">
      <c r="B1397" s="1"/>
      <c r="C1397" s="1"/>
    </row>
    <row r="1398" spans="2:3" ht="14.1" customHeight="1" x14ac:dyDescent="0.2">
      <c r="B1398" s="1"/>
      <c r="C1398" s="1"/>
    </row>
    <row r="1399" spans="2:3" ht="14.1" customHeight="1" x14ac:dyDescent="0.2">
      <c r="B1399" s="1"/>
      <c r="C1399" s="1"/>
    </row>
    <row r="1400" spans="2:3" ht="14.1" customHeight="1" x14ac:dyDescent="0.2">
      <c r="B1400" s="1"/>
      <c r="C1400" s="1"/>
    </row>
    <row r="1401" spans="2:3" ht="14.1" customHeight="1" x14ac:dyDescent="0.2">
      <c r="B1401" s="1"/>
      <c r="C1401" s="1"/>
    </row>
    <row r="1402" spans="2:3" ht="14.1" customHeight="1" x14ac:dyDescent="0.2">
      <c r="B1402" s="1"/>
      <c r="C1402" s="1"/>
    </row>
    <row r="1403" spans="2:3" ht="14.1" customHeight="1" x14ac:dyDescent="0.2">
      <c r="B1403" s="1"/>
      <c r="C1403" s="1"/>
    </row>
    <row r="1404" spans="2:3" ht="14.1" customHeight="1" x14ac:dyDescent="0.2">
      <c r="B1404" s="1"/>
      <c r="C1404" s="1"/>
    </row>
    <row r="1405" spans="2:3" ht="14.1" customHeight="1" x14ac:dyDescent="0.2">
      <c r="B1405" s="1"/>
      <c r="C1405" s="1"/>
    </row>
    <row r="1406" spans="2:3" ht="14.1" customHeight="1" x14ac:dyDescent="0.2">
      <c r="B1406" s="1"/>
      <c r="C1406" s="1"/>
    </row>
    <row r="1407" spans="2:3" ht="14.1" customHeight="1" x14ac:dyDescent="0.2">
      <c r="B1407" s="1"/>
      <c r="C1407" s="1"/>
    </row>
    <row r="1408" spans="2:3" ht="14.1" customHeight="1" x14ac:dyDescent="0.2">
      <c r="B1408" s="1"/>
      <c r="C1408" s="1"/>
    </row>
    <row r="1409" spans="2:3" ht="14.1" customHeight="1" x14ac:dyDescent="0.2">
      <c r="B1409" s="1"/>
      <c r="C1409" s="1"/>
    </row>
    <row r="1410" spans="2:3" ht="14.1" customHeight="1" x14ac:dyDescent="0.2">
      <c r="B1410" s="1"/>
      <c r="C1410" s="1"/>
    </row>
    <row r="1411" spans="2:3" ht="14.1" customHeight="1" x14ac:dyDescent="0.2">
      <c r="B1411" s="1"/>
      <c r="C1411" s="1"/>
    </row>
    <row r="1412" spans="2:3" ht="14.1" customHeight="1" x14ac:dyDescent="0.2">
      <c r="B1412" s="1"/>
      <c r="C1412" s="1"/>
    </row>
    <row r="1413" spans="2:3" ht="14.1" customHeight="1" x14ac:dyDescent="0.2">
      <c r="B1413" s="1"/>
      <c r="C1413" s="1"/>
    </row>
    <row r="1414" spans="2:3" ht="14.1" customHeight="1" x14ac:dyDescent="0.2">
      <c r="B1414" s="1"/>
      <c r="C1414" s="1"/>
    </row>
    <row r="1415" spans="2:3" ht="14.1" customHeight="1" x14ac:dyDescent="0.2">
      <c r="B1415" s="1"/>
      <c r="C1415" s="1"/>
    </row>
    <row r="1416" spans="2:3" ht="14.1" customHeight="1" x14ac:dyDescent="0.2">
      <c r="B1416" s="1"/>
      <c r="C1416" s="1"/>
    </row>
    <row r="1417" spans="2:3" ht="14.1" customHeight="1" x14ac:dyDescent="0.2">
      <c r="B1417" s="1"/>
      <c r="C1417" s="1"/>
    </row>
    <row r="1418" spans="2:3" ht="14.1" customHeight="1" x14ac:dyDescent="0.2">
      <c r="B1418" s="1"/>
      <c r="C1418" s="1"/>
    </row>
    <row r="1419" spans="2:3" ht="14.1" customHeight="1" x14ac:dyDescent="0.2">
      <c r="B1419" s="1"/>
      <c r="C1419" s="1"/>
    </row>
    <row r="1420" spans="2:3" ht="14.1" customHeight="1" x14ac:dyDescent="0.2">
      <c r="B1420" s="1"/>
      <c r="C1420" s="1"/>
    </row>
    <row r="1421" spans="2:3" ht="14.1" customHeight="1" x14ac:dyDescent="0.2">
      <c r="B1421" s="1"/>
      <c r="C1421" s="1"/>
    </row>
    <row r="1422" spans="2:3" ht="14.1" customHeight="1" x14ac:dyDescent="0.2">
      <c r="B1422" s="1"/>
      <c r="C1422" s="1"/>
    </row>
    <row r="1423" spans="2:3" ht="14.1" customHeight="1" x14ac:dyDescent="0.2">
      <c r="B1423" s="1"/>
      <c r="C1423" s="1"/>
    </row>
    <row r="1424" spans="2:3" ht="14.1" customHeight="1" x14ac:dyDescent="0.2">
      <c r="B1424" s="1"/>
      <c r="C1424" s="1"/>
    </row>
    <row r="1425" spans="2:3" ht="14.1" customHeight="1" x14ac:dyDescent="0.2">
      <c r="B1425" s="1"/>
      <c r="C1425" s="1"/>
    </row>
    <row r="1426" spans="2:3" ht="14.1" customHeight="1" x14ac:dyDescent="0.2">
      <c r="B1426" s="1"/>
      <c r="C1426" s="1"/>
    </row>
    <row r="1427" spans="2:3" ht="14.1" customHeight="1" x14ac:dyDescent="0.2">
      <c r="B1427" s="1"/>
      <c r="C1427" s="1"/>
    </row>
    <row r="1428" spans="2:3" ht="14.1" customHeight="1" x14ac:dyDescent="0.2">
      <c r="B1428" s="1"/>
      <c r="C1428" s="1"/>
    </row>
    <row r="1429" spans="2:3" ht="14.1" customHeight="1" x14ac:dyDescent="0.2">
      <c r="B1429" s="1"/>
      <c r="C1429" s="1"/>
    </row>
    <row r="1430" spans="2:3" ht="14.1" customHeight="1" x14ac:dyDescent="0.2">
      <c r="B1430" s="1"/>
      <c r="C1430" s="1"/>
    </row>
    <row r="1431" spans="2:3" ht="14.1" customHeight="1" x14ac:dyDescent="0.2">
      <c r="B1431" s="1"/>
      <c r="C1431" s="1"/>
    </row>
    <row r="1432" spans="2:3" ht="14.1" customHeight="1" x14ac:dyDescent="0.2">
      <c r="B1432" s="1"/>
      <c r="C1432" s="1"/>
    </row>
    <row r="1433" spans="2:3" ht="14.1" customHeight="1" x14ac:dyDescent="0.2">
      <c r="B1433" s="1"/>
      <c r="C1433" s="1"/>
    </row>
    <row r="1434" spans="2:3" ht="14.1" customHeight="1" x14ac:dyDescent="0.2">
      <c r="B1434" s="1"/>
      <c r="C1434" s="1"/>
    </row>
    <row r="1435" spans="2:3" ht="14.1" customHeight="1" x14ac:dyDescent="0.2">
      <c r="B1435" s="1"/>
      <c r="C1435" s="1"/>
    </row>
    <row r="1436" spans="2:3" ht="14.1" customHeight="1" x14ac:dyDescent="0.2">
      <c r="B1436" s="1"/>
      <c r="C1436" s="1"/>
    </row>
    <row r="1437" spans="2:3" ht="14.1" customHeight="1" x14ac:dyDescent="0.2">
      <c r="B1437" s="1"/>
      <c r="C1437" s="1"/>
    </row>
    <row r="1438" spans="2:3" ht="14.1" customHeight="1" x14ac:dyDescent="0.2">
      <c r="B1438" s="1"/>
      <c r="C1438" s="1"/>
    </row>
    <row r="1439" spans="2:3" ht="14.1" customHeight="1" x14ac:dyDescent="0.2">
      <c r="B1439" s="1"/>
      <c r="C1439" s="1"/>
    </row>
    <row r="1440" spans="2:3" ht="14.1" customHeight="1" x14ac:dyDescent="0.2">
      <c r="B1440" s="1"/>
      <c r="C1440" s="1"/>
    </row>
    <row r="1441" spans="2:3" ht="14.1" customHeight="1" x14ac:dyDescent="0.2">
      <c r="B1441" s="1"/>
      <c r="C1441" s="1"/>
    </row>
    <row r="1442" spans="2:3" ht="14.1" customHeight="1" x14ac:dyDescent="0.2">
      <c r="B1442" s="1"/>
      <c r="C1442" s="1"/>
    </row>
    <row r="1443" spans="2:3" ht="14.1" customHeight="1" x14ac:dyDescent="0.2">
      <c r="B1443" s="1"/>
      <c r="C1443" s="1"/>
    </row>
    <row r="1444" spans="2:3" ht="14.1" customHeight="1" x14ac:dyDescent="0.2">
      <c r="B1444" s="1"/>
      <c r="C1444" s="1"/>
    </row>
    <row r="1445" spans="2:3" ht="14.1" customHeight="1" x14ac:dyDescent="0.2">
      <c r="B1445" s="1"/>
      <c r="C1445" s="1"/>
    </row>
    <row r="1446" spans="2:3" ht="14.1" customHeight="1" x14ac:dyDescent="0.2">
      <c r="B1446" s="1"/>
      <c r="C1446" s="1"/>
    </row>
    <row r="1447" spans="2:3" ht="14.1" customHeight="1" x14ac:dyDescent="0.2">
      <c r="B1447" s="1"/>
      <c r="C1447" s="1"/>
    </row>
    <row r="1448" spans="2:3" ht="14.1" customHeight="1" x14ac:dyDescent="0.2">
      <c r="B1448" s="1"/>
      <c r="C1448" s="1"/>
    </row>
    <row r="1449" spans="2:3" ht="14.1" customHeight="1" x14ac:dyDescent="0.2">
      <c r="B1449" s="1"/>
      <c r="C1449" s="1"/>
    </row>
    <row r="1450" spans="2:3" ht="14.1" customHeight="1" x14ac:dyDescent="0.2">
      <c r="B1450" s="1"/>
      <c r="C1450" s="1"/>
    </row>
    <row r="1451" spans="2:3" ht="14.1" customHeight="1" x14ac:dyDescent="0.2">
      <c r="B1451" s="1"/>
      <c r="C1451" s="1"/>
    </row>
    <row r="1452" spans="2:3" ht="14.1" customHeight="1" x14ac:dyDescent="0.2">
      <c r="B1452" s="1"/>
      <c r="C1452" s="1"/>
    </row>
    <row r="1453" spans="2:3" ht="14.1" customHeight="1" x14ac:dyDescent="0.2">
      <c r="B1453" s="1"/>
      <c r="C1453" s="1"/>
    </row>
    <row r="1454" spans="2:3" ht="14.1" customHeight="1" x14ac:dyDescent="0.2">
      <c r="B1454" s="1"/>
      <c r="C1454" s="1"/>
    </row>
    <row r="1455" spans="2:3" ht="14.1" customHeight="1" x14ac:dyDescent="0.2">
      <c r="B1455" s="1"/>
      <c r="C1455" s="1"/>
    </row>
    <row r="1456" spans="2:3" ht="14.1" customHeight="1" x14ac:dyDescent="0.2">
      <c r="B1456" s="1"/>
      <c r="C1456" s="1"/>
    </row>
    <row r="1457" spans="2:3" ht="14.1" customHeight="1" x14ac:dyDescent="0.2">
      <c r="B1457" s="1"/>
      <c r="C1457" s="1"/>
    </row>
    <row r="1458" spans="2:3" ht="14.1" customHeight="1" x14ac:dyDescent="0.2">
      <c r="B1458" s="1"/>
      <c r="C1458" s="1"/>
    </row>
    <row r="1459" spans="2:3" ht="14.1" customHeight="1" x14ac:dyDescent="0.2">
      <c r="B1459" s="1"/>
      <c r="C1459" s="1"/>
    </row>
    <row r="1460" spans="2:3" ht="14.1" customHeight="1" x14ac:dyDescent="0.2">
      <c r="B1460" s="1"/>
      <c r="C1460" s="1"/>
    </row>
    <row r="1461" spans="2:3" ht="14.1" customHeight="1" x14ac:dyDescent="0.2">
      <c r="B1461" s="1"/>
      <c r="C1461" s="1"/>
    </row>
    <row r="1462" spans="2:3" ht="14.1" customHeight="1" x14ac:dyDescent="0.2">
      <c r="B1462" s="1"/>
      <c r="C1462" s="1"/>
    </row>
    <row r="1463" spans="2:3" ht="14.1" customHeight="1" x14ac:dyDescent="0.2">
      <c r="B1463" s="1"/>
      <c r="C1463" s="1"/>
    </row>
    <row r="1464" spans="2:3" ht="14.1" customHeight="1" x14ac:dyDescent="0.2">
      <c r="B1464" s="1"/>
      <c r="C1464" s="1"/>
    </row>
    <row r="1465" spans="2:3" ht="14.1" customHeight="1" x14ac:dyDescent="0.2">
      <c r="B1465" s="1"/>
      <c r="C1465" s="1"/>
    </row>
    <row r="1466" spans="2:3" ht="14.1" customHeight="1" x14ac:dyDescent="0.2">
      <c r="B1466" s="1"/>
      <c r="C1466" s="1"/>
    </row>
    <row r="1467" spans="2:3" ht="14.1" customHeight="1" x14ac:dyDescent="0.2">
      <c r="B1467" s="1"/>
      <c r="C1467" s="1"/>
    </row>
    <row r="1468" spans="2:3" ht="14.1" customHeight="1" x14ac:dyDescent="0.2">
      <c r="B1468" s="1"/>
      <c r="C1468" s="1"/>
    </row>
    <row r="1469" spans="2:3" ht="14.1" customHeight="1" x14ac:dyDescent="0.2">
      <c r="B1469" s="1"/>
      <c r="C1469" s="1"/>
    </row>
    <row r="1470" spans="2:3" ht="14.1" customHeight="1" x14ac:dyDescent="0.2">
      <c r="B1470" s="1"/>
      <c r="C1470" s="1"/>
    </row>
    <row r="1471" spans="2:3" ht="14.1" customHeight="1" x14ac:dyDescent="0.2">
      <c r="B1471" s="1"/>
      <c r="C1471" s="1"/>
    </row>
    <row r="1472" spans="2:3" ht="14.1" customHeight="1" x14ac:dyDescent="0.2">
      <c r="B1472" s="1"/>
      <c r="C1472" s="1"/>
    </row>
    <row r="1473" spans="2:3" ht="14.1" customHeight="1" x14ac:dyDescent="0.2">
      <c r="B1473" s="1"/>
      <c r="C1473" s="1"/>
    </row>
    <row r="1474" spans="2:3" ht="14.1" customHeight="1" x14ac:dyDescent="0.2">
      <c r="B1474" s="1"/>
      <c r="C1474" s="1"/>
    </row>
    <row r="1475" spans="2:3" ht="14.1" customHeight="1" x14ac:dyDescent="0.2">
      <c r="B1475" s="1"/>
      <c r="C1475" s="1"/>
    </row>
    <row r="1476" spans="2:3" ht="14.1" customHeight="1" x14ac:dyDescent="0.2">
      <c r="B1476" s="1"/>
      <c r="C1476" s="1"/>
    </row>
    <row r="1477" spans="2:3" ht="14.1" customHeight="1" x14ac:dyDescent="0.2">
      <c r="B1477" s="1"/>
      <c r="C1477" s="1"/>
    </row>
    <row r="1478" spans="2:3" ht="14.1" customHeight="1" x14ac:dyDescent="0.2">
      <c r="B1478" s="1"/>
      <c r="C1478" s="1"/>
    </row>
    <row r="1479" spans="2:3" ht="14.1" customHeight="1" x14ac:dyDescent="0.2">
      <c r="B1479" s="1"/>
      <c r="C1479" s="1"/>
    </row>
    <row r="1480" spans="2:3" ht="14.1" customHeight="1" x14ac:dyDescent="0.2">
      <c r="B1480" s="1"/>
      <c r="C1480" s="1"/>
    </row>
    <row r="1481" spans="2:3" ht="14.1" customHeight="1" x14ac:dyDescent="0.2">
      <c r="B1481" s="1"/>
      <c r="C1481" s="1"/>
    </row>
    <row r="1482" spans="2:3" ht="14.1" customHeight="1" x14ac:dyDescent="0.2">
      <c r="B1482" s="1"/>
      <c r="C1482" s="1"/>
    </row>
    <row r="1483" spans="2:3" ht="14.1" customHeight="1" x14ac:dyDescent="0.2">
      <c r="B1483" s="1"/>
      <c r="C1483" s="1"/>
    </row>
    <row r="1484" spans="2:3" ht="14.1" customHeight="1" x14ac:dyDescent="0.2">
      <c r="B1484" s="1"/>
      <c r="C1484" s="1"/>
    </row>
    <row r="1485" spans="2:3" ht="14.1" customHeight="1" x14ac:dyDescent="0.2">
      <c r="B1485" s="1"/>
      <c r="C1485" s="1"/>
    </row>
    <row r="1486" spans="2:3" ht="14.1" customHeight="1" x14ac:dyDescent="0.2">
      <c r="B1486" s="1"/>
      <c r="C1486" s="1"/>
    </row>
    <row r="1487" spans="2:3" ht="14.1" customHeight="1" x14ac:dyDescent="0.2">
      <c r="B1487" s="1"/>
      <c r="C1487" s="1"/>
    </row>
    <row r="1488" spans="2:3" ht="14.1" customHeight="1" x14ac:dyDescent="0.2">
      <c r="B1488" s="1"/>
      <c r="C1488" s="1"/>
    </row>
    <row r="1489" spans="2:3" ht="14.1" customHeight="1" x14ac:dyDescent="0.2">
      <c r="B1489" s="1"/>
      <c r="C1489" s="1"/>
    </row>
    <row r="1490" spans="2:3" ht="14.1" customHeight="1" x14ac:dyDescent="0.2">
      <c r="B1490" s="1"/>
      <c r="C1490" s="1"/>
    </row>
    <row r="1491" spans="2:3" ht="14.1" customHeight="1" x14ac:dyDescent="0.2">
      <c r="B1491" s="1"/>
      <c r="C1491" s="1"/>
    </row>
    <row r="1492" spans="2:3" ht="14.1" customHeight="1" x14ac:dyDescent="0.2">
      <c r="B1492" s="1"/>
      <c r="C1492" s="1"/>
    </row>
    <row r="1493" spans="2:3" ht="14.1" customHeight="1" x14ac:dyDescent="0.2">
      <c r="B1493" s="1"/>
      <c r="C1493" s="1"/>
    </row>
    <row r="1494" spans="2:3" ht="14.1" customHeight="1" x14ac:dyDescent="0.2">
      <c r="B1494" s="1"/>
      <c r="C1494" s="1"/>
    </row>
    <row r="1495" spans="2:3" ht="14.1" customHeight="1" x14ac:dyDescent="0.2">
      <c r="B1495" s="1"/>
      <c r="C1495" s="1"/>
    </row>
    <row r="1496" spans="2:3" ht="14.1" customHeight="1" x14ac:dyDescent="0.2">
      <c r="B1496" s="1"/>
      <c r="C1496" s="1"/>
    </row>
    <row r="1497" spans="2:3" ht="14.1" customHeight="1" x14ac:dyDescent="0.2">
      <c r="B1497" s="1"/>
      <c r="C1497" s="1"/>
    </row>
    <row r="1498" spans="2:3" ht="14.1" customHeight="1" x14ac:dyDescent="0.2">
      <c r="B1498" s="1"/>
      <c r="C1498" s="1"/>
    </row>
    <row r="1499" spans="2:3" ht="14.1" customHeight="1" x14ac:dyDescent="0.2">
      <c r="B1499" s="1"/>
      <c r="C1499" s="1"/>
    </row>
    <row r="1500" spans="2:3" ht="14.1" customHeight="1" x14ac:dyDescent="0.2">
      <c r="B1500" s="1"/>
      <c r="C1500" s="1"/>
    </row>
    <row r="1501" spans="2:3" ht="14.1" customHeight="1" x14ac:dyDescent="0.2">
      <c r="B1501" s="1"/>
      <c r="C1501" s="1"/>
    </row>
    <row r="1502" spans="2:3" ht="14.1" customHeight="1" x14ac:dyDescent="0.2">
      <c r="B1502" s="1"/>
      <c r="C1502" s="1"/>
    </row>
    <row r="1503" spans="2:3" ht="14.1" customHeight="1" x14ac:dyDescent="0.2">
      <c r="B1503" s="1"/>
      <c r="C1503" s="1"/>
    </row>
    <row r="1504" spans="2:3" ht="14.1" customHeight="1" x14ac:dyDescent="0.2">
      <c r="B1504" s="1"/>
      <c r="C1504" s="1"/>
    </row>
    <row r="1505" spans="2:3" ht="14.1" customHeight="1" x14ac:dyDescent="0.2">
      <c r="B1505" s="1"/>
      <c r="C1505" s="1"/>
    </row>
    <row r="1506" spans="2:3" ht="14.1" customHeight="1" x14ac:dyDescent="0.2">
      <c r="B1506" s="1"/>
      <c r="C1506" s="1"/>
    </row>
    <row r="1507" spans="2:3" ht="14.1" customHeight="1" x14ac:dyDescent="0.2">
      <c r="B1507" s="1"/>
      <c r="C1507" s="1"/>
    </row>
    <row r="1508" spans="2:3" ht="14.1" customHeight="1" x14ac:dyDescent="0.2">
      <c r="B1508" s="1"/>
      <c r="C1508" s="1"/>
    </row>
    <row r="1509" spans="2:3" ht="14.1" customHeight="1" x14ac:dyDescent="0.2">
      <c r="B1509" s="1"/>
      <c r="C1509" s="1"/>
    </row>
    <row r="1510" spans="2:3" ht="14.1" customHeight="1" x14ac:dyDescent="0.2">
      <c r="B1510" s="1"/>
      <c r="C1510" s="1"/>
    </row>
    <row r="1511" spans="2:3" ht="14.1" customHeight="1" x14ac:dyDescent="0.2">
      <c r="B1511" s="1"/>
      <c r="C1511" s="1"/>
    </row>
    <row r="1512" spans="2:3" ht="14.1" customHeight="1" x14ac:dyDescent="0.2">
      <c r="B1512" s="1"/>
      <c r="C1512" s="1"/>
    </row>
    <row r="1513" spans="2:3" ht="14.1" customHeight="1" x14ac:dyDescent="0.2">
      <c r="B1513" s="1"/>
      <c r="C1513" s="1"/>
    </row>
    <row r="1514" spans="2:3" ht="14.1" customHeight="1" x14ac:dyDescent="0.2">
      <c r="B1514" s="1"/>
      <c r="C1514" s="1"/>
    </row>
    <row r="1515" spans="2:3" ht="14.1" customHeight="1" x14ac:dyDescent="0.2">
      <c r="B1515" s="1"/>
      <c r="C1515" s="1"/>
    </row>
    <row r="1516" spans="2:3" ht="14.1" customHeight="1" x14ac:dyDescent="0.2">
      <c r="B1516" s="1"/>
      <c r="C1516" s="1"/>
    </row>
    <row r="1517" spans="2:3" ht="14.1" customHeight="1" x14ac:dyDescent="0.2">
      <c r="B1517" s="1"/>
      <c r="C1517" s="1"/>
    </row>
    <row r="1518" spans="2:3" ht="14.1" customHeight="1" x14ac:dyDescent="0.2">
      <c r="B1518" s="1"/>
      <c r="C1518" s="1"/>
    </row>
    <row r="1519" spans="2:3" ht="14.1" customHeight="1" x14ac:dyDescent="0.2">
      <c r="B1519" s="1"/>
      <c r="C1519" s="1"/>
    </row>
    <row r="1520" spans="2:3" ht="14.1" customHeight="1" x14ac:dyDescent="0.2">
      <c r="B1520" s="1"/>
      <c r="C1520" s="1"/>
    </row>
    <row r="1521" spans="2:3" ht="14.1" customHeight="1" x14ac:dyDescent="0.2">
      <c r="B1521" s="1"/>
      <c r="C1521" s="1"/>
    </row>
    <row r="1522" spans="2:3" ht="14.1" customHeight="1" x14ac:dyDescent="0.2">
      <c r="B1522" s="1"/>
      <c r="C1522" s="1"/>
    </row>
    <row r="1523" spans="2:3" ht="14.1" customHeight="1" x14ac:dyDescent="0.2">
      <c r="B1523" s="1"/>
      <c r="C1523" s="1"/>
    </row>
    <row r="1524" spans="2:3" ht="14.1" customHeight="1" x14ac:dyDescent="0.2">
      <c r="B1524" s="1"/>
      <c r="C1524" s="1"/>
    </row>
    <row r="1525" spans="2:3" ht="14.1" customHeight="1" x14ac:dyDescent="0.2">
      <c r="B1525" s="1"/>
      <c r="C1525" s="1"/>
    </row>
    <row r="1526" spans="2:3" ht="14.1" customHeight="1" x14ac:dyDescent="0.2">
      <c r="B1526" s="1"/>
      <c r="C1526" s="1"/>
    </row>
    <row r="1527" spans="2:3" ht="14.1" customHeight="1" x14ac:dyDescent="0.2">
      <c r="B1527" s="1"/>
      <c r="C1527" s="1"/>
    </row>
    <row r="1528" spans="2:3" ht="14.1" customHeight="1" x14ac:dyDescent="0.2">
      <c r="B1528" s="1"/>
      <c r="C1528" s="1"/>
    </row>
    <row r="1529" spans="2:3" ht="14.1" customHeight="1" x14ac:dyDescent="0.2">
      <c r="B1529" s="1"/>
      <c r="C1529" s="1"/>
    </row>
    <row r="1530" spans="2:3" ht="14.1" customHeight="1" x14ac:dyDescent="0.2">
      <c r="B1530" s="1"/>
      <c r="C1530" s="1"/>
    </row>
    <row r="1531" spans="2:3" ht="14.1" customHeight="1" x14ac:dyDescent="0.2">
      <c r="B1531" s="1"/>
      <c r="C1531" s="1"/>
    </row>
    <row r="1532" spans="2:3" ht="14.1" customHeight="1" x14ac:dyDescent="0.2">
      <c r="B1532" s="1"/>
      <c r="C1532" s="1"/>
    </row>
    <row r="1533" spans="2:3" ht="14.1" customHeight="1" x14ac:dyDescent="0.2">
      <c r="B1533" s="1"/>
      <c r="C1533" s="1"/>
    </row>
    <row r="1534" spans="2:3" ht="14.1" customHeight="1" x14ac:dyDescent="0.2">
      <c r="B1534" s="1"/>
      <c r="C1534" s="1"/>
    </row>
    <row r="1535" spans="2:3" ht="14.1" customHeight="1" x14ac:dyDescent="0.2">
      <c r="B1535" s="1"/>
      <c r="C1535" s="1"/>
    </row>
    <row r="1536" spans="2:3" ht="14.1" customHeight="1" x14ac:dyDescent="0.2">
      <c r="B1536" s="1"/>
      <c r="C1536" s="1"/>
    </row>
    <row r="1537" spans="2:3" ht="14.1" customHeight="1" x14ac:dyDescent="0.2">
      <c r="B1537" s="1"/>
      <c r="C1537" s="1"/>
    </row>
    <row r="1538" spans="2:3" ht="14.1" customHeight="1" x14ac:dyDescent="0.2">
      <c r="B1538" s="1"/>
      <c r="C1538" s="1"/>
    </row>
    <row r="1539" spans="2:3" ht="14.1" customHeight="1" x14ac:dyDescent="0.2">
      <c r="B1539" s="1"/>
      <c r="C1539" s="1"/>
    </row>
    <row r="1540" spans="2:3" ht="14.1" customHeight="1" x14ac:dyDescent="0.2">
      <c r="B1540" s="1"/>
      <c r="C1540" s="1"/>
    </row>
    <row r="1541" spans="2:3" ht="14.1" customHeight="1" x14ac:dyDescent="0.2">
      <c r="B1541" s="1"/>
      <c r="C1541" s="1"/>
    </row>
    <row r="1542" spans="2:3" ht="14.1" customHeight="1" x14ac:dyDescent="0.2">
      <c r="B1542" s="1"/>
      <c r="C1542" s="1"/>
    </row>
    <row r="1543" spans="2:3" ht="14.1" customHeight="1" x14ac:dyDescent="0.2">
      <c r="B1543" s="1"/>
      <c r="C1543" s="1"/>
    </row>
    <row r="1544" spans="2:3" ht="14.1" customHeight="1" x14ac:dyDescent="0.2">
      <c r="B1544" s="1"/>
      <c r="C1544" s="1"/>
    </row>
    <row r="1545" spans="2:3" ht="14.1" customHeight="1" x14ac:dyDescent="0.2">
      <c r="B1545" s="1"/>
      <c r="C1545" s="1"/>
    </row>
    <row r="1546" spans="2:3" ht="14.1" customHeight="1" x14ac:dyDescent="0.2">
      <c r="B1546" s="1"/>
      <c r="C1546" s="1"/>
    </row>
    <row r="1547" spans="2:3" ht="14.1" customHeight="1" x14ac:dyDescent="0.2">
      <c r="B1547" s="1"/>
      <c r="C1547" s="1"/>
    </row>
    <row r="1548" spans="2:3" ht="14.1" customHeight="1" x14ac:dyDescent="0.2">
      <c r="B1548" s="1"/>
      <c r="C1548" s="1"/>
    </row>
    <row r="1549" spans="2:3" ht="14.1" customHeight="1" x14ac:dyDescent="0.2">
      <c r="B1549" s="1"/>
      <c r="C1549" s="1"/>
    </row>
    <row r="1550" spans="2:3" ht="14.1" customHeight="1" x14ac:dyDescent="0.2">
      <c r="B1550" s="1"/>
      <c r="C1550" s="1"/>
    </row>
    <row r="1551" spans="2:3" ht="14.1" customHeight="1" x14ac:dyDescent="0.2">
      <c r="B1551" s="1"/>
      <c r="C1551" s="1"/>
    </row>
    <row r="1552" spans="2:3" ht="14.1" customHeight="1" x14ac:dyDescent="0.2">
      <c r="B1552" s="1"/>
      <c r="C1552" s="1"/>
    </row>
    <row r="1553" spans="2:3" ht="14.1" customHeight="1" x14ac:dyDescent="0.2">
      <c r="B1553" s="1"/>
      <c r="C1553" s="1"/>
    </row>
    <row r="1554" spans="2:3" ht="14.1" customHeight="1" x14ac:dyDescent="0.2">
      <c r="B1554" s="1"/>
      <c r="C1554" s="1"/>
    </row>
    <row r="1555" spans="2:3" ht="14.1" customHeight="1" x14ac:dyDescent="0.2">
      <c r="B1555" s="1"/>
      <c r="C1555" s="1"/>
    </row>
    <row r="1556" spans="2:3" ht="14.1" customHeight="1" x14ac:dyDescent="0.2">
      <c r="B1556" s="1"/>
      <c r="C1556" s="1"/>
    </row>
    <row r="1557" spans="2:3" ht="14.1" customHeight="1" x14ac:dyDescent="0.2">
      <c r="B1557" s="1"/>
      <c r="C1557" s="1"/>
    </row>
    <row r="1558" spans="2:3" ht="14.1" customHeight="1" x14ac:dyDescent="0.2">
      <c r="B1558" s="1"/>
      <c r="C1558" s="1"/>
    </row>
    <row r="1559" spans="2:3" ht="14.1" customHeight="1" x14ac:dyDescent="0.2">
      <c r="B1559" s="1"/>
      <c r="C1559" s="1"/>
    </row>
    <row r="1560" spans="2:3" ht="14.1" customHeight="1" x14ac:dyDescent="0.2">
      <c r="B1560" s="1"/>
      <c r="C1560" s="1"/>
    </row>
    <row r="1561" spans="2:3" ht="14.1" customHeight="1" x14ac:dyDescent="0.2">
      <c r="B1561" s="1"/>
      <c r="C1561" s="1"/>
    </row>
    <row r="1562" spans="2:3" ht="14.1" customHeight="1" x14ac:dyDescent="0.2">
      <c r="B1562" s="1"/>
      <c r="C1562" s="1"/>
    </row>
    <row r="1563" spans="2:3" ht="14.1" customHeight="1" x14ac:dyDescent="0.2">
      <c r="B1563" s="1"/>
      <c r="C1563" s="1"/>
    </row>
    <row r="1564" spans="2:3" ht="14.1" customHeight="1" x14ac:dyDescent="0.2">
      <c r="B1564" s="1"/>
      <c r="C1564" s="1"/>
    </row>
    <row r="1565" spans="2:3" ht="14.1" customHeight="1" x14ac:dyDescent="0.2">
      <c r="B1565" s="1"/>
      <c r="C1565" s="1"/>
    </row>
    <row r="1566" spans="2:3" ht="14.1" customHeight="1" x14ac:dyDescent="0.2">
      <c r="B1566" s="1"/>
      <c r="C1566" s="1"/>
    </row>
    <row r="1567" spans="2:3" ht="14.1" customHeight="1" x14ac:dyDescent="0.2">
      <c r="B1567" s="1"/>
      <c r="C1567" s="1"/>
    </row>
    <row r="1568" spans="2:3" ht="14.1" customHeight="1" x14ac:dyDescent="0.2">
      <c r="B1568" s="1"/>
      <c r="C1568" s="1"/>
    </row>
    <row r="1569" spans="2:3" ht="14.1" customHeight="1" x14ac:dyDescent="0.2">
      <c r="B1569" s="1"/>
      <c r="C1569" s="1"/>
    </row>
    <row r="1570" spans="2:3" ht="14.1" customHeight="1" x14ac:dyDescent="0.2">
      <c r="B1570" s="1"/>
      <c r="C1570" s="1"/>
    </row>
    <row r="1571" spans="2:3" ht="14.1" customHeight="1" x14ac:dyDescent="0.2">
      <c r="B1571" s="1"/>
      <c r="C1571" s="1"/>
    </row>
    <row r="1572" spans="2:3" ht="14.1" customHeight="1" x14ac:dyDescent="0.2">
      <c r="B1572" s="1"/>
      <c r="C1572" s="1"/>
    </row>
    <row r="1573" spans="2:3" ht="14.1" customHeight="1" x14ac:dyDescent="0.2">
      <c r="B1573" s="1"/>
      <c r="C1573" s="1"/>
    </row>
    <row r="1574" spans="2:3" ht="14.1" customHeight="1" x14ac:dyDescent="0.2">
      <c r="B1574" s="1"/>
      <c r="C1574" s="1"/>
    </row>
    <row r="1575" spans="2:3" ht="14.1" customHeight="1" x14ac:dyDescent="0.2">
      <c r="B1575" s="1"/>
      <c r="C1575" s="1"/>
    </row>
    <row r="1576" spans="2:3" ht="14.1" customHeight="1" x14ac:dyDescent="0.2">
      <c r="B1576" s="1"/>
      <c r="C1576" s="1"/>
    </row>
    <row r="1577" spans="2:3" ht="14.1" customHeight="1" x14ac:dyDescent="0.2">
      <c r="B1577" s="1"/>
      <c r="C1577" s="1"/>
    </row>
    <row r="1578" spans="2:3" ht="14.1" customHeight="1" x14ac:dyDescent="0.2">
      <c r="B1578" s="1"/>
      <c r="C1578" s="1"/>
    </row>
    <row r="1579" spans="2:3" ht="14.1" customHeight="1" x14ac:dyDescent="0.2">
      <c r="B1579" s="1"/>
      <c r="C1579" s="1"/>
    </row>
    <row r="1580" spans="2:3" ht="14.1" customHeight="1" x14ac:dyDescent="0.2">
      <c r="B1580" s="1"/>
      <c r="C1580" s="1"/>
    </row>
    <row r="1581" spans="2:3" ht="14.1" customHeight="1" x14ac:dyDescent="0.2">
      <c r="B1581" s="1"/>
      <c r="C1581" s="1"/>
    </row>
    <row r="1582" spans="2:3" ht="14.1" customHeight="1" x14ac:dyDescent="0.2">
      <c r="B1582" s="1"/>
      <c r="C1582" s="1"/>
    </row>
    <row r="1583" spans="2:3" ht="14.1" customHeight="1" x14ac:dyDescent="0.2">
      <c r="B1583" s="1"/>
      <c r="C1583" s="1"/>
    </row>
    <row r="1584" spans="2:3" ht="14.1" customHeight="1" x14ac:dyDescent="0.2">
      <c r="B1584" s="1"/>
      <c r="C1584" s="1"/>
    </row>
    <row r="1585" spans="2:3" ht="14.1" customHeight="1" x14ac:dyDescent="0.2">
      <c r="B1585" s="1"/>
      <c r="C1585" s="1"/>
    </row>
    <row r="1586" spans="2:3" ht="14.1" customHeight="1" x14ac:dyDescent="0.2">
      <c r="B1586" s="1"/>
      <c r="C1586" s="1"/>
    </row>
    <row r="1587" spans="2:3" ht="14.1" customHeight="1" x14ac:dyDescent="0.2">
      <c r="B1587" s="1"/>
      <c r="C1587" s="1"/>
    </row>
    <row r="1588" spans="2:3" ht="14.1" customHeight="1" x14ac:dyDescent="0.2">
      <c r="B1588" s="1"/>
      <c r="C1588" s="1"/>
    </row>
    <row r="1589" spans="2:3" ht="14.1" customHeight="1" x14ac:dyDescent="0.2">
      <c r="B1589" s="1"/>
      <c r="C1589" s="1"/>
    </row>
    <row r="1590" spans="2:3" ht="14.1" customHeight="1" x14ac:dyDescent="0.2">
      <c r="B1590" s="1"/>
      <c r="C1590" s="1"/>
    </row>
    <row r="1591" spans="2:3" ht="14.1" customHeight="1" x14ac:dyDescent="0.2">
      <c r="B1591" s="1"/>
      <c r="C1591" s="1"/>
    </row>
    <row r="1592" spans="2:3" ht="14.1" customHeight="1" x14ac:dyDescent="0.2">
      <c r="B1592" s="1"/>
      <c r="C1592" s="1"/>
    </row>
    <row r="1593" spans="2:3" ht="14.1" customHeight="1" x14ac:dyDescent="0.2">
      <c r="B1593" s="1"/>
      <c r="C1593" s="1"/>
    </row>
    <row r="1594" spans="2:3" ht="14.1" customHeight="1" x14ac:dyDescent="0.2">
      <c r="B1594" s="1"/>
      <c r="C1594" s="1"/>
    </row>
    <row r="1595" spans="2:3" ht="14.1" customHeight="1" x14ac:dyDescent="0.2">
      <c r="B1595" s="1"/>
      <c r="C1595" s="1"/>
    </row>
    <row r="1596" spans="2:3" ht="14.1" customHeight="1" x14ac:dyDescent="0.2">
      <c r="B1596" s="1"/>
      <c r="C1596" s="1"/>
    </row>
    <row r="1597" spans="2:3" ht="14.1" customHeight="1" x14ac:dyDescent="0.2">
      <c r="B1597" s="1"/>
      <c r="C1597" s="1"/>
    </row>
    <row r="1598" spans="2:3" ht="14.1" customHeight="1" x14ac:dyDescent="0.2">
      <c r="B1598" s="1"/>
      <c r="C1598" s="1"/>
    </row>
    <row r="1599" spans="2:3" ht="14.1" customHeight="1" x14ac:dyDescent="0.2">
      <c r="B1599" s="1"/>
      <c r="C1599" s="1"/>
    </row>
    <row r="1600" spans="2:3" ht="14.1" customHeight="1" x14ac:dyDescent="0.2">
      <c r="B1600" s="1"/>
      <c r="C1600" s="1"/>
    </row>
    <row r="1601" spans="2:3" ht="14.1" customHeight="1" x14ac:dyDescent="0.2">
      <c r="B1601" s="1"/>
      <c r="C1601" s="1"/>
    </row>
    <row r="1602" spans="2:3" ht="14.1" customHeight="1" x14ac:dyDescent="0.2">
      <c r="B1602" s="1"/>
      <c r="C1602" s="1"/>
    </row>
    <row r="1603" spans="2:3" ht="14.1" customHeight="1" x14ac:dyDescent="0.2">
      <c r="B1603" s="1"/>
      <c r="C1603" s="1"/>
    </row>
    <row r="1604" spans="2:3" ht="14.1" customHeight="1" x14ac:dyDescent="0.2">
      <c r="B1604" s="1"/>
      <c r="C1604" s="1"/>
    </row>
    <row r="1605" spans="2:3" ht="14.1" customHeight="1" x14ac:dyDescent="0.2">
      <c r="B1605" s="1"/>
      <c r="C1605" s="1"/>
    </row>
    <row r="1606" spans="2:3" ht="14.1" customHeight="1" x14ac:dyDescent="0.2">
      <c r="B1606" s="1"/>
      <c r="C1606" s="1"/>
    </row>
    <row r="1607" spans="2:3" ht="14.1" customHeight="1" x14ac:dyDescent="0.2">
      <c r="B1607" s="1"/>
      <c r="C1607" s="1"/>
    </row>
    <row r="1608" spans="2:3" ht="14.1" customHeight="1" x14ac:dyDescent="0.2">
      <c r="B1608" s="1"/>
      <c r="C1608" s="1"/>
    </row>
    <row r="1609" spans="2:3" ht="14.1" customHeight="1" x14ac:dyDescent="0.2">
      <c r="B1609" s="1"/>
      <c r="C1609" s="1"/>
    </row>
    <row r="1610" spans="2:3" ht="14.1" customHeight="1" x14ac:dyDescent="0.2">
      <c r="B1610" s="1"/>
      <c r="C1610" s="1"/>
    </row>
    <row r="1611" spans="2:3" ht="14.1" customHeight="1" x14ac:dyDescent="0.2">
      <c r="B1611" s="1"/>
      <c r="C1611" s="1"/>
    </row>
    <row r="1612" spans="2:3" ht="14.1" customHeight="1" x14ac:dyDescent="0.2">
      <c r="B1612" s="1"/>
      <c r="C1612" s="1"/>
    </row>
    <row r="1613" spans="2:3" ht="14.1" customHeight="1" x14ac:dyDescent="0.2">
      <c r="B1613" s="1"/>
      <c r="C1613" s="1"/>
    </row>
    <row r="1614" spans="2:3" ht="14.1" customHeight="1" x14ac:dyDescent="0.2">
      <c r="B1614" s="1"/>
      <c r="C1614" s="1"/>
    </row>
    <row r="1615" spans="2:3" ht="14.1" customHeight="1" x14ac:dyDescent="0.2">
      <c r="B1615" s="1"/>
      <c r="C1615" s="1"/>
    </row>
    <row r="1616" spans="2:3" ht="14.1" customHeight="1" x14ac:dyDescent="0.2">
      <c r="B1616" s="1"/>
      <c r="C1616" s="1"/>
    </row>
    <row r="1617" spans="2:3" ht="14.1" customHeight="1" x14ac:dyDescent="0.2">
      <c r="B1617" s="1"/>
      <c r="C1617" s="1"/>
    </row>
    <row r="1618" spans="2:3" ht="14.1" customHeight="1" x14ac:dyDescent="0.2">
      <c r="B1618" s="1"/>
      <c r="C1618" s="1"/>
    </row>
    <row r="1619" spans="2:3" ht="14.1" customHeight="1" x14ac:dyDescent="0.2">
      <c r="B1619" s="1"/>
      <c r="C1619" s="1"/>
    </row>
    <row r="1620" spans="2:3" ht="14.1" customHeight="1" x14ac:dyDescent="0.2">
      <c r="B1620" s="1"/>
      <c r="C1620" s="1"/>
    </row>
    <row r="1621" spans="2:3" ht="14.1" customHeight="1" x14ac:dyDescent="0.2">
      <c r="B1621" s="1"/>
      <c r="C1621" s="1"/>
    </row>
    <row r="1622" spans="2:3" ht="14.1" customHeight="1" x14ac:dyDescent="0.2">
      <c r="B1622" s="1"/>
      <c r="C1622" s="1"/>
    </row>
    <row r="1623" spans="2:3" ht="14.1" customHeight="1" x14ac:dyDescent="0.2">
      <c r="B1623" s="1"/>
      <c r="C1623" s="1"/>
    </row>
    <row r="1624" spans="2:3" ht="14.1" customHeight="1" x14ac:dyDescent="0.2">
      <c r="B1624" s="1"/>
      <c r="C1624" s="1"/>
    </row>
    <row r="1625" spans="2:3" ht="14.1" customHeight="1" x14ac:dyDescent="0.2">
      <c r="B1625" s="1"/>
      <c r="C1625" s="1"/>
    </row>
    <row r="1626" spans="2:3" ht="14.1" customHeight="1" x14ac:dyDescent="0.2">
      <c r="B1626" s="1"/>
      <c r="C1626" s="1"/>
    </row>
    <row r="1627" spans="2:3" ht="14.1" customHeight="1" x14ac:dyDescent="0.2">
      <c r="B1627" s="1"/>
      <c r="C1627" s="1"/>
    </row>
    <row r="1628" spans="2:3" ht="14.1" customHeight="1" x14ac:dyDescent="0.2">
      <c r="B1628" s="1"/>
      <c r="C1628" s="1"/>
    </row>
    <row r="1629" spans="2:3" ht="14.1" customHeight="1" x14ac:dyDescent="0.2">
      <c r="B1629" s="1"/>
      <c r="C1629" s="1"/>
    </row>
    <row r="1630" spans="2:3" ht="14.1" customHeight="1" x14ac:dyDescent="0.2">
      <c r="B1630" s="1"/>
      <c r="C1630" s="1"/>
    </row>
    <row r="1631" spans="2:3" ht="14.1" customHeight="1" x14ac:dyDescent="0.2">
      <c r="B1631" s="1"/>
      <c r="C1631" s="1"/>
    </row>
    <row r="1632" spans="2:3" ht="14.1" customHeight="1" x14ac:dyDescent="0.2">
      <c r="B1632" s="1"/>
      <c r="C1632" s="1"/>
    </row>
    <row r="1633" spans="2:3" ht="14.1" customHeight="1" x14ac:dyDescent="0.2">
      <c r="B1633" s="1"/>
      <c r="C1633" s="1"/>
    </row>
    <row r="1634" spans="2:3" ht="14.1" customHeight="1" x14ac:dyDescent="0.2">
      <c r="B1634" s="1"/>
      <c r="C1634" s="1"/>
    </row>
    <row r="1635" spans="2:3" ht="14.1" customHeight="1" x14ac:dyDescent="0.2">
      <c r="B1635" s="1"/>
      <c r="C1635" s="1"/>
    </row>
    <row r="1636" spans="2:3" ht="14.1" customHeight="1" x14ac:dyDescent="0.2">
      <c r="B1636" s="1"/>
      <c r="C1636" s="1"/>
    </row>
    <row r="1637" spans="2:3" ht="14.1" customHeight="1" x14ac:dyDescent="0.2">
      <c r="B1637" s="1"/>
      <c r="C1637" s="1"/>
    </row>
    <row r="1638" spans="2:3" ht="14.1" customHeight="1" x14ac:dyDescent="0.2">
      <c r="B1638" s="1"/>
      <c r="C1638" s="1"/>
    </row>
    <row r="1639" spans="2:3" ht="14.1" customHeight="1" x14ac:dyDescent="0.2">
      <c r="B1639" s="1"/>
      <c r="C1639" s="1"/>
    </row>
    <row r="1640" spans="2:3" ht="14.1" customHeight="1" x14ac:dyDescent="0.2">
      <c r="B1640" s="1"/>
      <c r="C1640" s="1"/>
    </row>
    <row r="1641" spans="2:3" ht="14.1" customHeight="1" x14ac:dyDescent="0.2">
      <c r="B1641" s="1"/>
      <c r="C1641" s="1"/>
    </row>
    <row r="1642" spans="2:3" ht="14.1" customHeight="1" x14ac:dyDescent="0.2">
      <c r="B1642" s="1"/>
      <c r="C1642" s="1"/>
    </row>
    <row r="1643" spans="2:3" ht="14.1" customHeight="1" x14ac:dyDescent="0.2">
      <c r="B1643" s="1"/>
      <c r="C1643" s="1"/>
    </row>
    <row r="1644" spans="2:3" ht="14.1" customHeight="1" x14ac:dyDescent="0.2">
      <c r="B1644" s="1"/>
      <c r="C1644" s="1"/>
    </row>
    <row r="1645" spans="2:3" ht="14.1" customHeight="1" x14ac:dyDescent="0.2">
      <c r="B1645" s="1"/>
      <c r="C1645" s="1"/>
    </row>
    <row r="1646" spans="2:3" ht="14.1" customHeight="1" x14ac:dyDescent="0.2">
      <c r="B1646" s="1"/>
      <c r="C1646" s="1"/>
    </row>
    <row r="1647" spans="2:3" ht="14.1" customHeight="1" x14ac:dyDescent="0.2">
      <c r="B1647" s="1"/>
      <c r="C1647" s="1"/>
    </row>
    <row r="1648" spans="2:3" ht="14.1" customHeight="1" x14ac:dyDescent="0.2">
      <c r="B1648" s="1"/>
      <c r="C1648" s="1"/>
    </row>
    <row r="1649" spans="2:3" ht="14.1" customHeight="1" x14ac:dyDescent="0.2">
      <c r="B1649" s="1"/>
      <c r="C1649" s="1"/>
    </row>
    <row r="1650" spans="2:3" ht="14.1" customHeight="1" x14ac:dyDescent="0.2">
      <c r="B1650" s="1"/>
      <c r="C1650" s="1"/>
    </row>
    <row r="1651" spans="2:3" ht="14.1" customHeight="1" x14ac:dyDescent="0.2">
      <c r="B1651" s="1"/>
      <c r="C1651" s="1"/>
    </row>
    <row r="1652" spans="2:3" ht="14.1" customHeight="1" x14ac:dyDescent="0.2">
      <c r="B1652" s="1"/>
      <c r="C1652" s="1"/>
    </row>
    <row r="1653" spans="2:3" ht="14.1" customHeight="1" x14ac:dyDescent="0.2">
      <c r="B1653" s="1"/>
      <c r="C1653" s="1"/>
    </row>
    <row r="1654" spans="2:3" ht="14.1" customHeight="1" x14ac:dyDescent="0.2">
      <c r="B1654" s="1"/>
      <c r="C1654" s="1"/>
    </row>
    <row r="1655" spans="2:3" ht="14.1" customHeight="1" x14ac:dyDescent="0.2">
      <c r="B1655" s="1"/>
      <c r="C1655" s="1"/>
    </row>
    <row r="1656" spans="2:3" ht="14.1" customHeight="1" x14ac:dyDescent="0.2">
      <c r="B1656" s="1"/>
      <c r="C1656" s="1"/>
    </row>
    <row r="1657" spans="2:3" ht="14.1" customHeight="1" x14ac:dyDescent="0.2">
      <c r="B1657" s="1"/>
      <c r="C1657" s="1"/>
    </row>
    <row r="1658" spans="2:3" ht="14.1" customHeight="1" x14ac:dyDescent="0.2">
      <c r="B1658" s="1"/>
      <c r="C1658" s="1"/>
    </row>
    <row r="1659" spans="2:3" ht="14.1" customHeight="1" x14ac:dyDescent="0.2">
      <c r="B1659" s="1"/>
      <c r="C1659" s="1"/>
    </row>
    <row r="1660" spans="2:3" ht="14.1" customHeight="1" x14ac:dyDescent="0.2">
      <c r="B1660" s="1"/>
      <c r="C1660" s="1"/>
    </row>
    <row r="1661" spans="2:3" ht="14.1" customHeight="1" x14ac:dyDescent="0.2">
      <c r="B1661" s="1"/>
      <c r="C1661" s="1"/>
    </row>
    <row r="1662" spans="2:3" ht="14.1" customHeight="1" x14ac:dyDescent="0.2">
      <c r="B1662" s="1"/>
      <c r="C1662" s="1"/>
    </row>
    <row r="1663" spans="2:3" ht="14.1" customHeight="1" x14ac:dyDescent="0.2">
      <c r="B1663" s="1"/>
      <c r="C1663" s="1"/>
    </row>
    <row r="1664" spans="2:3" ht="14.1" customHeight="1" x14ac:dyDescent="0.2">
      <c r="B1664" s="1"/>
      <c r="C1664" s="1"/>
    </row>
    <row r="1665" spans="2:3" ht="14.1" customHeight="1" x14ac:dyDescent="0.2">
      <c r="B1665" s="1"/>
      <c r="C1665" s="1"/>
    </row>
    <row r="1666" spans="2:3" ht="14.1" customHeight="1" x14ac:dyDescent="0.2">
      <c r="B1666" s="1"/>
      <c r="C1666" s="1"/>
    </row>
    <row r="1667" spans="2:3" ht="14.1" customHeight="1" x14ac:dyDescent="0.2">
      <c r="B1667" s="1"/>
      <c r="C1667" s="1"/>
    </row>
    <row r="1668" spans="2:3" ht="14.1" customHeight="1" x14ac:dyDescent="0.2">
      <c r="B1668" s="1"/>
      <c r="C1668" s="1"/>
    </row>
    <row r="1669" spans="2:3" ht="14.1" customHeight="1" x14ac:dyDescent="0.2">
      <c r="B1669" s="1"/>
      <c r="C1669" s="1"/>
    </row>
    <row r="1670" spans="2:3" ht="14.1" customHeight="1" x14ac:dyDescent="0.2">
      <c r="B1670" s="1"/>
      <c r="C1670" s="1"/>
    </row>
    <row r="1671" spans="2:3" ht="14.1" customHeight="1" x14ac:dyDescent="0.2">
      <c r="B1671" s="1"/>
      <c r="C1671" s="1"/>
    </row>
    <row r="1672" spans="2:3" ht="14.1" customHeight="1" x14ac:dyDescent="0.2">
      <c r="B1672" s="1"/>
      <c r="C1672" s="1"/>
    </row>
    <row r="1673" spans="2:3" ht="14.1" customHeight="1" x14ac:dyDescent="0.2">
      <c r="B1673" s="1"/>
      <c r="C1673" s="1"/>
    </row>
    <row r="1674" spans="2:3" ht="14.1" customHeight="1" x14ac:dyDescent="0.2">
      <c r="B1674" s="1"/>
      <c r="C1674" s="1"/>
    </row>
    <row r="1675" spans="2:3" ht="14.1" customHeight="1" x14ac:dyDescent="0.2">
      <c r="B1675" s="1"/>
      <c r="C1675" s="1"/>
    </row>
    <row r="1676" spans="2:3" ht="14.1" customHeight="1" x14ac:dyDescent="0.2">
      <c r="B1676" s="1"/>
      <c r="C1676" s="1"/>
    </row>
    <row r="1677" spans="2:3" ht="14.1" customHeight="1" x14ac:dyDescent="0.2">
      <c r="B1677" s="1"/>
      <c r="C1677" s="1"/>
    </row>
    <row r="1678" spans="2:3" ht="14.1" customHeight="1" x14ac:dyDescent="0.2">
      <c r="B1678" s="1"/>
      <c r="C1678" s="1"/>
    </row>
    <row r="1679" spans="2:3" ht="14.1" customHeight="1" x14ac:dyDescent="0.2">
      <c r="B1679" s="1"/>
      <c r="C1679" s="1"/>
    </row>
    <row r="1680" spans="2:3" ht="14.1" customHeight="1" x14ac:dyDescent="0.2">
      <c r="B1680" s="1"/>
      <c r="C1680" s="1"/>
    </row>
    <row r="1681" spans="2:3" ht="14.1" customHeight="1" x14ac:dyDescent="0.2">
      <c r="B1681" s="1"/>
      <c r="C1681" s="1"/>
    </row>
    <row r="1682" spans="2:3" ht="14.1" customHeight="1" x14ac:dyDescent="0.2">
      <c r="B1682" s="1"/>
      <c r="C1682" s="1"/>
    </row>
    <row r="1683" spans="2:3" ht="14.1" customHeight="1" x14ac:dyDescent="0.2">
      <c r="B1683" s="1"/>
      <c r="C1683" s="1"/>
    </row>
    <row r="1684" spans="2:3" ht="14.1" customHeight="1" x14ac:dyDescent="0.2">
      <c r="B1684" s="1"/>
      <c r="C1684" s="1"/>
    </row>
    <row r="1685" spans="2:3" ht="14.1" customHeight="1" x14ac:dyDescent="0.2">
      <c r="B1685" s="1"/>
      <c r="C1685" s="1"/>
    </row>
    <row r="1686" spans="2:3" ht="14.1" customHeight="1" x14ac:dyDescent="0.2">
      <c r="B1686" s="1"/>
      <c r="C1686" s="1"/>
    </row>
    <row r="1687" spans="2:3" ht="14.1" customHeight="1" x14ac:dyDescent="0.2">
      <c r="B1687" s="1"/>
      <c r="C1687" s="1"/>
    </row>
    <row r="1688" spans="2:3" ht="14.1" customHeight="1" x14ac:dyDescent="0.2">
      <c r="B1688" s="1"/>
      <c r="C1688" s="1"/>
    </row>
    <row r="1689" spans="2:3" ht="14.1" customHeight="1" x14ac:dyDescent="0.2">
      <c r="B1689" s="1"/>
      <c r="C1689" s="1"/>
    </row>
    <row r="1690" spans="2:3" ht="14.1" customHeight="1" x14ac:dyDescent="0.2">
      <c r="B1690" s="1"/>
      <c r="C1690" s="1"/>
    </row>
    <row r="1691" spans="2:3" ht="14.1" customHeight="1" x14ac:dyDescent="0.2">
      <c r="B1691" s="1"/>
      <c r="C1691" s="1"/>
    </row>
    <row r="1692" spans="2:3" ht="14.1" customHeight="1" x14ac:dyDescent="0.2">
      <c r="B1692" s="1"/>
      <c r="C1692" s="1"/>
    </row>
    <row r="1693" spans="2:3" ht="14.1" customHeight="1" x14ac:dyDescent="0.2">
      <c r="B1693" s="1"/>
      <c r="C1693" s="1"/>
    </row>
    <row r="1694" spans="2:3" ht="14.1" customHeight="1" x14ac:dyDescent="0.2">
      <c r="B1694" s="1"/>
      <c r="C1694" s="1"/>
    </row>
    <row r="1695" spans="2:3" ht="14.1" customHeight="1" x14ac:dyDescent="0.2">
      <c r="B1695" s="1"/>
      <c r="C1695" s="1"/>
    </row>
    <row r="1696" spans="2:3" ht="14.1" customHeight="1" x14ac:dyDescent="0.2">
      <c r="B1696" s="1"/>
      <c r="C1696" s="1"/>
    </row>
    <row r="1697" spans="2:3" ht="14.1" customHeight="1" x14ac:dyDescent="0.2">
      <c r="B1697" s="1"/>
      <c r="C1697" s="1"/>
    </row>
    <row r="1698" spans="2:3" ht="14.1" customHeight="1" x14ac:dyDescent="0.2">
      <c r="B1698" s="1"/>
      <c r="C1698" s="1"/>
    </row>
    <row r="1699" spans="2:3" ht="14.1" customHeight="1" x14ac:dyDescent="0.2">
      <c r="B1699" s="1"/>
      <c r="C1699" s="1"/>
    </row>
    <row r="1700" spans="2:3" ht="14.1" customHeight="1" x14ac:dyDescent="0.2">
      <c r="B1700" s="1"/>
      <c r="C1700" s="1"/>
    </row>
    <row r="1701" spans="2:3" ht="14.1" customHeight="1" x14ac:dyDescent="0.2">
      <c r="B1701" s="1"/>
      <c r="C1701" s="1"/>
    </row>
    <row r="1702" spans="2:3" ht="14.1" customHeight="1" x14ac:dyDescent="0.2">
      <c r="B1702" s="1"/>
      <c r="C1702" s="1"/>
    </row>
    <row r="1703" spans="2:3" ht="14.1" customHeight="1" x14ac:dyDescent="0.2">
      <c r="B1703" s="1"/>
      <c r="C1703" s="1"/>
    </row>
    <row r="1704" spans="2:3" ht="14.1" customHeight="1" x14ac:dyDescent="0.2">
      <c r="B1704" s="1"/>
      <c r="C1704" s="1"/>
    </row>
    <row r="1705" spans="2:3" ht="14.1" customHeight="1" x14ac:dyDescent="0.2">
      <c r="B1705" s="1"/>
      <c r="C1705" s="1"/>
    </row>
    <row r="1706" spans="2:3" ht="14.1" customHeight="1" x14ac:dyDescent="0.2">
      <c r="B1706" s="1"/>
      <c r="C1706" s="1"/>
    </row>
    <row r="1707" spans="2:3" ht="14.1" customHeight="1" x14ac:dyDescent="0.2">
      <c r="B1707" s="1"/>
      <c r="C1707" s="1"/>
    </row>
    <row r="1708" spans="2:3" ht="14.1" customHeight="1" x14ac:dyDescent="0.2">
      <c r="B1708" s="1"/>
      <c r="C1708" s="1"/>
    </row>
    <row r="1709" spans="2:3" ht="14.1" customHeight="1" x14ac:dyDescent="0.2">
      <c r="B1709" s="1"/>
      <c r="C1709" s="1"/>
    </row>
    <row r="1710" spans="2:3" ht="14.1" customHeight="1" x14ac:dyDescent="0.2">
      <c r="B1710" s="1"/>
      <c r="C1710" s="1"/>
    </row>
    <row r="1711" spans="2:3" ht="14.1" customHeight="1" x14ac:dyDescent="0.2">
      <c r="B1711" s="1"/>
      <c r="C1711" s="1"/>
    </row>
    <row r="1712" spans="2:3" ht="14.1" customHeight="1" x14ac:dyDescent="0.2">
      <c r="B1712" s="1"/>
      <c r="C1712" s="1"/>
    </row>
    <row r="1713" spans="2:3" ht="14.1" customHeight="1" x14ac:dyDescent="0.2">
      <c r="B1713" s="1"/>
      <c r="C1713" s="1"/>
    </row>
    <row r="1714" spans="2:3" ht="14.1" customHeight="1" x14ac:dyDescent="0.2">
      <c r="B1714" s="1"/>
      <c r="C1714" s="1"/>
    </row>
    <row r="1715" spans="2:3" ht="14.1" customHeight="1" x14ac:dyDescent="0.2">
      <c r="B1715" s="1"/>
      <c r="C1715" s="1"/>
    </row>
    <row r="1716" spans="2:3" ht="14.1" customHeight="1" x14ac:dyDescent="0.2">
      <c r="B1716" s="1"/>
      <c r="C1716" s="1"/>
    </row>
    <row r="1717" spans="2:3" ht="14.1" customHeight="1" x14ac:dyDescent="0.2">
      <c r="B1717" s="1"/>
      <c r="C1717" s="1"/>
    </row>
    <row r="1718" spans="2:3" ht="14.1" customHeight="1" x14ac:dyDescent="0.2">
      <c r="B1718" s="1"/>
      <c r="C1718" s="1"/>
    </row>
    <row r="1719" spans="2:3" ht="14.1" customHeight="1" x14ac:dyDescent="0.2">
      <c r="B1719" s="1"/>
      <c r="C1719" s="1"/>
    </row>
    <row r="1720" spans="2:3" ht="14.1" customHeight="1" x14ac:dyDescent="0.2">
      <c r="B1720" s="1"/>
      <c r="C1720" s="1"/>
    </row>
    <row r="1721" spans="2:3" ht="14.1" customHeight="1" x14ac:dyDescent="0.2">
      <c r="B1721" s="1"/>
      <c r="C1721" s="1"/>
    </row>
    <row r="1722" spans="2:3" ht="14.1" customHeight="1" x14ac:dyDescent="0.2">
      <c r="B1722" s="1"/>
      <c r="C1722" s="1"/>
    </row>
    <row r="1723" spans="2:3" ht="14.1" customHeight="1" x14ac:dyDescent="0.2">
      <c r="B1723" s="1"/>
      <c r="C1723" s="1"/>
    </row>
    <row r="1724" spans="2:3" ht="14.1" customHeight="1" x14ac:dyDescent="0.2">
      <c r="B1724" s="1"/>
      <c r="C1724" s="1"/>
    </row>
    <row r="1725" spans="2:3" ht="14.1" customHeight="1" x14ac:dyDescent="0.2">
      <c r="B1725" s="1"/>
      <c r="C1725" s="1"/>
    </row>
    <row r="1726" spans="2:3" ht="14.1" customHeight="1" x14ac:dyDescent="0.2">
      <c r="B1726" s="1"/>
      <c r="C1726" s="1"/>
    </row>
    <row r="1727" spans="2:3" ht="14.1" customHeight="1" x14ac:dyDescent="0.2">
      <c r="B1727" s="1"/>
      <c r="C1727" s="1"/>
    </row>
    <row r="1728" spans="2:3" ht="14.1" customHeight="1" x14ac:dyDescent="0.2">
      <c r="B1728" s="1"/>
      <c r="C1728" s="1"/>
    </row>
    <row r="1729" spans="2:3" ht="14.1" customHeight="1" x14ac:dyDescent="0.2">
      <c r="B1729" s="1"/>
      <c r="C1729" s="1"/>
    </row>
    <row r="1730" spans="2:3" ht="14.1" customHeight="1" x14ac:dyDescent="0.2">
      <c r="B1730" s="1"/>
      <c r="C1730" s="1"/>
    </row>
    <row r="1731" spans="2:3" ht="14.1" customHeight="1" x14ac:dyDescent="0.2">
      <c r="B1731" s="1"/>
      <c r="C1731" s="1"/>
    </row>
    <row r="1732" spans="2:3" ht="14.1" customHeight="1" x14ac:dyDescent="0.2">
      <c r="B1732" s="1"/>
      <c r="C1732" s="1"/>
    </row>
    <row r="1733" spans="2:3" ht="14.1" customHeight="1" x14ac:dyDescent="0.2">
      <c r="B1733" s="1"/>
      <c r="C1733" s="1"/>
    </row>
    <row r="1734" spans="2:3" ht="14.1" customHeight="1" x14ac:dyDescent="0.2">
      <c r="B1734" s="1"/>
      <c r="C1734" s="1"/>
    </row>
    <row r="1735" spans="2:3" ht="14.1" customHeight="1" x14ac:dyDescent="0.2">
      <c r="B1735" s="1"/>
      <c r="C1735" s="1"/>
    </row>
    <row r="1736" spans="2:3" ht="14.1" customHeight="1" x14ac:dyDescent="0.2">
      <c r="B1736" s="1"/>
      <c r="C1736" s="1"/>
    </row>
    <row r="1737" spans="2:3" ht="14.1" customHeight="1" x14ac:dyDescent="0.2">
      <c r="B1737" s="1"/>
      <c r="C1737" s="1"/>
    </row>
    <row r="1738" spans="2:3" ht="14.1" customHeight="1" x14ac:dyDescent="0.2">
      <c r="B1738" s="1"/>
      <c r="C1738" s="1"/>
    </row>
    <row r="1739" spans="2:3" ht="14.1" customHeight="1" x14ac:dyDescent="0.2">
      <c r="B1739" s="1"/>
      <c r="C1739" s="1"/>
    </row>
    <row r="1740" spans="2:3" ht="14.1" customHeight="1" x14ac:dyDescent="0.2">
      <c r="B1740" s="1"/>
      <c r="C1740" s="1"/>
    </row>
    <row r="1741" spans="2:3" ht="14.1" customHeight="1" x14ac:dyDescent="0.2">
      <c r="B1741" s="1"/>
      <c r="C1741" s="1"/>
    </row>
    <row r="1742" spans="2:3" ht="14.1" customHeight="1" x14ac:dyDescent="0.2">
      <c r="B1742" s="1"/>
      <c r="C1742" s="1"/>
    </row>
    <row r="1743" spans="2:3" ht="14.1" customHeight="1" x14ac:dyDescent="0.2">
      <c r="B1743" s="1"/>
      <c r="C1743" s="1"/>
    </row>
    <row r="1744" spans="2:3" ht="14.1" customHeight="1" x14ac:dyDescent="0.2">
      <c r="B1744" s="1"/>
      <c r="C1744" s="1"/>
    </row>
    <row r="1745" spans="2:3" ht="14.1" customHeight="1" x14ac:dyDescent="0.2">
      <c r="B1745" s="1"/>
      <c r="C1745" s="1"/>
    </row>
    <row r="1746" spans="2:3" ht="14.1" customHeight="1" x14ac:dyDescent="0.2">
      <c r="B1746" s="1"/>
      <c r="C1746" s="1"/>
    </row>
    <row r="1747" spans="2:3" ht="14.1" customHeight="1" x14ac:dyDescent="0.2">
      <c r="B1747" s="1"/>
      <c r="C1747" s="1"/>
    </row>
    <row r="1748" spans="2:3" ht="14.1" customHeight="1" x14ac:dyDescent="0.2">
      <c r="B1748" s="1"/>
      <c r="C1748" s="1"/>
    </row>
    <row r="1749" spans="2:3" ht="14.1" customHeight="1" x14ac:dyDescent="0.2">
      <c r="B1749" s="1"/>
      <c r="C1749" s="1"/>
    </row>
    <row r="1750" spans="2:3" ht="14.1" customHeight="1" x14ac:dyDescent="0.2">
      <c r="B1750" s="1"/>
      <c r="C1750" s="1"/>
    </row>
    <row r="1751" spans="2:3" ht="14.1" customHeight="1" x14ac:dyDescent="0.2">
      <c r="B1751" s="1"/>
      <c r="C1751" s="1"/>
    </row>
    <row r="1752" spans="2:3" ht="14.1" customHeight="1" x14ac:dyDescent="0.2">
      <c r="B1752" s="1"/>
      <c r="C1752" s="1"/>
    </row>
    <row r="1753" spans="2:3" ht="14.1" customHeight="1" x14ac:dyDescent="0.2">
      <c r="B1753" s="1"/>
      <c r="C1753" s="1"/>
    </row>
    <row r="1754" spans="2:3" ht="14.1" customHeight="1" x14ac:dyDescent="0.2">
      <c r="B1754" s="1"/>
      <c r="C1754" s="1"/>
    </row>
    <row r="1755" spans="2:3" ht="14.1" customHeight="1" x14ac:dyDescent="0.2">
      <c r="B1755" s="1"/>
      <c r="C1755" s="1"/>
    </row>
    <row r="1756" spans="2:3" ht="14.1" customHeight="1" x14ac:dyDescent="0.2">
      <c r="B1756" s="1"/>
      <c r="C1756" s="1"/>
    </row>
    <row r="1757" spans="2:3" ht="14.1" customHeight="1" x14ac:dyDescent="0.2">
      <c r="B1757" s="1"/>
      <c r="C1757" s="1"/>
    </row>
    <row r="1758" spans="2:3" ht="14.1" customHeight="1" x14ac:dyDescent="0.2">
      <c r="B1758" s="1"/>
      <c r="C1758" s="1"/>
    </row>
    <row r="1759" spans="2:3" ht="14.1" customHeight="1" x14ac:dyDescent="0.2">
      <c r="B1759" s="1"/>
      <c r="C1759" s="1"/>
    </row>
    <row r="1760" spans="2:3" ht="14.1" customHeight="1" x14ac:dyDescent="0.2">
      <c r="B1760" s="1"/>
      <c r="C1760" s="1"/>
    </row>
    <row r="1761" spans="2:3" ht="14.1" customHeight="1" x14ac:dyDescent="0.2">
      <c r="B1761" s="1"/>
      <c r="C1761" s="1"/>
    </row>
    <row r="1762" spans="2:3" ht="14.1" customHeight="1" x14ac:dyDescent="0.2">
      <c r="B1762" s="1"/>
      <c r="C1762" s="1"/>
    </row>
    <row r="1763" spans="2:3" ht="14.1" customHeight="1" x14ac:dyDescent="0.2">
      <c r="B1763" s="1"/>
      <c r="C1763" s="1"/>
    </row>
    <row r="1764" spans="2:3" ht="14.1" customHeight="1" x14ac:dyDescent="0.2">
      <c r="B1764" s="1"/>
      <c r="C1764" s="1"/>
    </row>
    <row r="1765" spans="2:3" ht="14.1" customHeight="1" x14ac:dyDescent="0.2">
      <c r="B1765" s="1"/>
      <c r="C1765" s="1"/>
    </row>
    <row r="1766" spans="2:3" ht="14.1" customHeight="1" x14ac:dyDescent="0.2">
      <c r="B1766" s="1"/>
      <c r="C1766" s="1"/>
    </row>
    <row r="1767" spans="2:3" ht="14.1" customHeight="1" x14ac:dyDescent="0.2">
      <c r="B1767" s="1"/>
      <c r="C1767" s="1"/>
    </row>
    <row r="1768" spans="2:3" ht="14.1" customHeight="1" x14ac:dyDescent="0.2">
      <c r="B1768" s="1"/>
      <c r="C1768" s="1"/>
    </row>
    <row r="1769" spans="2:3" ht="14.1" customHeight="1" x14ac:dyDescent="0.2">
      <c r="B1769" s="1"/>
      <c r="C1769" s="1"/>
    </row>
    <row r="1770" spans="2:3" ht="14.1" customHeight="1" x14ac:dyDescent="0.2">
      <c r="B1770" s="1"/>
      <c r="C1770" s="1"/>
    </row>
    <row r="1771" spans="2:3" ht="14.1" customHeight="1" x14ac:dyDescent="0.2">
      <c r="B1771" s="1"/>
      <c r="C1771" s="1"/>
    </row>
    <row r="1772" spans="2:3" ht="14.1" customHeight="1" x14ac:dyDescent="0.2">
      <c r="B1772" s="1"/>
      <c r="C1772" s="1"/>
    </row>
    <row r="1773" spans="2:3" ht="14.1" customHeight="1" x14ac:dyDescent="0.2">
      <c r="B1773" s="1"/>
      <c r="C1773" s="1"/>
    </row>
    <row r="1774" spans="2:3" ht="14.1" customHeight="1" x14ac:dyDescent="0.2">
      <c r="B1774" s="1"/>
      <c r="C1774" s="1"/>
    </row>
    <row r="1775" spans="2:3" ht="14.1" customHeight="1" x14ac:dyDescent="0.2">
      <c r="B1775" s="1"/>
      <c r="C1775" s="1"/>
    </row>
    <row r="1776" spans="2:3" ht="14.1" customHeight="1" x14ac:dyDescent="0.2">
      <c r="B1776" s="1"/>
      <c r="C1776" s="1"/>
    </row>
    <row r="1777" spans="2:3" ht="14.1" customHeight="1" x14ac:dyDescent="0.2">
      <c r="B1777" s="1"/>
      <c r="C1777" s="1"/>
    </row>
    <row r="1778" spans="2:3" ht="14.1" customHeight="1" x14ac:dyDescent="0.2">
      <c r="B1778" s="1"/>
      <c r="C1778" s="1"/>
    </row>
    <row r="1779" spans="2:3" ht="14.1" customHeight="1" x14ac:dyDescent="0.2">
      <c r="B1779" s="1"/>
      <c r="C1779" s="1"/>
    </row>
    <row r="1780" spans="2:3" ht="14.1" customHeight="1" x14ac:dyDescent="0.2">
      <c r="B1780" s="1"/>
      <c r="C1780" s="1"/>
    </row>
    <row r="1781" spans="2:3" ht="14.1" customHeight="1" x14ac:dyDescent="0.2">
      <c r="B1781" s="1"/>
      <c r="C1781" s="1"/>
    </row>
    <row r="1782" spans="2:3" ht="14.1" customHeight="1" x14ac:dyDescent="0.2">
      <c r="B1782" s="1"/>
      <c r="C1782" s="1"/>
    </row>
    <row r="1783" spans="2:3" ht="14.1" customHeight="1" x14ac:dyDescent="0.2">
      <c r="B1783" s="1"/>
      <c r="C1783" s="1"/>
    </row>
    <row r="1784" spans="2:3" ht="14.1" customHeight="1" x14ac:dyDescent="0.2">
      <c r="B1784" s="1"/>
      <c r="C1784" s="1"/>
    </row>
    <row r="1785" spans="2:3" ht="14.1" customHeight="1" x14ac:dyDescent="0.2">
      <c r="B1785" s="1"/>
      <c r="C1785" s="1"/>
    </row>
    <row r="1786" spans="2:3" ht="14.1" customHeight="1" x14ac:dyDescent="0.2">
      <c r="B1786" s="1"/>
      <c r="C1786" s="1"/>
    </row>
    <row r="1787" spans="2:3" ht="14.1" customHeight="1" x14ac:dyDescent="0.2">
      <c r="B1787" s="1"/>
      <c r="C1787" s="1"/>
    </row>
    <row r="1788" spans="2:3" ht="14.1" customHeight="1" x14ac:dyDescent="0.2">
      <c r="B1788" s="1"/>
      <c r="C1788" s="1"/>
    </row>
    <row r="1789" spans="2:3" ht="14.1" customHeight="1" x14ac:dyDescent="0.2">
      <c r="B1789" s="1"/>
      <c r="C1789" s="1"/>
    </row>
    <row r="1790" spans="2:3" ht="14.1" customHeight="1" x14ac:dyDescent="0.2">
      <c r="B1790" s="1"/>
      <c r="C1790" s="1"/>
    </row>
    <row r="1791" spans="2:3" ht="14.1" customHeight="1" x14ac:dyDescent="0.2">
      <c r="B1791" s="1"/>
      <c r="C1791" s="1"/>
    </row>
    <row r="1792" spans="2:3" ht="14.1" customHeight="1" x14ac:dyDescent="0.2">
      <c r="B1792" s="1"/>
      <c r="C1792" s="1"/>
    </row>
    <row r="1793" spans="2:3" ht="14.1" customHeight="1" x14ac:dyDescent="0.2">
      <c r="B1793" s="1"/>
      <c r="C1793" s="1"/>
    </row>
    <row r="1794" spans="2:3" ht="14.1" customHeight="1" x14ac:dyDescent="0.2">
      <c r="B1794" s="1"/>
      <c r="C1794" s="1"/>
    </row>
    <row r="1795" spans="2:3" ht="14.1" customHeight="1" x14ac:dyDescent="0.2">
      <c r="B1795" s="1"/>
      <c r="C1795" s="1"/>
    </row>
    <row r="1796" spans="2:3" ht="14.1" customHeight="1" x14ac:dyDescent="0.2">
      <c r="B1796" s="1"/>
      <c r="C1796" s="1"/>
    </row>
    <row r="1797" spans="2:3" ht="14.1" customHeight="1" x14ac:dyDescent="0.2">
      <c r="B1797" s="1"/>
      <c r="C1797" s="1"/>
    </row>
    <row r="1798" spans="2:3" ht="14.1" customHeight="1" x14ac:dyDescent="0.2">
      <c r="B1798" s="1"/>
      <c r="C1798" s="1"/>
    </row>
    <row r="1799" spans="2:3" ht="14.1" customHeight="1" x14ac:dyDescent="0.2">
      <c r="B1799" s="1"/>
      <c r="C1799" s="1"/>
    </row>
    <row r="1800" spans="2:3" ht="14.1" customHeight="1" x14ac:dyDescent="0.2">
      <c r="B1800" s="1"/>
      <c r="C1800" s="1"/>
    </row>
    <row r="1801" spans="2:3" ht="14.1" customHeight="1" x14ac:dyDescent="0.2">
      <c r="B1801" s="1"/>
      <c r="C1801" s="1"/>
    </row>
    <row r="1802" spans="2:3" ht="14.1" customHeight="1" x14ac:dyDescent="0.2">
      <c r="B1802" s="1"/>
      <c r="C1802" s="1"/>
    </row>
    <row r="1803" spans="2:3" ht="14.1" customHeight="1" x14ac:dyDescent="0.2">
      <c r="B1803" s="1"/>
      <c r="C1803" s="1"/>
    </row>
    <row r="1804" spans="2:3" ht="14.1" customHeight="1" x14ac:dyDescent="0.2">
      <c r="B1804" s="1"/>
      <c r="C1804" s="1"/>
    </row>
    <row r="1805" spans="2:3" ht="14.1" customHeight="1" x14ac:dyDescent="0.2">
      <c r="B1805" s="1"/>
      <c r="C1805" s="1"/>
    </row>
    <row r="1806" spans="2:3" ht="14.1" customHeight="1" x14ac:dyDescent="0.2">
      <c r="B1806" s="1"/>
      <c r="C1806" s="1"/>
    </row>
    <row r="1807" spans="2:3" ht="14.1" customHeight="1" x14ac:dyDescent="0.2">
      <c r="B1807" s="1"/>
      <c r="C1807" s="1"/>
    </row>
    <row r="1808" spans="2:3" ht="14.1" customHeight="1" x14ac:dyDescent="0.2">
      <c r="B1808" s="1"/>
      <c r="C1808" s="1"/>
    </row>
    <row r="1809" spans="2:3" ht="14.1" customHeight="1" x14ac:dyDescent="0.2">
      <c r="B1809" s="1"/>
      <c r="C1809" s="1"/>
    </row>
    <row r="1810" spans="2:3" ht="14.1" customHeight="1" x14ac:dyDescent="0.2">
      <c r="B1810" s="1"/>
      <c r="C1810" s="1"/>
    </row>
    <row r="1811" spans="2:3" ht="14.1" customHeight="1" x14ac:dyDescent="0.2">
      <c r="B1811" s="1"/>
      <c r="C1811" s="1"/>
    </row>
    <row r="1812" spans="2:3" ht="14.1" customHeight="1" x14ac:dyDescent="0.2">
      <c r="B1812" s="1"/>
      <c r="C1812" s="1"/>
    </row>
    <row r="1813" spans="2:3" ht="14.1" customHeight="1" x14ac:dyDescent="0.2">
      <c r="B1813" s="1"/>
      <c r="C1813" s="1"/>
    </row>
    <row r="1814" spans="2:3" ht="14.1" customHeight="1" x14ac:dyDescent="0.2">
      <c r="B1814" s="1"/>
      <c r="C1814" s="1"/>
    </row>
    <row r="1815" spans="2:3" ht="14.1" customHeight="1" x14ac:dyDescent="0.2">
      <c r="B1815" s="1"/>
      <c r="C1815" s="1"/>
    </row>
    <row r="1816" spans="2:3" ht="14.1" customHeight="1" x14ac:dyDescent="0.2">
      <c r="B1816" s="1"/>
      <c r="C1816" s="1"/>
    </row>
    <row r="1817" spans="2:3" ht="14.1" customHeight="1" x14ac:dyDescent="0.2">
      <c r="B1817" s="1"/>
      <c r="C1817" s="1"/>
    </row>
    <row r="1818" spans="2:3" ht="14.1" customHeight="1" x14ac:dyDescent="0.2">
      <c r="B1818" s="1"/>
      <c r="C1818" s="1"/>
    </row>
    <row r="1819" spans="2:3" ht="14.1" customHeight="1" x14ac:dyDescent="0.2">
      <c r="B1819" s="1"/>
      <c r="C1819" s="1"/>
    </row>
    <row r="1820" spans="2:3" ht="14.1" customHeight="1" x14ac:dyDescent="0.2">
      <c r="B1820" s="1"/>
      <c r="C1820" s="1"/>
    </row>
    <row r="1821" spans="2:3" ht="14.1" customHeight="1" x14ac:dyDescent="0.2">
      <c r="B1821" s="1"/>
      <c r="C1821" s="1"/>
    </row>
    <row r="1822" spans="2:3" ht="14.1" customHeight="1" x14ac:dyDescent="0.2">
      <c r="B1822" s="1"/>
      <c r="C1822" s="1"/>
    </row>
    <row r="1823" spans="2:3" ht="14.1" customHeight="1" x14ac:dyDescent="0.2">
      <c r="B1823" s="1"/>
      <c r="C1823" s="1"/>
    </row>
    <row r="1824" spans="2:3" ht="14.1" customHeight="1" x14ac:dyDescent="0.2">
      <c r="B1824" s="1"/>
      <c r="C1824" s="1"/>
    </row>
    <row r="1825" spans="2:3" ht="14.1" customHeight="1" x14ac:dyDescent="0.2">
      <c r="B1825" s="1"/>
      <c r="C1825" s="1"/>
    </row>
    <row r="1826" spans="2:3" ht="14.1" customHeight="1" x14ac:dyDescent="0.2">
      <c r="B1826" s="1"/>
      <c r="C1826" s="1"/>
    </row>
    <row r="1827" spans="2:3" ht="14.1" customHeight="1" x14ac:dyDescent="0.2">
      <c r="B1827" s="1"/>
      <c r="C1827" s="1"/>
    </row>
    <row r="1828" spans="2:3" ht="14.1" customHeight="1" x14ac:dyDescent="0.2">
      <c r="B1828" s="1"/>
      <c r="C1828" s="1"/>
    </row>
    <row r="1829" spans="2:3" ht="14.1" customHeight="1" x14ac:dyDescent="0.2">
      <c r="B1829" s="1"/>
      <c r="C1829" s="1"/>
    </row>
    <row r="1830" spans="2:3" ht="14.1" customHeight="1" x14ac:dyDescent="0.2">
      <c r="B1830" s="1"/>
      <c r="C1830" s="1"/>
    </row>
    <row r="1831" spans="2:3" ht="14.1" customHeight="1" x14ac:dyDescent="0.2">
      <c r="B1831" s="1"/>
      <c r="C1831" s="1"/>
    </row>
    <row r="1832" spans="2:3" ht="14.1" customHeight="1" x14ac:dyDescent="0.2">
      <c r="B1832" s="1"/>
      <c r="C1832" s="1"/>
    </row>
    <row r="1833" spans="2:3" ht="14.1" customHeight="1" x14ac:dyDescent="0.2">
      <c r="B1833" s="1"/>
      <c r="C1833" s="1"/>
    </row>
    <row r="1834" spans="2:3" ht="14.1" customHeight="1" x14ac:dyDescent="0.2">
      <c r="B1834" s="1"/>
      <c r="C1834" s="1"/>
    </row>
    <row r="1835" spans="2:3" ht="14.1" customHeight="1" x14ac:dyDescent="0.2">
      <c r="B1835" s="1"/>
      <c r="C1835" s="1"/>
    </row>
    <row r="1836" spans="2:3" ht="14.1" customHeight="1" x14ac:dyDescent="0.2">
      <c r="B1836" s="1"/>
      <c r="C1836" s="1"/>
    </row>
    <row r="1837" spans="2:3" ht="14.1" customHeight="1" x14ac:dyDescent="0.2">
      <c r="B1837" s="1"/>
      <c r="C1837" s="1"/>
    </row>
    <row r="1838" spans="2:3" ht="14.1" customHeight="1" x14ac:dyDescent="0.2">
      <c r="B1838" s="1"/>
      <c r="C1838" s="1"/>
    </row>
    <row r="1839" spans="2:3" ht="14.1" customHeight="1" x14ac:dyDescent="0.2">
      <c r="B1839" s="1"/>
      <c r="C1839" s="1"/>
    </row>
    <row r="1840" spans="2:3" ht="14.1" customHeight="1" x14ac:dyDescent="0.2">
      <c r="B1840" s="1"/>
      <c r="C1840" s="1"/>
    </row>
    <row r="1841" spans="2:3" ht="14.1" customHeight="1" x14ac:dyDescent="0.2">
      <c r="B1841" s="1"/>
      <c r="C1841" s="1"/>
    </row>
    <row r="1842" spans="2:3" ht="14.1" customHeight="1" x14ac:dyDescent="0.2">
      <c r="B1842" s="1"/>
      <c r="C1842" s="1"/>
    </row>
    <row r="1843" spans="2:3" ht="14.1" customHeight="1" x14ac:dyDescent="0.2">
      <c r="B1843" s="1"/>
      <c r="C1843" s="1"/>
    </row>
    <row r="1844" spans="2:3" ht="14.1" customHeight="1" x14ac:dyDescent="0.2">
      <c r="B1844" s="1"/>
      <c r="C1844" s="1"/>
    </row>
    <row r="1845" spans="2:3" ht="14.1" customHeight="1" x14ac:dyDescent="0.2">
      <c r="B1845" s="1"/>
      <c r="C1845" s="1"/>
    </row>
    <row r="1846" spans="2:3" ht="14.1" customHeight="1" x14ac:dyDescent="0.2">
      <c r="B1846" s="1"/>
      <c r="C1846" s="1"/>
    </row>
    <row r="1847" spans="2:3" ht="14.1" customHeight="1" x14ac:dyDescent="0.2">
      <c r="B1847" s="1"/>
      <c r="C1847" s="1"/>
    </row>
    <row r="1848" spans="2:3" ht="14.1" customHeight="1" x14ac:dyDescent="0.2">
      <c r="B1848" s="1"/>
      <c r="C1848" s="1"/>
    </row>
    <row r="1849" spans="2:3" ht="14.1" customHeight="1" x14ac:dyDescent="0.2">
      <c r="B1849" s="1"/>
      <c r="C1849" s="1"/>
    </row>
    <row r="1850" spans="2:3" ht="14.1" customHeight="1" x14ac:dyDescent="0.2">
      <c r="B1850" s="1"/>
      <c r="C1850" s="1"/>
    </row>
    <row r="1851" spans="2:3" ht="14.1" customHeight="1" x14ac:dyDescent="0.2">
      <c r="B1851" s="1"/>
      <c r="C1851" s="1"/>
    </row>
    <row r="1852" spans="2:3" ht="14.1" customHeight="1" x14ac:dyDescent="0.2">
      <c r="B1852" s="1"/>
      <c r="C1852" s="1"/>
    </row>
    <row r="1853" spans="2:3" ht="14.1" customHeight="1" x14ac:dyDescent="0.2">
      <c r="B1853" s="1"/>
      <c r="C1853" s="1"/>
    </row>
    <row r="1854" spans="2:3" ht="14.1" customHeight="1" x14ac:dyDescent="0.2">
      <c r="B1854" s="1"/>
      <c r="C1854" s="1"/>
    </row>
    <row r="1855" spans="2:3" ht="14.1" customHeight="1" x14ac:dyDescent="0.2">
      <c r="B1855" s="1"/>
      <c r="C1855" s="1"/>
    </row>
    <row r="1856" spans="2:3" ht="14.1" customHeight="1" x14ac:dyDescent="0.2">
      <c r="B1856" s="1"/>
      <c r="C1856" s="1"/>
    </row>
    <row r="1857" spans="2:3" ht="14.1" customHeight="1" x14ac:dyDescent="0.2">
      <c r="B1857" s="1"/>
      <c r="C1857" s="1"/>
    </row>
    <row r="1858" spans="2:3" ht="14.1" customHeight="1" x14ac:dyDescent="0.2">
      <c r="B1858" s="1"/>
      <c r="C1858" s="1"/>
    </row>
    <row r="1859" spans="2:3" ht="14.1" customHeight="1" x14ac:dyDescent="0.2">
      <c r="B1859" s="1"/>
      <c r="C1859" s="1"/>
    </row>
    <row r="1860" spans="2:3" ht="14.1" customHeight="1" x14ac:dyDescent="0.2">
      <c r="B1860" s="1"/>
      <c r="C1860" s="1"/>
    </row>
    <row r="1861" spans="2:3" ht="14.1" customHeight="1" x14ac:dyDescent="0.2">
      <c r="B1861" s="1"/>
      <c r="C1861" s="1"/>
    </row>
    <row r="1862" spans="2:3" ht="14.1" customHeight="1" x14ac:dyDescent="0.2">
      <c r="B1862" s="1"/>
      <c r="C1862" s="1"/>
    </row>
    <row r="1863" spans="2:3" ht="14.1" customHeight="1" x14ac:dyDescent="0.2">
      <c r="B1863" s="1"/>
      <c r="C1863" s="1"/>
    </row>
    <row r="1864" spans="2:3" ht="14.1" customHeight="1" x14ac:dyDescent="0.2">
      <c r="B1864" s="1"/>
      <c r="C1864" s="1"/>
    </row>
    <row r="1865" spans="2:3" ht="14.1" customHeight="1" x14ac:dyDescent="0.2">
      <c r="B1865" s="1"/>
      <c r="C1865" s="1"/>
    </row>
    <row r="1866" spans="2:3" ht="14.1" customHeight="1" x14ac:dyDescent="0.2">
      <c r="B1866" s="1"/>
      <c r="C1866" s="1"/>
    </row>
    <row r="1867" spans="2:3" ht="14.1" customHeight="1" x14ac:dyDescent="0.2">
      <c r="B1867" s="1"/>
      <c r="C1867" s="1"/>
    </row>
    <row r="1868" spans="2:3" ht="14.1" customHeight="1" x14ac:dyDescent="0.2">
      <c r="B1868" s="1"/>
      <c r="C1868" s="1"/>
    </row>
    <row r="1869" spans="2:3" ht="14.1" customHeight="1" x14ac:dyDescent="0.2">
      <c r="B1869" s="1"/>
      <c r="C1869" s="1"/>
    </row>
    <row r="1870" spans="2:3" ht="14.1" customHeight="1" x14ac:dyDescent="0.2">
      <c r="B1870" s="1"/>
      <c r="C1870" s="1"/>
    </row>
    <row r="1871" spans="2:3" ht="14.1" customHeight="1" x14ac:dyDescent="0.2">
      <c r="B1871" s="1"/>
      <c r="C1871" s="1"/>
    </row>
    <row r="1872" spans="2:3" ht="14.1" customHeight="1" x14ac:dyDescent="0.2">
      <c r="B1872" s="1"/>
      <c r="C1872" s="1"/>
    </row>
    <row r="1873" spans="2:3" ht="14.1" customHeight="1" x14ac:dyDescent="0.2">
      <c r="B1873" s="1"/>
      <c r="C1873" s="1"/>
    </row>
    <row r="1874" spans="2:3" ht="14.1" customHeight="1" x14ac:dyDescent="0.2">
      <c r="B1874" s="1"/>
      <c r="C1874" s="1"/>
    </row>
    <row r="1875" spans="2:3" ht="14.1" customHeight="1" x14ac:dyDescent="0.2">
      <c r="B1875" s="1"/>
      <c r="C1875" s="1"/>
    </row>
    <row r="1876" spans="2:3" ht="14.1" customHeight="1" x14ac:dyDescent="0.2">
      <c r="B1876" s="1"/>
      <c r="C1876" s="1"/>
    </row>
    <row r="1877" spans="2:3" ht="14.1" customHeight="1" x14ac:dyDescent="0.2">
      <c r="B1877" s="1"/>
      <c r="C1877" s="1"/>
    </row>
    <row r="1878" spans="2:3" ht="14.1" customHeight="1" x14ac:dyDescent="0.2">
      <c r="B1878" s="1"/>
      <c r="C1878" s="1"/>
    </row>
    <row r="1879" spans="2:3" ht="14.1" customHeight="1" x14ac:dyDescent="0.2">
      <c r="B1879" s="1"/>
      <c r="C1879" s="1"/>
    </row>
    <row r="1880" spans="2:3" ht="14.1" customHeight="1" x14ac:dyDescent="0.2">
      <c r="B1880" s="1"/>
      <c r="C1880" s="1"/>
    </row>
    <row r="1881" spans="2:3" ht="14.1" customHeight="1" x14ac:dyDescent="0.2">
      <c r="B1881" s="1"/>
      <c r="C1881" s="1"/>
    </row>
    <row r="1882" spans="2:3" ht="14.1" customHeight="1" x14ac:dyDescent="0.2">
      <c r="B1882" s="1"/>
      <c r="C1882" s="1"/>
    </row>
    <row r="1883" spans="2:3" ht="14.1" customHeight="1" x14ac:dyDescent="0.2">
      <c r="B1883" s="1"/>
      <c r="C1883" s="1"/>
    </row>
    <row r="1884" spans="2:3" ht="14.1" customHeight="1" x14ac:dyDescent="0.2">
      <c r="B1884" s="1"/>
      <c r="C1884" s="1"/>
    </row>
    <row r="1885" spans="2:3" ht="14.1" customHeight="1" x14ac:dyDescent="0.2">
      <c r="B1885" s="1"/>
      <c r="C1885" s="1"/>
    </row>
    <row r="1886" spans="2:3" ht="14.1" customHeight="1" x14ac:dyDescent="0.2">
      <c r="B1886" s="1"/>
      <c r="C1886" s="1"/>
    </row>
    <row r="1887" spans="2:3" ht="14.1" customHeight="1" x14ac:dyDescent="0.2">
      <c r="B1887" s="1"/>
      <c r="C1887" s="1"/>
    </row>
    <row r="1888" spans="2:3" ht="14.1" customHeight="1" x14ac:dyDescent="0.2">
      <c r="B1888" s="1"/>
      <c r="C1888" s="1"/>
    </row>
    <row r="1889" spans="2:3" ht="14.1" customHeight="1" x14ac:dyDescent="0.2">
      <c r="B1889" s="1"/>
      <c r="C1889" s="1"/>
    </row>
    <row r="1890" spans="2:3" ht="14.1" customHeight="1" x14ac:dyDescent="0.2">
      <c r="B1890" s="1"/>
      <c r="C1890" s="1"/>
    </row>
    <row r="1891" spans="2:3" ht="14.1" customHeight="1" x14ac:dyDescent="0.2">
      <c r="B1891" s="1"/>
      <c r="C1891" s="1"/>
    </row>
    <row r="1892" spans="2:3" ht="14.1" customHeight="1" x14ac:dyDescent="0.2">
      <c r="B1892" s="1"/>
      <c r="C1892" s="1"/>
    </row>
    <row r="1893" spans="2:3" ht="14.1" customHeight="1" x14ac:dyDescent="0.2">
      <c r="B1893" s="1"/>
      <c r="C1893" s="1"/>
    </row>
    <row r="1894" spans="2:3" ht="14.1" customHeight="1" x14ac:dyDescent="0.2">
      <c r="B1894" s="1"/>
      <c r="C1894" s="1"/>
    </row>
    <row r="1895" spans="2:3" ht="14.1" customHeight="1" x14ac:dyDescent="0.2">
      <c r="B1895" s="1"/>
      <c r="C1895" s="1"/>
    </row>
    <row r="1896" spans="2:3" ht="14.1" customHeight="1" x14ac:dyDescent="0.2">
      <c r="B1896" s="1"/>
      <c r="C1896" s="1"/>
    </row>
    <row r="1897" spans="2:3" ht="14.1" customHeight="1" x14ac:dyDescent="0.2">
      <c r="B1897" s="1"/>
      <c r="C1897" s="1"/>
    </row>
    <row r="1898" spans="2:3" ht="14.1" customHeight="1" x14ac:dyDescent="0.2">
      <c r="B1898" s="1"/>
      <c r="C1898" s="1"/>
    </row>
    <row r="1899" spans="2:3" ht="14.1" customHeight="1" x14ac:dyDescent="0.2">
      <c r="B1899" s="1"/>
      <c r="C1899" s="1"/>
    </row>
    <row r="1900" spans="2:3" ht="14.1" customHeight="1" x14ac:dyDescent="0.2">
      <c r="B1900" s="1"/>
      <c r="C1900" s="1"/>
    </row>
    <row r="1901" spans="2:3" ht="14.1" customHeight="1" x14ac:dyDescent="0.2">
      <c r="B1901" s="1"/>
      <c r="C1901" s="1"/>
    </row>
    <row r="1902" spans="2:3" ht="14.1" customHeight="1" x14ac:dyDescent="0.2">
      <c r="B1902" s="1"/>
      <c r="C1902" s="1"/>
    </row>
    <row r="1903" spans="2:3" ht="14.1" customHeight="1" x14ac:dyDescent="0.2">
      <c r="B1903" s="1"/>
      <c r="C1903" s="1"/>
    </row>
    <row r="1904" spans="2:3" ht="14.1" customHeight="1" x14ac:dyDescent="0.2">
      <c r="B1904" s="1"/>
      <c r="C1904" s="1"/>
    </row>
    <row r="1905" spans="2:3" ht="14.1" customHeight="1" x14ac:dyDescent="0.2">
      <c r="B1905" s="1"/>
      <c r="C1905" s="1"/>
    </row>
    <row r="1906" spans="2:3" ht="14.1" customHeight="1" x14ac:dyDescent="0.2">
      <c r="B1906" s="1"/>
      <c r="C1906" s="1"/>
    </row>
    <row r="1907" spans="2:3" ht="14.1" customHeight="1" x14ac:dyDescent="0.2">
      <c r="B1907" s="1"/>
      <c r="C1907" s="1"/>
    </row>
    <row r="1908" spans="2:3" ht="14.1" customHeight="1" x14ac:dyDescent="0.2">
      <c r="B1908" s="1"/>
      <c r="C1908" s="1"/>
    </row>
    <row r="1909" spans="2:3" ht="14.1" customHeight="1" x14ac:dyDescent="0.2">
      <c r="B1909" s="1"/>
      <c r="C1909" s="1"/>
    </row>
    <row r="1910" spans="2:3" ht="14.1" customHeight="1" x14ac:dyDescent="0.2">
      <c r="B1910" s="1"/>
      <c r="C1910" s="1"/>
    </row>
    <row r="1911" spans="2:3" ht="14.1" customHeight="1" x14ac:dyDescent="0.2">
      <c r="B1911" s="1"/>
      <c r="C1911" s="1"/>
    </row>
    <row r="1912" spans="2:3" ht="14.1" customHeight="1" x14ac:dyDescent="0.2">
      <c r="B1912" s="1"/>
      <c r="C1912" s="1"/>
    </row>
    <row r="1913" spans="2:3" ht="14.1" customHeight="1" x14ac:dyDescent="0.2">
      <c r="B1913" s="1"/>
      <c r="C1913" s="1"/>
    </row>
    <row r="1914" spans="2:3" ht="14.1" customHeight="1" x14ac:dyDescent="0.2">
      <c r="B1914" s="1"/>
      <c r="C1914" s="1"/>
    </row>
    <row r="1915" spans="2:3" ht="14.1" customHeight="1" x14ac:dyDescent="0.2">
      <c r="B1915" s="1"/>
      <c r="C1915" s="1"/>
    </row>
    <row r="1916" spans="2:3" ht="14.1" customHeight="1" x14ac:dyDescent="0.2">
      <c r="B1916" s="1"/>
      <c r="C1916" s="1"/>
    </row>
    <row r="1917" spans="2:3" ht="14.1" customHeight="1" x14ac:dyDescent="0.2">
      <c r="B1917" s="1"/>
      <c r="C1917" s="1"/>
    </row>
    <row r="1918" spans="2:3" ht="14.1" customHeight="1" x14ac:dyDescent="0.2">
      <c r="B1918" s="1"/>
      <c r="C1918" s="1"/>
    </row>
    <row r="1919" spans="2:3" ht="14.1" customHeight="1" x14ac:dyDescent="0.2">
      <c r="B1919" s="1"/>
      <c r="C1919" s="1"/>
    </row>
    <row r="1920" spans="2:3" ht="14.1" customHeight="1" x14ac:dyDescent="0.2">
      <c r="B1920" s="1"/>
      <c r="C1920" s="1"/>
    </row>
    <row r="1921" spans="2:3" ht="14.1" customHeight="1" x14ac:dyDescent="0.2">
      <c r="B1921" s="1"/>
      <c r="C1921" s="1"/>
    </row>
    <row r="1922" spans="2:3" ht="14.1" customHeight="1" x14ac:dyDescent="0.2">
      <c r="B1922" s="1"/>
      <c r="C1922" s="1"/>
    </row>
    <row r="1923" spans="2:3" ht="14.1" customHeight="1" x14ac:dyDescent="0.2">
      <c r="B1923" s="1"/>
      <c r="C1923" s="1"/>
    </row>
    <row r="1924" spans="2:3" ht="14.1" customHeight="1" x14ac:dyDescent="0.2">
      <c r="B1924" s="1"/>
      <c r="C1924" s="1"/>
    </row>
    <row r="1925" spans="2:3" ht="14.1" customHeight="1" x14ac:dyDescent="0.2">
      <c r="B1925" s="1"/>
      <c r="C1925" s="1"/>
    </row>
    <row r="1926" spans="2:3" ht="14.1" customHeight="1" x14ac:dyDescent="0.2">
      <c r="B1926" s="1"/>
      <c r="C1926" s="1"/>
    </row>
    <row r="1927" spans="2:3" ht="14.1" customHeight="1" x14ac:dyDescent="0.2">
      <c r="B1927" s="1"/>
      <c r="C1927" s="1"/>
    </row>
    <row r="1928" spans="2:3" ht="14.1" customHeight="1" x14ac:dyDescent="0.2">
      <c r="B1928" s="1"/>
      <c r="C1928" s="1"/>
    </row>
    <row r="1929" spans="2:3" ht="14.1" customHeight="1" x14ac:dyDescent="0.2">
      <c r="B1929" s="1"/>
      <c r="C1929" s="1"/>
    </row>
    <row r="1930" spans="2:3" ht="14.1" customHeight="1" x14ac:dyDescent="0.2">
      <c r="B1930" s="1"/>
      <c r="C1930" s="1"/>
    </row>
    <row r="1931" spans="2:3" ht="14.1" customHeight="1" x14ac:dyDescent="0.2">
      <c r="B1931" s="1"/>
      <c r="C1931" s="1"/>
    </row>
    <row r="1932" spans="2:3" ht="14.1" customHeight="1" x14ac:dyDescent="0.2">
      <c r="B1932" s="1"/>
      <c r="C1932" s="1"/>
    </row>
    <row r="1933" spans="2:3" ht="14.1" customHeight="1" x14ac:dyDescent="0.2">
      <c r="B1933" s="1"/>
      <c r="C1933" s="1"/>
    </row>
    <row r="1934" spans="2:3" ht="14.1" customHeight="1" x14ac:dyDescent="0.2">
      <c r="B1934" s="1"/>
      <c r="C1934" s="1"/>
    </row>
    <row r="1935" spans="2:3" ht="14.1" customHeight="1" x14ac:dyDescent="0.2">
      <c r="B1935" s="1"/>
      <c r="C1935" s="1"/>
    </row>
    <row r="1936" spans="2:3" ht="14.1" customHeight="1" x14ac:dyDescent="0.2">
      <c r="B1936" s="1"/>
      <c r="C1936" s="1"/>
    </row>
    <row r="1937" spans="2:3" ht="14.1" customHeight="1" x14ac:dyDescent="0.2">
      <c r="B1937" s="1"/>
      <c r="C1937" s="1"/>
    </row>
    <row r="1938" spans="2:3" ht="14.1" customHeight="1" x14ac:dyDescent="0.2">
      <c r="B1938" s="1"/>
      <c r="C1938" s="1"/>
    </row>
    <row r="1939" spans="2:3" ht="14.1" customHeight="1" x14ac:dyDescent="0.2">
      <c r="B1939" s="1"/>
      <c r="C1939" s="1"/>
    </row>
    <row r="1940" spans="2:3" ht="14.1" customHeight="1" x14ac:dyDescent="0.2">
      <c r="B1940" s="1"/>
      <c r="C1940" s="1"/>
    </row>
    <row r="1941" spans="2:3" ht="14.1" customHeight="1" x14ac:dyDescent="0.2">
      <c r="B1941" s="1"/>
      <c r="C1941" s="1"/>
    </row>
    <row r="1942" spans="2:3" ht="14.1" customHeight="1" x14ac:dyDescent="0.2">
      <c r="B1942" s="1"/>
      <c r="C1942" s="1"/>
    </row>
    <row r="1943" spans="2:3" ht="14.1" customHeight="1" x14ac:dyDescent="0.2">
      <c r="B1943" s="1"/>
      <c r="C1943" s="1"/>
    </row>
    <row r="1944" spans="2:3" ht="14.1" customHeight="1" x14ac:dyDescent="0.2">
      <c r="B1944" s="1"/>
      <c r="C1944" s="1"/>
    </row>
    <row r="1945" spans="2:3" ht="14.1" customHeight="1" x14ac:dyDescent="0.2">
      <c r="B1945" s="1"/>
      <c r="C1945" s="1"/>
    </row>
    <row r="1946" spans="2:3" ht="14.1" customHeight="1" x14ac:dyDescent="0.2">
      <c r="B1946" s="1"/>
      <c r="C1946" s="1"/>
    </row>
    <row r="1947" spans="2:3" ht="14.1" customHeight="1" x14ac:dyDescent="0.2">
      <c r="B1947" s="1"/>
      <c r="C1947" s="1"/>
    </row>
    <row r="1948" spans="2:3" ht="14.1" customHeight="1" x14ac:dyDescent="0.2">
      <c r="B1948" s="1"/>
      <c r="C1948" s="1"/>
    </row>
    <row r="1949" spans="2:3" ht="14.1" customHeight="1" x14ac:dyDescent="0.2">
      <c r="B1949" s="1"/>
      <c r="C1949" s="1"/>
    </row>
    <row r="1950" spans="2:3" ht="14.1" customHeight="1" x14ac:dyDescent="0.2">
      <c r="B1950" s="1"/>
      <c r="C1950" s="1"/>
    </row>
    <row r="1951" spans="2:3" ht="14.1" customHeight="1" x14ac:dyDescent="0.2">
      <c r="B1951" s="1"/>
      <c r="C1951" s="1"/>
    </row>
    <row r="1952" spans="2:3" ht="14.1" customHeight="1" x14ac:dyDescent="0.2">
      <c r="B1952" s="1"/>
      <c r="C1952" s="1"/>
    </row>
    <row r="1953" spans="2:3" ht="14.1" customHeight="1" x14ac:dyDescent="0.2">
      <c r="B1953" s="1"/>
      <c r="C1953" s="1"/>
    </row>
    <row r="1954" spans="2:3" ht="14.1" customHeight="1" x14ac:dyDescent="0.2">
      <c r="B1954" s="1"/>
      <c r="C1954" s="1"/>
    </row>
    <row r="1955" spans="2:3" ht="14.1" customHeight="1" x14ac:dyDescent="0.2">
      <c r="B1955" s="1"/>
      <c r="C1955" s="1"/>
    </row>
    <row r="1956" spans="2:3" ht="14.1" customHeight="1" x14ac:dyDescent="0.2">
      <c r="B1956" s="1"/>
      <c r="C1956" s="1"/>
    </row>
    <row r="1957" spans="2:3" ht="14.1" customHeight="1" x14ac:dyDescent="0.2">
      <c r="B1957" s="1"/>
      <c r="C1957" s="1"/>
    </row>
    <row r="1958" spans="2:3" ht="14.1" customHeight="1" x14ac:dyDescent="0.2">
      <c r="B1958" s="1"/>
      <c r="C1958" s="1"/>
    </row>
    <row r="1959" spans="2:3" ht="14.1" customHeight="1" x14ac:dyDescent="0.2">
      <c r="B1959" s="1"/>
      <c r="C1959" s="1"/>
    </row>
    <row r="1960" spans="2:3" ht="14.1" customHeight="1" x14ac:dyDescent="0.2">
      <c r="B1960" s="1"/>
      <c r="C1960" s="1"/>
    </row>
    <row r="1961" spans="2:3" ht="14.1" customHeight="1" x14ac:dyDescent="0.2">
      <c r="B1961" s="1"/>
      <c r="C1961" s="1"/>
    </row>
    <row r="1962" spans="2:3" ht="14.1" customHeight="1" x14ac:dyDescent="0.2">
      <c r="B1962" s="1"/>
      <c r="C1962" s="1"/>
    </row>
    <row r="1963" spans="2:3" ht="14.1" customHeight="1" x14ac:dyDescent="0.2">
      <c r="B1963" s="1"/>
      <c r="C1963" s="1"/>
    </row>
    <row r="1964" spans="2:3" ht="14.1" customHeight="1" x14ac:dyDescent="0.2">
      <c r="B1964" s="1"/>
      <c r="C1964" s="1"/>
    </row>
    <row r="1965" spans="2:3" ht="14.1" customHeight="1" x14ac:dyDescent="0.2">
      <c r="B1965" s="1"/>
      <c r="C1965" s="1"/>
    </row>
    <row r="1966" spans="2:3" ht="14.1" customHeight="1" x14ac:dyDescent="0.2">
      <c r="B1966" s="1"/>
      <c r="C1966" s="1"/>
    </row>
    <row r="1967" spans="2:3" ht="14.1" customHeight="1" x14ac:dyDescent="0.2">
      <c r="B1967" s="1"/>
      <c r="C1967" s="1"/>
    </row>
    <row r="1968" spans="2:3" ht="14.1" customHeight="1" x14ac:dyDescent="0.2">
      <c r="B1968" s="1"/>
      <c r="C1968" s="1"/>
    </row>
    <row r="1969" spans="2:3" ht="14.1" customHeight="1" x14ac:dyDescent="0.2">
      <c r="B1969" s="1"/>
      <c r="C1969" s="1"/>
    </row>
    <row r="1970" spans="2:3" ht="14.1" customHeight="1" x14ac:dyDescent="0.2">
      <c r="B1970" s="1"/>
      <c r="C1970" s="1"/>
    </row>
    <row r="1971" spans="2:3" ht="14.1" customHeight="1" x14ac:dyDescent="0.2">
      <c r="B1971" s="1"/>
      <c r="C1971" s="1"/>
    </row>
    <row r="1972" spans="2:3" ht="14.1" customHeight="1" x14ac:dyDescent="0.2">
      <c r="B1972" s="1"/>
      <c r="C1972" s="1"/>
    </row>
    <row r="1973" spans="2:3" ht="14.1" customHeight="1" x14ac:dyDescent="0.2">
      <c r="B1973" s="1"/>
      <c r="C1973" s="1"/>
    </row>
    <row r="1974" spans="2:3" ht="14.1" customHeight="1" x14ac:dyDescent="0.2">
      <c r="B1974" s="1"/>
      <c r="C1974" s="1"/>
    </row>
    <row r="1975" spans="2:3" ht="14.1" customHeight="1" x14ac:dyDescent="0.2">
      <c r="B1975" s="1"/>
      <c r="C1975" s="1"/>
    </row>
    <row r="1976" spans="2:3" ht="14.1" customHeight="1" x14ac:dyDescent="0.2">
      <c r="B1976" s="1"/>
      <c r="C1976" s="1"/>
    </row>
    <row r="1977" spans="2:3" ht="14.1" customHeight="1" x14ac:dyDescent="0.2">
      <c r="B1977" s="1"/>
      <c r="C1977" s="1"/>
    </row>
    <row r="1978" spans="2:3" ht="14.1" customHeight="1" x14ac:dyDescent="0.2">
      <c r="B1978" s="1"/>
      <c r="C1978" s="1"/>
    </row>
    <row r="1979" spans="2:3" ht="14.1" customHeight="1" x14ac:dyDescent="0.2">
      <c r="B1979" s="1"/>
      <c r="C1979" s="1"/>
    </row>
    <row r="1980" spans="2:3" ht="14.1" customHeight="1" x14ac:dyDescent="0.2">
      <c r="B1980" s="1"/>
      <c r="C1980" s="1"/>
    </row>
    <row r="1981" spans="2:3" ht="14.1" customHeight="1" x14ac:dyDescent="0.2">
      <c r="B1981" s="1"/>
      <c r="C1981" s="1"/>
    </row>
    <row r="1982" spans="2:3" ht="14.1" customHeight="1" x14ac:dyDescent="0.2">
      <c r="B1982" s="1"/>
      <c r="C1982" s="1"/>
    </row>
    <row r="1983" spans="2:3" ht="14.1" customHeight="1" x14ac:dyDescent="0.2">
      <c r="B1983" s="1"/>
      <c r="C1983" s="1"/>
    </row>
    <row r="1984" spans="2:3" ht="14.1" customHeight="1" x14ac:dyDescent="0.2">
      <c r="B1984" s="1"/>
      <c r="C1984" s="1"/>
    </row>
    <row r="1985" spans="2:3" ht="14.1" customHeight="1" x14ac:dyDescent="0.2">
      <c r="B1985" s="1"/>
      <c r="C1985" s="1"/>
    </row>
    <row r="1986" spans="2:3" ht="14.1" customHeight="1" x14ac:dyDescent="0.2">
      <c r="B1986" s="1"/>
      <c r="C1986" s="1"/>
    </row>
    <row r="1987" spans="2:3" ht="14.1" customHeight="1" x14ac:dyDescent="0.2">
      <c r="B1987" s="1"/>
      <c r="C1987" s="1"/>
    </row>
    <row r="1988" spans="2:3" ht="14.1" customHeight="1" x14ac:dyDescent="0.2">
      <c r="B1988" s="1"/>
      <c r="C1988" s="1"/>
    </row>
    <row r="1989" spans="2:3" ht="14.1" customHeight="1" x14ac:dyDescent="0.2">
      <c r="B1989" s="1"/>
      <c r="C1989" s="1"/>
    </row>
    <row r="1990" spans="2:3" ht="14.1" customHeight="1" x14ac:dyDescent="0.2">
      <c r="B1990" s="1"/>
      <c r="C1990" s="1"/>
    </row>
    <row r="1991" spans="2:3" ht="14.1" customHeight="1" x14ac:dyDescent="0.2">
      <c r="B1991" s="1"/>
      <c r="C1991" s="1"/>
    </row>
    <row r="1992" spans="2:3" ht="14.1" customHeight="1" x14ac:dyDescent="0.2">
      <c r="B1992" s="1"/>
      <c r="C1992" s="1"/>
    </row>
    <row r="1993" spans="2:3" ht="14.1" customHeight="1" x14ac:dyDescent="0.2">
      <c r="B1993" s="1"/>
      <c r="C1993" s="1"/>
    </row>
    <row r="1994" spans="2:3" ht="14.1" customHeight="1" x14ac:dyDescent="0.2">
      <c r="B1994" s="1"/>
      <c r="C1994" s="1"/>
    </row>
    <row r="1995" spans="2:3" ht="14.1" customHeight="1" x14ac:dyDescent="0.2">
      <c r="B1995" s="1"/>
      <c r="C1995" s="1"/>
    </row>
    <row r="1996" spans="2:3" ht="14.1" customHeight="1" x14ac:dyDescent="0.2">
      <c r="B1996" s="1"/>
      <c r="C1996" s="1"/>
    </row>
    <row r="1997" spans="2:3" ht="14.1" customHeight="1" x14ac:dyDescent="0.2">
      <c r="B1997" s="1"/>
      <c r="C1997" s="1"/>
    </row>
    <row r="1998" spans="2:3" ht="14.1" customHeight="1" x14ac:dyDescent="0.2">
      <c r="B1998" s="1"/>
      <c r="C1998" s="1"/>
    </row>
    <row r="1999" spans="2:3" ht="14.1" customHeight="1" x14ac:dyDescent="0.2">
      <c r="B1999" s="1"/>
      <c r="C1999" s="1"/>
    </row>
    <row r="2000" spans="2:3" ht="14.1" customHeight="1" x14ac:dyDescent="0.2">
      <c r="B2000" s="1"/>
      <c r="C2000" s="1"/>
    </row>
    <row r="2001" spans="2:3" ht="14.1" customHeight="1" x14ac:dyDescent="0.2">
      <c r="B2001" s="1"/>
      <c r="C2001" s="1"/>
    </row>
    <row r="2002" spans="2:3" ht="14.1" customHeight="1" x14ac:dyDescent="0.2">
      <c r="B2002" s="1"/>
      <c r="C2002" s="1"/>
    </row>
    <row r="2003" spans="2:3" ht="14.1" customHeight="1" x14ac:dyDescent="0.2">
      <c r="B2003" s="1"/>
      <c r="C2003" s="1"/>
    </row>
    <row r="2004" spans="2:3" ht="14.1" customHeight="1" x14ac:dyDescent="0.2">
      <c r="B2004" s="1"/>
      <c r="C2004" s="1"/>
    </row>
    <row r="2005" spans="2:3" ht="14.1" customHeight="1" x14ac:dyDescent="0.2">
      <c r="B2005" s="1"/>
      <c r="C2005" s="1"/>
    </row>
    <row r="2006" spans="2:3" ht="14.1" customHeight="1" x14ac:dyDescent="0.2">
      <c r="B2006" s="1"/>
      <c r="C2006" s="1"/>
    </row>
    <row r="2007" spans="2:3" ht="14.1" customHeight="1" x14ac:dyDescent="0.2">
      <c r="B2007" s="1"/>
      <c r="C2007" s="1"/>
    </row>
    <row r="2008" spans="2:3" ht="14.1" customHeight="1" x14ac:dyDescent="0.2">
      <c r="B2008" s="1"/>
      <c r="C2008" s="1"/>
    </row>
    <row r="2009" spans="2:3" ht="14.1" customHeight="1" x14ac:dyDescent="0.2">
      <c r="B2009" s="1"/>
      <c r="C2009" s="1"/>
    </row>
    <row r="2010" spans="2:3" ht="14.1" customHeight="1" x14ac:dyDescent="0.2">
      <c r="B2010" s="1"/>
      <c r="C2010" s="1"/>
    </row>
    <row r="2011" spans="2:3" ht="14.1" customHeight="1" x14ac:dyDescent="0.2">
      <c r="B2011" s="1"/>
      <c r="C2011" s="1"/>
    </row>
    <row r="2012" spans="2:3" ht="14.1" customHeight="1" x14ac:dyDescent="0.2">
      <c r="B2012" s="1"/>
      <c r="C2012" s="1"/>
    </row>
    <row r="2013" spans="2:3" ht="14.1" customHeight="1" x14ac:dyDescent="0.2">
      <c r="B2013" s="1"/>
      <c r="C2013" s="1"/>
    </row>
    <row r="2014" spans="2:3" ht="14.1" customHeight="1" x14ac:dyDescent="0.2">
      <c r="B2014" s="1"/>
      <c r="C2014" s="1"/>
    </row>
    <row r="2015" spans="2:3" ht="14.1" customHeight="1" x14ac:dyDescent="0.2">
      <c r="B2015" s="1"/>
      <c r="C2015" s="1"/>
    </row>
    <row r="2016" spans="2:3" ht="14.1" customHeight="1" x14ac:dyDescent="0.2">
      <c r="B2016" s="1"/>
      <c r="C2016" s="1"/>
    </row>
    <row r="2017" spans="2:3" ht="14.1" customHeight="1" x14ac:dyDescent="0.2">
      <c r="B2017" s="1"/>
      <c r="C2017" s="1"/>
    </row>
    <row r="2018" spans="2:3" ht="14.1" customHeight="1" x14ac:dyDescent="0.2">
      <c r="B2018" s="1"/>
      <c r="C2018" s="1"/>
    </row>
    <row r="2019" spans="2:3" ht="14.1" customHeight="1" x14ac:dyDescent="0.2">
      <c r="B2019" s="1"/>
      <c r="C2019" s="1"/>
    </row>
    <row r="2020" spans="2:3" ht="14.1" customHeight="1" x14ac:dyDescent="0.2">
      <c r="B2020" s="1"/>
      <c r="C2020" s="1"/>
    </row>
    <row r="2021" spans="2:3" ht="14.1" customHeight="1" x14ac:dyDescent="0.2">
      <c r="B2021" s="1"/>
      <c r="C2021" s="1"/>
    </row>
    <row r="2022" spans="2:3" ht="14.1" customHeight="1" x14ac:dyDescent="0.2">
      <c r="B2022" s="1"/>
      <c r="C2022" s="1"/>
    </row>
    <row r="2023" spans="2:3" ht="14.1" customHeight="1" x14ac:dyDescent="0.2">
      <c r="B2023" s="1"/>
      <c r="C2023" s="1"/>
    </row>
    <row r="2024" spans="2:3" ht="14.1" customHeight="1" x14ac:dyDescent="0.2">
      <c r="B2024" s="1"/>
      <c r="C2024" s="1"/>
    </row>
    <row r="2025" spans="2:3" ht="14.1" customHeight="1" x14ac:dyDescent="0.2">
      <c r="B2025" s="1"/>
      <c r="C2025" s="1"/>
    </row>
    <row r="2026" spans="2:3" ht="14.1" customHeight="1" x14ac:dyDescent="0.2">
      <c r="B2026" s="1"/>
      <c r="C2026" s="1"/>
    </row>
    <row r="2027" spans="2:3" ht="14.1" customHeight="1" x14ac:dyDescent="0.2">
      <c r="B2027" s="1"/>
      <c r="C2027" s="1"/>
    </row>
    <row r="2028" spans="2:3" ht="14.1" customHeight="1" x14ac:dyDescent="0.2">
      <c r="B2028" s="1"/>
      <c r="C2028" s="1"/>
    </row>
    <row r="2029" spans="2:3" ht="14.1" customHeight="1" x14ac:dyDescent="0.2">
      <c r="B2029" s="1"/>
      <c r="C2029" s="1"/>
    </row>
    <row r="2030" spans="2:3" ht="14.1" customHeight="1" x14ac:dyDescent="0.2">
      <c r="B2030" s="1"/>
      <c r="C2030" s="1"/>
    </row>
    <row r="2031" spans="2:3" ht="14.1" customHeight="1" x14ac:dyDescent="0.2">
      <c r="B2031" s="1"/>
      <c r="C2031" s="1"/>
    </row>
    <row r="2032" spans="2:3" ht="14.1" customHeight="1" x14ac:dyDescent="0.2">
      <c r="B2032" s="1"/>
      <c r="C2032" s="1"/>
    </row>
    <row r="2033" spans="2:3" ht="14.1" customHeight="1" x14ac:dyDescent="0.2">
      <c r="B2033" s="1"/>
      <c r="C2033" s="1"/>
    </row>
    <row r="2034" spans="2:3" ht="14.1" customHeight="1" x14ac:dyDescent="0.2">
      <c r="B2034" s="1"/>
      <c r="C2034" s="1"/>
    </row>
    <row r="2035" spans="2:3" ht="14.1" customHeight="1" x14ac:dyDescent="0.2">
      <c r="B2035" s="1"/>
      <c r="C2035" s="1"/>
    </row>
    <row r="2036" spans="2:3" ht="14.1" customHeight="1" x14ac:dyDescent="0.2">
      <c r="B2036" s="1"/>
      <c r="C2036" s="1"/>
    </row>
    <row r="2037" spans="2:3" ht="14.1" customHeight="1" x14ac:dyDescent="0.2">
      <c r="B2037" s="1"/>
      <c r="C2037" s="1"/>
    </row>
    <row r="2038" spans="2:3" ht="14.1" customHeight="1" x14ac:dyDescent="0.2">
      <c r="B2038" s="1"/>
      <c r="C2038" s="1"/>
    </row>
    <row r="2039" spans="2:3" ht="14.1" customHeight="1" x14ac:dyDescent="0.2">
      <c r="B2039" s="1"/>
      <c r="C2039" s="1"/>
    </row>
    <row r="2040" spans="2:3" ht="14.1" customHeight="1" x14ac:dyDescent="0.2">
      <c r="B2040" s="1"/>
      <c r="C2040" s="1"/>
    </row>
    <row r="2041" spans="2:3" ht="14.1" customHeight="1" x14ac:dyDescent="0.2">
      <c r="B2041" s="1"/>
      <c r="C2041" s="1"/>
    </row>
    <row r="2042" spans="2:3" ht="14.1" customHeight="1" x14ac:dyDescent="0.2">
      <c r="B2042" s="1"/>
      <c r="C2042" s="1"/>
    </row>
    <row r="2043" spans="2:3" ht="14.1" customHeight="1" x14ac:dyDescent="0.2">
      <c r="B2043" s="1"/>
      <c r="C2043" s="1"/>
    </row>
    <row r="2044" spans="2:3" ht="14.1" customHeight="1" x14ac:dyDescent="0.2">
      <c r="B2044" s="1"/>
      <c r="C2044" s="1"/>
    </row>
    <row r="2045" spans="2:3" ht="14.1" customHeight="1" x14ac:dyDescent="0.2">
      <c r="B2045" s="1"/>
      <c r="C2045" s="1"/>
    </row>
    <row r="2046" spans="2:3" ht="14.1" customHeight="1" x14ac:dyDescent="0.2">
      <c r="B2046" s="1"/>
      <c r="C2046" s="1"/>
    </row>
    <row r="2047" spans="2:3" ht="14.1" customHeight="1" x14ac:dyDescent="0.2">
      <c r="B2047" s="1"/>
      <c r="C2047" s="1"/>
    </row>
    <row r="2048" spans="2:3" ht="14.1" customHeight="1" x14ac:dyDescent="0.2">
      <c r="B2048" s="1"/>
      <c r="C2048" s="1"/>
    </row>
    <row r="2049" spans="2:3" ht="14.1" customHeight="1" x14ac:dyDescent="0.2">
      <c r="B2049" s="1"/>
      <c r="C2049" s="1"/>
    </row>
    <row r="2050" spans="2:3" ht="14.1" customHeight="1" x14ac:dyDescent="0.2">
      <c r="B2050" s="1"/>
      <c r="C2050" s="1"/>
    </row>
    <row r="2051" spans="2:3" ht="14.1" customHeight="1" x14ac:dyDescent="0.2">
      <c r="B2051" s="1"/>
      <c r="C2051" s="1"/>
    </row>
    <row r="2052" spans="2:3" ht="14.1" customHeight="1" x14ac:dyDescent="0.2">
      <c r="B2052" s="1"/>
      <c r="C2052" s="1"/>
    </row>
    <row r="2053" spans="2:3" ht="14.1" customHeight="1" x14ac:dyDescent="0.2">
      <c r="B2053" s="1"/>
      <c r="C2053" s="1"/>
    </row>
    <row r="2054" spans="2:3" ht="14.1" customHeight="1" x14ac:dyDescent="0.2">
      <c r="B2054" s="1"/>
      <c r="C2054" s="1"/>
    </row>
    <row r="2055" spans="2:3" ht="14.1" customHeight="1" x14ac:dyDescent="0.2">
      <c r="B2055" s="1"/>
      <c r="C2055" s="1"/>
    </row>
    <row r="2056" spans="2:3" ht="14.1" customHeight="1" x14ac:dyDescent="0.2">
      <c r="B2056" s="1"/>
      <c r="C2056" s="1"/>
    </row>
    <row r="2057" spans="2:3" ht="14.1" customHeight="1" x14ac:dyDescent="0.2">
      <c r="B2057" s="1"/>
      <c r="C2057" s="1"/>
    </row>
    <row r="2058" spans="2:3" ht="14.1" customHeight="1" x14ac:dyDescent="0.2">
      <c r="B2058" s="1"/>
      <c r="C2058" s="1"/>
    </row>
    <row r="2059" spans="2:3" ht="14.1" customHeight="1" x14ac:dyDescent="0.2">
      <c r="B2059" s="1"/>
      <c r="C2059" s="1"/>
    </row>
    <row r="2060" spans="2:3" ht="14.1" customHeight="1" x14ac:dyDescent="0.2">
      <c r="B2060" s="1"/>
      <c r="C2060" s="1"/>
    </row>
    <row r="2061" spans="2:3" ht="14.1" customHeight="1" x14ac:dyDescent="0.2">
      <c r="B2061" s="1"/>
      <c r="C2061" s="1"/>
    </row>
    <row r="2062" spans="2:3" ht="14.1" customHeight="1" x14ac:dyDescent="0.2">
      <c r="B2062" s="1"/>
      <c r="C2062" s="1"/>
    </row>
    <row r="2063" spans="2:3" ht="14.1" customHeight="1" x14ac:dyDescent="0.2">
      <c r="B2063" s="1"/>
      <c r="C2063" s="1"/>
    </row>
    <row r="2064" spans="2:3" ht="14.1" customHeight="1" x14ac:dyDescent="0.2">
      <c r="B2064" s="1"/>
      <c r="C2064" s="1"/>
    </row>
    <row r="2065" spans="2:3" ht="14.1" customHeight="1" x14ac:dyDescent="0.2">
      <c r="B2065" s="1"/>
      <c r="C2065" s="1"/>
    </row>
    <row r="2066" spans="2:3" ht="14.1" customHeight="1" x14ac:dyDescent="0.2">
      <c r="B2066" s="1"/>
      <c r="C2066" s="1"/>
    </row>
    <row r="2067" spans="2:3" ht="14.1" customHeight="1" x14ac:dyDescent="0.2">
      <c r="B2067" s="1"/>
      <c r="C2067" s="1"/>
    </row>
    <row r="2068" spans="2:3" ht="14.1" customHeight="1" x14ac:dyDescent="0.2">
      <c r="B2068" s="1"/>
      <c r="C2068" s="1"/>
    </row>
    <row r="2069" spans="2:3" ht="14.1" customHeight="1" x14ac:dyDescent="0.2">
      <c r="B2069" s="1"/>
      <c r="C2069" s="1"/>
    </row>
    <row r="2070" spans="2:3" ht="14.1" customHeight="1" x14ac:dyDescent="0.2">
      <c r="B2070" s="1"/>
      <c r="C2070" s="1"/>
    </row>
    <row r="2071" spans="2:3" ht="14.1" customHeight="1" x14ac:dyDescent="0.2">
      <c r="B2071" s="1"/>
      <c r="C2071" s="1"/>
    </row>
    <row r="2072" spans="2:3" ht="14.1" customHeight="1" x14ac:dyDescent="0.2">
      <c r="B2072" s="1"/>
      <c r="C2072" s="1"/>
    </row>
    <row r="2073" spans="2:3" ht="14.1" customHeight="1" x14ac:dyDescent="0.2">
      <c r="B2073" s="1"/>
      <c r="C2073" s="1"/>
    </row>
    <row r="2074" spans="2:3" ht="14.1" customHeight="1" x14ac:dyDescent="0.2">
      <c r="B2074" s="1"/>
      <c r="C2074" s="1"/>
    </row>
    <row r="2075" spans="2:3" ht="14.1" customHeight="1" x14ac:dyDescent="0.2">
      <c r="B2075" s="1"/>
      <c r="C2075" s="1"/>
    </row>
    <row r="2076" spans="2:3" ht="14.1" customHeight="1" x14ac:dyDescent="0.2">
      <c r="B2076" s="1"/>
      <c r="C2076" s="1"/>
    </row>
    <row r="2077" spans="2:3" ht="14.1" customHeight="1" x14ac:dyDescent="0.2">
      <c r="B2077" s="1"/>
      <c r="C2077" s="1"/>
    </row>
    <row r="2078" spans="2:3" ht="14.1" customHeight="1" x14ac:dyDescent="0.2">
      <c r="B2078" s="1"/>
      <c r="C2078" s="1"/>
    </row>
    <row r="2079" spans="2:3" ht="14.1" customHeight="1" x14ac:dyDescent="0.2">
      <c r="B2079" s="1"/>
      <c r="C2079" s="1"/>
    </row>
    <row r="2080" spans="2:3" ht="14.1" customHeight="1" x14ac:dyDescent="0.2">
      <c r="B2080" s="1"/>
      <c r="C2080" s="1"/>
    </row>
    <row r="2081" spans="2:3" ht="14.1" customHeight="1" x14ac:dyDescent="0.2">
      <c r="B2081" s="1"/>
      <c r="C2081" s="1"/>
    </row>
    <row r="2082" spans="2:3" ht="14.1" customHeight="1" x14ac:dyDescent="0.2">
      <c r="B2082" s="1"/>
      <c r="C2082" s="1"/>
    </row>
    <row r="2083" spans="2:3" ht="14.1" customHeight="1" x14ac:dyDescent="0.2">
      <c r="B2083" s="1"/>
      <c r="C2083" s="1"/>
    </row>
    <row r="2084" spans="2:3" ht="14.1" customHeight="1" x14ac:dyDescent="0.2">
      <c r="B2084" s="1"/>
      <c r="C2084" s="1"/>
    </row>
    <row r="2085" spans="2:3" ht="14.1" customHeight="1" x14ac:dyDescent="0.2">
      <c r="B2085" s="1"/>
      <c r="C2085" s="1"/>
    </row>
    <row r="2086" spans="2:3" ht="14.1" customHeight="1" x14ac:dyDescent="0.2">
      <c r="B2086" s="1"/>
      <c r="C2086" s="1"/>
    </row>
    <row r="2087" spans="2:3" ht="14.1" customHeight="1" x14ac:dyDescent="0.2">
      <c r="B2087" s="1"/>
      <c r="C2087" s="1"/>
    </row>
    <row r="2088" spans="2:3" ht="14.1" customHeight="1" x14ac:dyDescent="0.2">
      <c r="B2088" s="1"/>
      <c r="C2088" s="1"/>
    </row>
    <row r="2089" spans="2:3" ht="14.1" customHeight="1" x14ac:dyDescent="0.2">
      <c r="B2089" s="1"/>
      <c r="C2089" s="1"/>
    </row>
    <row r="2090" spans="2:3" ht="14.1" customHeight="1" x14ac:dyDescent="0.2">
      <c r="B2090" s="1"/>
      <c r="C2090" s="1"/>
    </row>
    <row r="2091" spans="2:3" ht="14.1" customHeight="1" x14ac:dyDescent="0.2">
      <c r="B2091" s="1"/>
      <c r="C2091" s="1"/>
    </row>
    <row r="2092" spans="2:3" ht="14.1" customHeight="1" x14ac:dyDescent="0.2">
      <c r="B2092" s="1"/>
      <c r="C2092" s="1"/>
    </row>
    <row r="2093" spans="2:3" ht="14.1" customHeight="1" x14ac:dyDescent="0.2">
      <c r="B2093" s="1"/>
      <c r="C2093" s="1"/>
    </row>
    <row r="2094" spans="2:3" ht="14.1" customHeight="1" x14ac:dyDescent="0.2">
      <c r="B2094" s="1"/>
      <c r="C2094" s="1"/>
    </row>
    <row r="2095" spans="2:3" ht="14.1" customHeight="1" x14ac:dyDescent="0.2">
      <c r="B2095" s="1"/>
      <c r="C2095" s="1"/>
    </row>
    <row r="2096" spans="2:3" ht="14.1" customHeight="1" x14ac:dyDescent="0.2">
      <c r="B2096" s="1"/>
      <c r="C2096" s="1"/>
    </row>
    <row r="2097" spans="2:3" ht="14.1" customHeight="1" x14ac:dyDescent="0.2">
      <c r="B2097" s="1"/>
      <c r="C2097" s="1"/>
    </row>
    <row r="2098" spans="2:3" ht="14.1" customHeight="1" x14ac:dyDescent="0.2">
      <c r="B2098" s="1"/>
      <c r="C2098" s="1"/>
    </row>
    <row r="2099" spans="2:3" ht="14.1" customHeight="1" x14ac:dyDescent="0.2">
      <c r="B2099" s="1"/>
      <c r="C2099" s="1"/>
    </row>
    <row r="2100" spans="2:3" ht="14.1" customHeight="1" x14ac:dyDescent="0.2">
      <c r="B2100" s="1"/>
      <c r="C2100" s="1"/>
    </row>
    <row r="2101" spans="2:3" ht="14.1" customHeight="1" x14ac:dyDescent="0.2">
      <c r="B2101" s="1"/>
      <c r="C2101" s="1"/>
    </row>
    <row r="2102" spans="2:3" ht="14.1" customHeight="1" x14ac:dyDescent="0.2">
      <c r="B2102" s="1"/>
      <c r="C2102" s="1"/>
    </row>
    <row r="2103" spans="2:3" ht="14.1" customHeight="1" x14ac:dyDescent="0.2">
      <c r="B2103" s="1"/>
      <c r="C2103" s="1"/>
    </row>
    <row r="2104" spans="2:3" ht="14.1" customHeight="1" x14ac:dyDescent="0.2">
      <c r="B2104" s="1"/>
      <c r="C2104" s="1"/>
    </row>
    <row r="2105" spans="2:3" ht="14.1" customHeight="1" x14ac:dyDescent="0.2">
      <c r="B2105" s="1"/>
      <c r="C2105" s="1"/>
    </row>
    <row r="2106" spans="2:3" ht="14.1" customHeight="1" x14ac:dyDescent="0.2">
      <c r="B2106" s="1"/>
      <c r="C2106" s="1"/>
    </row>
    <row r="2107" spans="2:3" ht="14.1" customHeight="1" x14ac:dyDescent="0.2">
      <c r="B2107" s="1"/>
      <c r="C2107" s="1"/>
    </row>
    <row r="2108" spans="2:3" ht="14.1" customHeight="1" x14ac:dyDescent="0.2">
      <c r="B2108" s="1"/>
      <c r="C2108" s="1"/>
    </row>
    <row r="2109" spans="2:3" ht="14.1" customHeight="1" x14ac:dyDescent="0.2">
      <c r="B2109" s="1"/>
      <c r="C2109" s="1"/>
    </row>
    <row r="2110" spans="2:3" ht="14.1" customHeight="1" x14ac:dyDescent="0.2">
      <c r="B2110" s="1"/>
      <c r="C2110" s="1"/>
    </row>
    <row r="2111" spans="2:3" ht="14.1" customHeight="1" x14ac:dyDescent="0.2">
      <c r="B2111" s="1"/>
      <c r="C2111" s="1"/>
    </row>
    <row r="2112" spans="2:3" ht="14.1" customHeight="1" x14ac:dyDescent="0.2">
      <c r="B2112" s="1"/>
      <c r="C2112" s="1"/>
    </row>
    <row r="2113" spans="2:3" ht="14.1" customHeight="1" x14ac:dyDescent="0.2">
      <c r="B2113" s="1"/>
      <c r="C2113" s="1"/>
    </row>
    <row r="2114" spans="2:3" ht="14.1" customHeight="1" x14ac:dyDescent="0.2">
      <c r="B2114" s="1"/>
      <c r="C2114" s="1"/>
    </row>
    <row r="2115" spans="2:3" ht="14.1" customHeight="1" x14ac:dyDescent="0.2">
      <c r="B2115" s="1"/>
      <c r="C2115" s="1"/>
    </row>
    <row r="2116" spans="2:3" ht="14.1" customHeight="1" x14ac:dyDescent="0.2">
      <c r="B2116" s="1"/>
      <c r="C2116" s="1"/>
    </row>
    <row r="2117" spans="2:3" ht="14.1" customHeight="1" x14ac:dyDescent="0.2">
      <c r="B2117" s="1"/>
      <c r="C2117" s="1"/>
    </row>
    <row r="2118" spans="2:3" ht="14.1" customHeight="1" x14ac:dyDescent="0.2">
      <c r="B2118" s="1"/>
      <c r="C2118" s="1"/>
    </row>
    <row r="2119" spans="2:3" ht="14.1" customHeight="1" x14ac:dyDescent="0.2">
      <c r="B2119" s="1"/>
      <c r="C2119" s="1"/>
    </row>
    <row r="2120" spans="2:3" ht="14.1" customHeight="1" x14ac:dyDescent="0.2">
      <c r="B2120" s="1"/>
      <c r="C2120" s="1"/>
    </row>
    <row r="2121" spans="2:3" ht="14.1" customHeight="1" x14ac:dyDescent="0.2">
      <c r="B2121" s="1"/>
      <c r="C2121" s="1"/>
    </row>
    <row r="2122" spans="2:3" ht="14.1" customHeight="1" x14ac:dyDescent="0.2">
      <c r="B2122" s="1"/>
      <c r="C2122" s="1"/>
    </row>
    <row r="2123" spans="2:3" ht="14.1" customHeight="1" x14ac:dyDescent="0.2">
      <c r="B2123" s="1"/>
      <c r="C2123" s="1"/>
    </row>
    <row r="2124" spans="2:3" ht="14.1" customHeight="1" x14ac:dyDescent="0.2">
      <c r="B2124" s="1"/>
      <c r="C2124" s="1"/>
    </row>
    <row r="2125" spans="2:3" ht="14.1" customHeight="1" x14ac:dyDescent="0.2">
      <c r="B2125" s="1"/>
      <c r="C2125" s="1"/>
    </row>
    <row r="2126" spans="2:3" ht="14.1" customHeight="1" x14ac:dyDescent="0.2">
      <c r="B2126" s="1"/>
      <c r="C2126" s="1"/>
    </row>
    <row r="2127" spans="2:3" ht="14.1" customHeight="1" x14ac:dyDescent="0.2">
      <c r="B2127" s="1"/>
      <c r="C2127" s="1"/>
    </row>
    <row r="2128" spans="2:3" ht="14.1" customHeight="1" x14ac:dyDescent="0.2">
      <c r="B2128" s="1"/>
      <c r="C2128" s="1"/>
    </row>
    <row r="2129" spans="2:3" ht="14.1" customHeight="1" x14ac:dyDescent="0.2">
      <c r="B2129" s="1"/>
      <c r="C2129" s="1"/>
    </row>
    <row r="2130" spans="2:3" ht="14.1" customHeight="1" x14ac:dyDescent="0.2">
      <c r="B2130" s="1"/>
      <c r="C2130" s="1"/>
    </row>
    <row r="2131" spans="2:3" ht="14.1" customHeight="1" x14ac:dyDescent="0.2">
      <c r="B2131" s="1"/>
      <c r="C2131" s="1"/>
    </row>
    <row r="2132" spans="2:3" ht="14.1" customHeight="1" x14ac:dyDescent="0.2">
      <c r="B2132" s="1"/>
      <c r="C2132" s="1"/>
    </row>
    <row r="2133" spans="2:3" ht="14.1" customHeight="1" x14ac:dyDescent="0.2">
      <c r="B2133" s="1"/>
      <c r="C2133" s="1"/>
    </row>
    <row r="2134" spans="2:3" ht="14.1" customHeight="1" x14ac:dyDescent="0.2">
      <c r="B2134" s="1"/>
      <c r="C2134" s="1"/>
    </row>
    <row r="2135" spans="2:3" ht="14.1" customHeight="1" x14ac:dyDescent="0.2">
      <c r="B2135" s="1"/>
      <c r="C2135" s="1"/>
    </row>
    <row r="2136" spans="2:3" ht="14.1" customHeight="1" x14ac:dyDescent="0.2">
      <c r="B2136" s="1"/>
      <c r="C2136" s="1"/>
    </row>
    <row r="2137" spans="2:3" ht="14.1" customHeight="1" x14ac:dyDescent="0.2">
      <c r="B2137" s="1"/>
      <c r="C2137" s="1"/>
    </row>
    <row r="2138" spans="2:3" ht="14.1" customHeight="1" x14ac:dyDescent="0.2">
      <c r="B2138" s="1"/>
      <c r="C2138" s="1"/>
    </row>
    <row r="2139" spans="2:3" ht="14.1" customHeight="1" x14ac:dyDescent="0.2">
      <c r="B2139" s="1"/>
      <c r="C2139" s="1"/>
    </row>
    <row r="2140" spans="2:3" ht="14.1" customHeight="1" x14ac:dyDescent="0.2">
      <c r="B2140" s="1"/>
      <c r="C2140" s="1"/>
    </row>
    <row r="2141" spans="2:3" ht="14.1" customHeight="1" x14ac:dyDescent="0.2">
      <c r="B2141" s="1"/>
      <c r="C2141" s="1"/>
    </row>
    <row r="2142" spans="2:3" ht="14.1" customHeight="1" x14ac:dyDescent="0.2">
      <c r="B2142" s="1"/>
      <c r="C2142" s="1"/>
    </row>
    <row r="2143" spans="2:3" ht="14.1" customHeight="1" x14ac:dyDescent="0.2">
      <c r="B2143" s="1"/>
      <c r="C2143" s="1"/>
    </row>
    <row r="2144" spans="2:3" ht="14.1" customHeight="1" x14ac:dyDescent="0.2">
      <c r="B2144" s="1"/>
      <c r="C2144" s="1"/>
    </row>
    <row r="2145" spans="2:3" ht="14.1" customHeight="1" x14ac:dyDescent="0.2">
      <c r="B2145" s="1"/>
      <c r="C2145" s="1"/>
    </row>
    <row r="2146" spans="2:3" ht="14.1" customHeight="1" x14ac:dyDescent="0.2">
      <c r="B2146" s="1"/>
      <c r="C2146" s="1"/>
    </row>
    <row r="2147" spans="2:3" ht="14.1" customHeight="1" x14ac:dyDescent="0.2">
      <c r="B2147" s="1"/>
      <c r="C2147" s="1"/>
    </row>
    <row r="2148" spans="2:3" ht="14.1" customHeight="1" x14ac:dyDescent="0.2">
      <c r="B2148" s="1"/>
      <c r="C2148" s="1"/>
    </row>
    <row r="2149" spans="2:3" ht="14.1" customHeight="1" x14ac:dyDescent="0.2">
      <c r="B2149" s="1"/>
      <c r="C2149" s="1"/>
    </row>
    <row r="2150" spans="2:3" ht="14.1" customHeight="1" x14ac:dyDescent="0.2">
      <c r="B2150" s="1"/>
      <c r="C2150" s="1"/>
    </row>
    <row r="2151" spans="2:3" ht="14.1" customHeight="1" x14ac:dyDescent="0.2">
      <c r="B2151" s="1"/>
      <c r="C2151" s="1"/>
    </row>
    <row r="2152" spans="2:3" ht="14.1" customHeight="1" x14ac:dyDescent="0.2">
      <c r="B2152" s="1"/>
      <c r="C2152" s="1"/>
    </row>
    <row r="2153" spans="2:3" ht="14.1" customHeight="1" x14ac:dyDescent="0.2">
      <c r="B2153" s="1"/>
      <c r="C2153" s="1"/>
    </row>
    <row r="2154" spans="2:3" ht="14.1" customHeight="1" x14ac:dyDescent="0.2">
      <c r="B2154" s="1"/>
      <c r="C2154" s="1"/>
    </row>
    <row r="2155" spans="2:3" ht="14.1" customHeight="1" x14ac:dyDescent="0.2">
      <c r="B2155" s="1"/>
      <c r="C2155" s="1"/>
    </row>
    <row r="2156" spans="2:3" ht="14.1" customHeight="1" x14ac:dyDescent="0.2">
      <c r="B2156" s="1"/>
      <c r="C2156" s="1"/>
    </row>
    <row r="2157" spans="2:3" ht="14.1" customHeight="1" x14ac:dyDescent="0.2">
      <c r="B2157" s="1"/>
      <c r="C2157" s="1"/>
    </row>
    <row r="2158" spans="2:3" ht="14.1" customHeight="1" x14ac:dyDescent="0.2">
      <c r="B2158" s="1"/>
      <c r="C2158" s="1"/>
    </row>
    <row r="2159" spans="2:3" ht="14.1" customHeight="1" x14ac:dyDescent="0.2">
      <c r="B2159" s="1"/>
      <c r="C2159" s="1"/>
    </row>
    <row r="2160" spans="2:3" ht="14.1" customHeight="1" x14ac:dyDescent="0.2">
      <c r="B2160" s="1"/>
      <c r="C2160" s="1"/>
    </row>
    <row r="2161" spans="2:3" ht="14.1" customHeight="1" x14ac:dyDescent="0.2">
      <c r="B2161" s="1"/>
      <c r="C2161" s="1"/>
    </row>
    <row r="2162" spans="2:3" ht="14.1" customHeight="1" x14ac:dyDescent="0.2">
      <c r="B2162" s="1"/>
      <c r="C2162" s="1"/>
    </row>
    <row r="2163" spans="2:3" ht="14.1" customHeight="1" x14ac:dyDescent="0.2">
      <c r="B2163" s="1"/>
      <c r="C2163" s="1"/>
    </row>
    <row r="2164" spans="2:3" ht="14.1" customHeight="1" x14ac:dyDescent="0.2">
      <c r="B2164" s="1"/>
      <c r="C2164" s="1"/>
    </row>
    <row r="2165" spans="2:3" ht="14.1" customHeight="1" x14ac:dyDescent="0.2">
      <c r="B2165" s="1"/>
      <c r="C2165" s="1"/>
    </row>
    <row r="2166" spans="2:3" ht="14.1" customHeight="1" x14ac:dyDescent="0.2">
      <c r="B2166" s="1"/>
      <c r="C2166" s="1"/>
    </row>
    <row r="2167" spans="2:3" ht="14.1" customHeight="1" x14ac:dyDescent="0.2">
      <c r="B2167" s="1"/>
      <c r="C2167" s="1"/>
    </row>
    <row r="2168" spans="2:3" ht="14.1" customHeight="1" x14ac:dyDescent="0.2">
      <c r="B2168" s="1"/>
      <c r="C2168" s="1"/>
    </row>
    <row r="2169" spans="2:3" ht="14.1" customHeight="1" x14ac:dyDescent="0.2">
      <c r="B2169" s="1"/>
      <c r="C2169" s="1"/>
    </row>
    <row r="2170" spans="2:3" ht="14.1" customHeight="1" x14ac:dyDescent="0.2">
      <c r="B2170" s="1"/>
      <c r="C2170" s="1"/>
    </row>
    <row r="2171" spans="2:3" ht="14.1" customHeight="1" x14ac:dyDescent="0.2">
      <c r="B2171" s="1"/>
      <c r="C2171" s="1"/>
    </row>
    <row r="2172" spans="2:3" ht="14.1" customHeight="1" x14ac:dyDescent="0.2">
      <c r="B2172" s="1"/>
      <c r="C2172" s="1"/>
    </row>
    <row r="2173" spans="2:3" ht="14.1" customHeight="1" x14ac:dyDescent="0.2">
      <c r="B2173" s="1"/>
      <c r="C2173" s="1"/>
    </row>
    <row r="2174" spans="2:3" ht="14.1" customHeight="1" x14ac:dyDescent="0.2">
      <c r="B2174" s="1"/>
      <c r="C2174" s="1"/>
    </row>
    <row r="2175" spans="2:3" ht="14.1" customHeight="1" x14ac:dyDescent="0.2">
      <c r="B2175" s="1"/>
      <c r="C2175" s="1"/>
    </row>
    <row r="2176" spans="2:3" ht="14.1" customHeight="1" x14ac:dyDescent="0.2">
      <c r="B2176" s="1"/>
      <c r="C2176" s="1"/>
    </row>
    <row r="2177" spans="2:3" ht="14.1" customHeight="1" x14ac:dyDescent="0.2">
      <c r="B2177" s="1"/>
      <c r="C2177" s="1"/>
    </row>
    <row r="2178" spans="2:3" ht="14.1" customHeight="1" x14ac:dyDescent="0.2">
      <c r="B2178" s="1"/>
      <c r="C2178" s="1"/>
    </row>
    <row r="2179" spans="2:3" ht="14.1" customHeight="1" x14ac:dyDescent="0.2">
      <c r="B2179" s="1"/>
      <c r="C2179" s="1"/>
    </row>
    <row r="2180" spans="2:3" ht="14.1" customHeight="1" x14ac:dyDescent="0.2">
      <c r="B2180" s="1"/>
      <c r="C2180" s="1"/>
    </row>
    <row r="2181" spans="2:3" ht="14.1" customHeight="1" x14ac:dyDescent="0.2">
      <c r="B2181" s="1"/>
      <c r="C2181" s="1"/>
    </row>
    <row r="2182" spans="2:3" ht="14.1" customHeight="1" x14ac:dyDescent="0.2">
      <c r="B2182" s="1"/>
      <c r="C2182" s="1"/>
    </row>
    <row r="2183" spans="2:3" ht="14.1" customHeight="1" x14ac:dyDescent="0.2">
      <c r="B2183" s="1"/>
      <c r="C2183" s="1"/>
    </row>
    <row r="2184" spans="2:3" ht="14.1" customHeight="1" x14ac:dyDescent="0.2">
      <c r="B2184" s="1"/>
      <c r="C2184" s="1"/>
    </row>
    <row r="2185" spans="2:3" ht="14.1" customHeight="1" x14ac:dyDescent="0.2">
      <c r="B2185" s="1"/>
      <c r="C2185" s="1"/>
    </row>
    <row r="2186" spans="2:3" ht="14.1" customHeight="1" x14ac:dyDescent="0.2">
      <c r="B2186" s="1"/>
      <c r="C2186" s="1"/>
    </row>
    <row r="2187" spans="2:3" ht="14.1" customHeight="1" x14ac:dyDescent="0.2">
      <c r="B2187" s="1"/>
      <c r="C2187" s="1"/>
    </row>
    <row r="2188" spans="2:3" ht="14.1" customHeight="1" x14ac:dyDescent="0.2">
      <c r="B2188" s="1"/>
      <c r="C2188" s="1"/>
    </row>
    <row r="2189" spans="2:3" ht="14.1" customHeight="1" x14ac:dyDescent="0.2">
      <c r="B2189" s="1"/>
      <c r="C2189" s="1"/>
    </row>
    <row r="2190" spans="2:3" ht="14.1" customHeight="1" x14ac:dyDescent="0.2">
      <c r="B2190" s="1"/>
      <c r="C2190" s="1"/>
    </row>
    <row r="2191" spans="2:3" ht="14.1" customHeight="1" x14ac:dyDescent="0.2">
      <c r="B2191" s="1"/>
      <c r="C2191" s="1"/>
    </row>
    <row r="2192" spans="2:3" ht="14.1" customHeight="1" x14ac:dyDescent="0.2">
      <c r="B2192" s="1"/>
      <c r="C2192" s="1"/>
    </row>
    <row r="2193" spans="2:3" ht="14.1" customHeight="1" x14ac:dyDescent="0.2">
      <c r="B2193" s="1"/>
      <c r="C2193" s="1"/>
    </row>
    <row r="2194" spans="2:3" ht="14.1" customHeight="1" x14ac:dyDescent="0.2">
      <c r="B2194" s="1"/>
      <c r="C2194" s="1"/>
    </row>
    <row r="2195" spans="2:3" ht="14.1" customHeight="1" x14ac:dyDescent="0.2">
      <c r="B2195" s="1"/>
      <c r="C2195" s="1"/>
    </row>
    <row r="2196" spans="2:3" ht="14.1" customHeight="1" x14ac:dyDescent="0.2">
      <c r="B2196" s="1"/>
      <c r="C2196" s="1"/>
    </row>
    <row r="2197" spans="2:3" ht="14.1" customHeight="1" x14ac:dyDescent="0.2">
      <c r="B2197" s="1"/>
      <c r="C2197" s="1"/>
    </row>
    <row r="2198" spans="2:3" ht="14.1" customHeight="1" x14ac:dyDescent="0.2">
      <c r="B2198" s="1"/>
      <c r="C2198" s="1"/>
    </row>
    <row r="2199" spans="2:3" ht="14.1" customHeight="1" x14ac:dyDescent="0.2">
      <c r="B2199" s="1"/>
      <c r="C2199" s="1"/>
    </row>
    <row r="2200" spans="2:3" ht="14.1" customHeight="1" x14ac:dyDescent="0.2">
      <c r="B2200" s="1"/>
      <c r="C2200" s="1"/>
    </row>
    <row r="2201" spans="2:3" ht="14.1" customHeight="1" x14ac:dyDescent="0.2">
      <c r="B2201" s="1"/>
      <c r="C2201" s="1"/>
    </row>
    <row r="2202" spans="2:3" ht="14.1" customHeight="1" x14ac:dyDescent="0.2">
      <c r="B2202" s="1"/>
      <c r="C2202" s="1"/>
    </row>
    <row r="2203" spans="2:3" ht="14.1" customHeight="1" x14ac:dyDescent="0.2">
      <c r="B2203" s="1"/>
      <c r="C2203" s="1"/>
    </row>
    <row r="2204" spans="2:3" ht="14.1" customHeight="1" x14ac:dyDescent="0.2">
      <c r="B2204" s="1"/>
      <c r="C2204" s="1"/>
    </row>
    <row r="2205" spans="2:3" ht="14.1" customHeight="1" x14ac:dyDescent="0.2">
      <c r="B2205" s="1"/>
      <c r="C2205" s="1"/>
    </row>
    <row r="2206" spans="2:3" ht="14.1" customHeight="1" x14ac:dyDescent="0.2">
      <c r="B2206" s="1"/>
      <c r="C2206" s="1"/>
    </row>
    <row r="2207" spans="2:3" ht="14.1" customHeight="1" x14ac:dyDescent="0.2">
      <c r="B2207" s="1"/>
      <c r="C2207" s="1"/>
    </row>
    <row r="2208" spans="2:3" ht="14.1" customHeight="1" x14ac:dyDescent="0.2">
      <c r="B2208" s="1"/>
      <c r="C2208" s="1"/>
    </row>
    <row r="2209" spans="2:3" ht="14.1" customHeight="1" x14ac:dyDescent="0.2">
      <c r="B2209" s="1"/>
      <c r="C2209" s="1"/>
    </row>
    <row r="2210" spans="2:3" ht="14.1" customHeight="1" x14ac:dyDescent="0.2">
      <c r="B2210" s="1"/>
      <c r="C2210" s="1"/>
    </row>
    <row r="2211" spans="2:3" ht="14.1" customHeight="1" x14ac:dyDescent="0.2">
      <c r="B2211" s="1"/>
      <c r="C2211" s="1"/>
    </row>
    <row r="2212" spans="2:3" ht="14.1" customHeight="1" x14ac:dyDescent="0.2">
      <c r="B2212" s="1"/>
      <c r="C2212" s="1"/>
    </row>
    <row r="2213" spans="2:3" ht="14.1" customHeight="1" x14ac:dyDescent="0.2">
      <c r="B2213" s="1"/>
      <c r="C2213" s="1"/>
    </row>
    <row r="2214" spans="2:3" ht="14.1" customHeight="1" x14ac:dyDescent="0.2">
      <c r="B2214" s="1"/>
      <c r="C2214" s="1"/>
    </row>
    <row r="2215" spans="2:3" ht="14.1" customHeight="1" x14ac:dyDescent="0.2">
      <c r="B2215" s="1"/>
      <c r="C2215" s="1"/>
    </row>
    <row r="2216" spans="2:3" ht="14.1" customHeight="1" x14ac:dyDescent="0.2">
      <c r="B2216" s="1"/>
      <c r="C2216" s="1"/>
    </row>
    <row r="2217" spans="2:3" ht="14.1" customHeight="1" x14ac:dyDescent="0.2">
      <c r="B2217" s="1"/>
      <c r="C2217" s="1"/>
    </row>
    <row r="2218" spans="2:3" ht="14.1" customHeight="1" x14ac:dyDescent="0.2">
      <c r="B2218" s="1"/>
      <c r="C2218" s="1"/>
    </row>
    <row r="2219" spans="2:3" ht="14.1" customHeight="1" x14ac:dyDescent="0.2">
      <c r="B2219" s="1"/>
      <c r="C2219" s="1"/>
    </row>
    <row r="2220" spans="2:3" ht="14.1" customHeight="1" x14ac:dyDescent="0.2">
      <c r="B2220" s="1"/>
      <c r="C2220" s="1"/>
    </row>
    <row r="2221" spans="2:3" ht="14.1" customHeight="1" x14ac:dyDescent="0.2">
      <c r="B2221" s="1"/>
      <c r="C2221" s="1"/>
    </row>
    <row r="2222" spans="2:3" ht="14.1" customHeight="1" x14ac:dyDescent="0.2">
      <c r="B2222" s="1"/>
      <c r="C2222" s="1"/>
    </row>
    <row r="2223" spans="2:3" ht="14.1" customHeight="1" x14ac:dyDescent="0.2">
      <c r="B2223" s="1"/>
      <c r="C2223" s="1"/>
    </row>
    <row r="2224" spans="2:3" ht="14.1" customHeight="1" x14ac:dyDescent="0.2">
      <c r="B2224" s="1"/>
      <c r="C2224" s="1"/>
    </row>
    <row r="2225" spans="2:3" ht="14.1" customHeight="1" x14ac:dyDescent="0.2">
      <c r="B2225" s="1"/>
      <c r="C2225" s="1"/>
    </row>
    <row r="2226" spans="2:3" ht="14.1" customHeight="1" x14ac:dyDescent="0.2">
      <c r="B2226" s="1"/>
      <c r="C2226" s="1"/>
    </row>
    <row r="2227" spans="2:3" ht="14.1" customHeight="1" x14ac:dyDescent="0.2">
      <c r="B2227" s="1"/>
      <c r="C2227" s="1"/>
    </row>
    <row r="2228" spans="2:3" ht="14.1" customHeight="1" x14ac:dyDescent="0.2">
      <c r="B2228" s="1"/>
      <c r="C2228" s="1"/>
    </row>
    <row r="2229" spans="2:3" ht="14.1" customHeight="1" x14ac:dyDescent="0.2">
      <c r="B2229" s="1"/>
      <c r="C2229" s="1"/>
    </row>
    <row r="2230" spans="2:3" ht="14.1" customHeight="1" x14ac:dyDescent="0.2">
      <c r="B2230" s="1"/>
      <c r="C2230" s="1"/>
    </row>
    <row r="2231" spans="2:3" ht="14.1" customHeight="1" x14ac:dyDescent="0.2">
      <c r="B2231" s="1"/>
      <c r="C2231" s="1"/>
    </row>
    <row r="2232" spans="2:3" ht="14.1" customHeight="1" x14ac:dyDescent="0.2">
      <c r="B2232" s="1"/>
      <c r="C2232" s="1"/>
    </row>
    <row r="2233" spans="2:3" ht="14.1" customHeight="1" x14ac:dyDescent="0.2">
      <c r="B2233" s="1"/>
      <c r="C2233" s="1"/>
    </row>
    <row r="2234" spans="2:3" ht="14.1" customHeight="1" x14ac:dyDescent="0.2">
      <c r="B2234" s="1"/>
      <c r="C2234" s="1"/>
    </row>
    <row r="2235" spans="2:3" ht="14.1" customHeight="1" x14ac:dyDescent="0.2">
      <c r="B2235" s="1"/>
      <c r="C2235" s="1"/>
    </row>
    <row r="2236" spans="2:3" ht="14.1" customHeight="1" x14ac:dyDescent="0.2">
      <c r="B2236" s="1"/>
      <c r="C2236" s="1"/>
    </row>
    <row r="2237" spans="2:3" ht="14.1" customHeight="1" x14ac:dyDescent="0.2">
      <c r="B2237" s="1"/>
      <c r="C2237" s="1"/>
    </row>
    <row r="2238" spans="2:3" ht="14.1" customHeight="1" x14ac:dyDescent="0.2">
      <c r="B2238" s="1"/>
      <c r="C2238" s="1"/>
    </row>
    <row r="2239" spans="2:3" ht="14.1" customHeight="1" x14ac:dyDescent="0.2">
      <c r="B2239" s="1"/>
      <c r="C2239" s="1"/>
    </row>
    <row r="2240" spans="2:3" ht="14.1" customHeight="1" x14ac:dyDescent="0.2">
      <c r="B2240" s="1"/>
      <c r="C2240" s="1"/>
    </row>
    <row r="2241" spans="2:3" ht="14.1" customHeight="1" x14ac:dyDescent="0.2">
      <c r="B2241" s="1"/>
      <c r="C2241" s="1"/>
    </row>
    <row r="2242" spans="2:3" ht="14.1" customHeight="1" x14ac:dyDescent="0.2">
      <c r="B2242" s="1"/>
      <c r="C2242" s="1"/>
    </row>
    <row r="2243" spans="2:3" ht="14.1" customHeight="1" x14ac:dyDescent="0.2">
      <c r="B2243" s="1"/>
      <c r="C2243" s="1"/>
    </row>
    <row r="2244" spans="2:3" ht="14.1" customHeight="1" x14ac:dyDescent="0.2">
      <c r="B2244" s="1"/>
      <c r="C2244" s="1"/>
    </row>
    <row r="2245" spans="2:3" ht="14.1" customHeight="1" x14ac:dyDescent="0.2">
      <c r="B2245" s="1"/>
      <c r="C2245" s="1"/>
    </row>
    <row r="2246" spans="2:3" ht="14.1" customHeight="1" x14ac:dyDescent="0.2">
      <c r="B2246" s="1"/>
      <c r="C2246" s="1"/>
    </row>
    <row r="2247" spans="2:3" ht="14.1" customHeight="1" x14ac:dyDescent="0.2">
      <c r="B2247" s="1"/>
      <c r="C2247" s="1"/>
    </row>
    <row r="2248" spans="2:3" ht="14.1" customHeight="1" x14ac:dyDescent="0.2">
      <c r="B2248" s="1"/>
      <c r="C2248" s="1"/>
    </row>
    <row r="2249" spans="2:3" ht="14.1" customHeight="1" x14ac:dyDescent="0.2">
      <c r="B2249" s="1"/>
      <c r="C2249" s="1"/>
    </row>
    <row r="2250" spans="2:3" ht="14.1" customHeight="1" x14ac:dyDescent="0.2">
      <c r="B2250" s="1"/>
      <c r="C2250" s="1"/>
    </row>
    <row r="2251" spans="2:3" ht="14.1" customHeight="1" x14ac:dyDescent="0.2">
      <c r="B2251" s="1"/>
      <c r="C2251" s="1"/>
    </row>
    <row r="2252" spans="2:3" ht="14.1" customHeight="1" x14ac:dyDescent="0.2">
      <c r="B2252" s="1"/>
      <c r="C2252" s="1"/>
    </row>
    <row r="2253" spans="2:3" ht="14.1" customHeight="1" x14ac:dyDescent="0.2">
      <c r="B2253" s="1"/>
      <c r="C2253" s="1"/>
    </row>
    <row r="2254" spans="2:3" ht="14.1" customHeight="1" x14ac:dyDescent="0.2">
      <c r="B2254" s="1"/>
      <c r="C2254" s="1"/>
    </row>
    <row r="2255" spans="2:3" ht="14.1" customHeight="1" x14ac:dyDescent="0.2">
      <c r="B2255" s="1"/>
      <c r="C2255" s="1"/>
    </row>
    <row r="2256" spans="2:3" ht="14.1" customHeight="1" x14ac:dyDescent="0.2">
      <c r="B2256" s="1"/>
      <c r="C2256" s="1"/>
    </row>
    <row r="2257" spans="2:3" ht="14.1" customHeight="1" x14ac:dyDescent="0.2">
      <c r="B2257" s="1"/>
      <c r="C2257" s="1"/>
    </row>
    <row r="2258" spans="2:3" ht="14.1" customHeight="1" x14ac:dyDescent="0.2">
      <c r="B2258" s="1"/>
      <c r="C2258" s="1"/>
    </row>
    <row r="2259" spans="2:3" ht="14.1" customHeight="1" x14ac:dyDescent="0.2">
      <c r="B2259" s="1"/>
      <c r="C2259" s="1"/>
    </row>
    <row r="2260" spans="2:3" ht="14.1" customHeight="1" x14ac:dyDescent="0.2">
      <c r="B2260" s="1"/>
      <c r="C2260" s="1"/>
    </row>
    <row r="2261" spans="2:3" ht="14.1" customHeight="1" x14ac:dyDescent="0.2">
      <c r="B2261" s="1"/>
      <c r="C2261" s="1"/>
    </row>
    <row r="2262" spans="2:3" ht="14.1" customHeight="1" x14ac:dyDescent="0.2">
      <c r="B2262" s="1"/>
      <c r="C2262" s="1"/>
    </row>
    <row r="2263" spans="2:3" ht="14.1" customHeight="1" x14ac:dyDescent="0.2">
      <c r="B2263" s="1"/>
      <c r="C2263" s="1"/>
    </row>
    <row r="2264" spans="2:3" ht="14.1" customHeight="1" x14ac:dyDescent="0.2">
      <c r="B2264" s="1"/>
      <c r="C2264" s="1"/>
    </row>
    <row r="2265" spans="2:3" ht="14.1" customHeight="1" x14ac:dyDescent="0.2">
      <c r="B2265" s="1"/>
      <c r="C2265" s="1"/>
    </row>
    <row r="2266" spans="2:3" ht="14.1" customHeight="1" x14ac:dyDescent="0.2">
      <c r="B2266" s="1"/>
      <c r="C2266" s="1"/>
    </row>
    <row r="2267" spans="2:3" ht="14.1" customHeight="1" x14ac:dyDescent="0.2">
      <c r="B2267" s="1"/>
      <c r="C2267" s="1"/>
    </row>
    <row r="2268" spans="2:3" ht="14.1" customHeight="1" x14ac:dyDescent="0.2">
      <c r="B2268" s="1"/>
      <c r="C2268" s="1"/>
    </row>
    <row r="2269" spans="2:3" ht="14.1" customHeight="1" x14ac:dyDescent="0.2">
      <c r="B2269" s="1"/>
      <c r="C2269" s="1"/>
    </row>
    <row r="2270" spans="2:3" ht="14.1" customHeight="1" x14ac:dyDescent="0.2">
      <c r="B2270" s="1"/>
      <c r="C2270" s="1"/>
    </row>
    <row r="2271" spans="2:3" ht="14.1" customHeight="1" x14ac:dyDescent="0.2">
      <c r="B2271" s="1"/>
      <c r="C2271" s="1"/>
    </row>
    <row r="2272" spans="2:3" ht="14.1" customHeight="1" x14ac:dyDescent="0.2">
      <c r="B2272" s="1"/>
      <c r="C2272" s="1"/>
    </row>
    <row r="2273" spans="2:3" ht="14.1" customHeight="1" x14ac:dyDescent="0.2">
      <c r="B2273" s="1"/>
      <c r="C2273" s="1"/>
    </row>
    <row r="2274" spans="2:3" ht="14.1" customHeight="1" x14ac:dyDescent="0.2">
      <c r="B2274" s="1"/>
      <c r="C2274" s="1"/>
    </row>
    <row r="2275" spans="2:3" ht="14.1" customHeight="1" x14ac:dyDescent="0.2">
      <c r="B2275" s="1"/>
      <c r="C2275" s="1"/>
    </row>
    <row r="2276" spans="2:3" ht="14.1" customHeight="1" x14ac:dyDescent="0.2">
      <c r="B2276" s="1"/>
      <c r="C2276" s="1"/>
    </row>
    <row r="2277" spans="2:3" ht="14.1" customHeight="1" x14ac:dyDescent="0.2">
      <c r="B2277" s="1"/>
      <c r="C2277" s="1"/>
    </row>
    <row r="2278" spans="2:3" ht="14.1" customHeight="1" x14ac:dyDescent="0.2">
      <c r="B2278" s="1"/>
      <c r="C2278" s="1"/>
    </row>
    <row r="2279" spans="2:3" ht="14.1" customHeight="1" x14ac:dyDescent="0.2">
      <c r="B2279" s="1"/>
      <c r="C2279" s="1"/>
    </row>
    <row r="2280" spans="2:3" ht="14.1" customHeight="1" x14ac:dyDescent="0.2">
      <c r="B2280" s="1"/>
      <c r="C2280" s="1"/>
    </row>
    <row r="2281" spans="2:3" ht="14.1" customHeight="1" x14ac:dyDescent="0.2">
      <c r="B2281" s="1"/>
      <c r="C2281" s="1"/>
    </row>
    <row r="2282" spans="2:3" ht="14.1" customHeight="1" x14ac:dyDescent="0.2">
      <c r="B2282" s="1"/>
      <c r="C2282" s="1"/>
    </row>
    <row r="2283" spans="2:3" ht="14.1" customHeight="1" x14ac:dyDescent="0.2">
      <c r="B2283" s="1"/>
      <c r="C2283" s="1"/>
    </row>
    <row r="2284" spans="2:3" ht="14.1" customHeight="1" x14ac:dyDescent="0.2">
      <c r="B2284" s="1"/>
      <c r="C2284" s="1"/>
    </row>
    <row r="2285" spans="2:3" ht="14.1" customHeight="1" x14ac:dyDescent="0.2">
      <c r="B2285" s="1"/>
      <c r="C2285" s="1"/>
    </row>
    <row r="2286" spans="2:3" ht="14.1" customHeight="1" x14ac:dyDescent="0.2">
      <c r="B2286" s="1"/>
      <c r="C2286" s="1"/>
    </row>
    <row r="2287" spans="2:3" ht="14.1" customHeight="1" x14ac:dyDescent="0.2">
      <c r="B2287" s="1"/>
      <c r="C2287" s="1"/>
    </row>
    <row r="2288" spans="2:3" ht="14.1" customHeight="1" x14ac:dyDescent="0.2">
      <c r="B2288" s="1"/>
      <c r="C2288" s="1"/>
    </row>
    <row r="2289" spans="2:3" ht="14.1" customHeight="1" x14ac:dyDescent="0.2">
      <c r="B2289" s="1"/>
      <c r="C2289" s="1"/>
    </row>
    <row r="2290" spans="2:3" ht="14.1" customHeight="1" x14ac:dyDescent="0.2">
      <c r="B2290" s="1"/>
      <c r="C2290" s="1"/>
    </row>
    <row r="2291" spans="2:3" ht="14.1" customHeight="1" x14ac:dyDescent="0.2">
      <c r="B2291" s="1"/>
      <c r="C2291" s="1"/>
    </row>
    <row r="2292" spans="2:3" ht="14.1" customHeight="1" x14ac:dyDescent="0.2">
      <c r="B2292" s="1"/>
      <c r="C2292" s="1"/>
    </row>
    <row r="2293" spans="2:3" ht="14.1" customHeight="1" x14ac:dyDescent="0.2">
      <c r="B2293" s="1"/>
      <c r="C2293" s="1"/>
    </row>
    <row r="2294" spans="2:3" ht="14.1" customHeight="1" x14ac:dyDescent="0.2">
      <c r="B2294" s="1"/>
      <c r="C2294" s="1"/>
    </row>
    <row r="2295" spans="2:3" ht="14.1" customHeight="1" x14ac:dyDescent="0.2">
      <c r="B2295" s="1"/>
      <c r="C2295" s="1"/>
    </row>
    <row r="2296" spans="2:3" ht="14.1" customHeight="1" x14ac:dyDescent="0.2">
      <c r="B2296" s="1"/>
      <c r="C2296" s="1"/>
    </row>
    <row r="2297" spans="2:3" ht="14.1" customHeight="1" x14ac:dyDescent="0.2">
      <c r="B2297" s="1"/>
      <c r="C2297" s="1"/>
    </row>
    <row r="2298" spans="2:3" ht="14.1" customHeight="1" x14ac:dyDescent="0.2">
      <c r="B2298" s="1"/>
      <c r="C2298" s="1"/>
    </row>
    <row r="2299" spans="2:3" ht="14.1" customHeight="1" x14ac:dyDescent="0.2">
      <c r="B2299" s="1"/>
      <c r="C2299" s="1"/>
    </row>
    <row r="2300" spans="2:3" ht="14.1" customHeight="1" x14ac:dyDescent="0.2">
      <c r="B2300" s="1"/>
      <c r="C2300" s="1"/>
    </row>
    <row r="2301" spans="2:3" ht="14.1" customHeight="1" x14ac:dyDescent="0.2">
      <c r="B2301" s="1"/>
      <c r="C2301" s="1"/>
    </row>
    <row r="2302" spans="2:3" ht="14.1" customHeight="1" x14ac:dyDescent="0.2">
      <c r="B2302" s="1"/>
      <c r="C2302" s="1"/>
    </row>
    <row r="2303" spans="2:3" ht="14.1" customHeight="1" x14ac:dyDescent="0.2">
      <c r="B2303" s="1"/>
      <c r="C2303" s="1"/>
    </row>
    <row r="2304" spans="2:3" ht="14.1" customHeight="1" x14ac:dyDescent="0.2">
      <c r="B2304" s="1"/>
      <c r="C2304" s="1"/>
    </row>
    <row r="2305" spans="2:3" ht="14.1" customHeight="1" x14ac:dyDescent="0.2">
      <c r="B2305" s="1"/>
      <c r="C2305" s="1"/>
    </row>
    <row r="2306" spans="2:3" ht="14.1" customHeight="1" x14ac:dyDescent="0.2">
      <c r="B2306" s="1"/>
      <c r="C2306" s="1"/>
    </row>
    <row r="2307" spans="2:3" ht="14.1" customHeight="1" x14ac:dyDescent="0.2">
      <c r="B2307" s="1"/>
      <c r="C2307" s="1"/>
    </row>
    <row r="2308" spans="2:3" ht="14.1" customHeight="1" x14ac:dyDescent="0.2">
      <c r="B2308" s="1"/>
      <c r="C2308" s="1"/>
    </row>
    <row r="2309" spans="2:3" ht="14.1" customHeight="1" x14ac:dyDescent="0.2">
      <c r="B2309" s="1"/>
      <c r="C2309" s="1"/>
    </row>
    <row r="2310" spans="2:3" ht="14.1" customHeight="1" x14ac:dyDescent="0.2">
      <c r="B2310" s="1"/>
      <c r="C2310" s="1"/>
    </row>
    <row r="2311" spans="2:3" ht="14.1" customHeight="1" x14ac:dyDescent="0.2">
      <c r="B2311" s="1"/>
      <c r="C2311" s="1"/>
    </row>
    <row r="2312" spans="2:3" ht="14.1" customHeight="1" x14ac:dyDescent="0.2">
      <c r="B2312" s="1"/>
      <c r="C2312" s="1"/>
    </row>
    <row r="2313" spans="2:3" ht="14.1" customHeight="1" x14ac:dyDescent="0.2">
      <c r="B2313" s="1"/>
      <c r="C2313" s="1"/>
    </row>
    <row r="2314" spans="2:3" ht="14.1" customHeight="1" x14ac:dyDescent="0.2">
      <c r="B2314" s="1"/>
      <c r="C2314" s="1"/>
    </row>
    <row r="2315" spans="2:3" ht="14.1" customHeight="1" x14ac:dyDescent="0.2">
      <c r="B2315" s="1"/>
      <c r="C2315" s="1"/>
    </row>
    <row r="2316" spans="2:3" ht="14.1" customHeight="1" x14ac:dyDescent="0.2">
      <c r="B2316" s="1"/>
      <c r="C2316" s="1"/>
    </row>
    <row r="2317" spans="2:3" ht="14.1" customHeight="1" x14ac:dyDescent="0.2">
      <c r="B2317" s="1"/>
      <c r="C2317" s="1"/>
    </row>
    <row r="2318" spans="2:3" ht="14.1" customHeight="1" x14ac:dyDescent="0.2">
      <c r="B2318" s="1"/>
      <c r="C2318" s="1"/>
    </row>
    <row r="2319" spans="2:3" ht="14.1" customHeight="1" x14ac:dyDescent="0.2">
      <c r="B2319" s="1"/>
      <c r="C2319" s="1"/>
    </row>
    <row r="2320" spans="2:3" ht="14.1" customHeight="1" x14ac:dyDescent="0.2">
      <c r="B2320" s="1"/>
      <c r="C2320" s="1"/>
    </row>
    <row r="2321" spans="2:3" ht="14.1" customHeight="1" x14ac:dyDescent="0.2">
      <c r="B2321" s="1"/>
      <c r="C2321" s="1"/>
    </row>
    <row r="2322" spans="2:3" ht="14.1" customHeight="1" x14ac:dyDescent="0.2">
      <c r="B2322" s="1"/>
      <c r="C2322" s="1"/>
    </row>
    <row r="2323" spans="2:3" ht="14.1" customHeight="1" x14ac:dyDescent="0.2">
      <c r="B2323" s="1"/>
      <c r="C2323" s="1"/>
    </row>
    <row r="2324" spans="2:3" ht="14.1" customHeight="1" x14ac:dyDescent="0.2">
      <c r="B2324" s="1"/>
      <c r="C2324" s="1"/>
    </row>
    <row r="2325" spans="2:3" ht="14.1" customHeight="1" x14ac:dyDescent="0.2">
      <c r="B2325" s="1"/>
      <c r="C2325" s="1"/>
    </row>
    <row r="2326" spans="2:3" ht="14.1" customHeight="1" x14ac:dyDescent="0.2">
      <c r="B2326" s="1"/>
      <c r="C2326" s="1"/>
    </row>
    <row r="2327" spans="2:3" ht="14.1" customHeight="1" x14ac:dyDescent="0.2">
      <c r="B2327" s="1"/>
      <c r="C2327" s="1"/>
    </row>
    <row r="2328" spans="2:3" ht="14.1" customHeight="1" x14ac:dyDescent="0.2">
      <c r="B2328" s="1"/>
      <c r="C2328" s="1"/>
    </row>
    <row r="2329" spans="2:3" ht="14.1" customHeight="1" x14ac:dyDescent="0.2">
      <c r="B2329" s="1"/>
      <c r="C2329" s="1"/>
    </row>
    <row r="2330" spans="2:3" ht="14.1" customHeight="1" x14ac:dyDescent="0.2">
      <c r="B2330" s="1"/>
      <c r="C2330" s="1"/>
    </row>
    <row r="2331" spans="2:3" ht="14.1" customHeight="1" x14ac:dyDescent="0.2">
      <c r="B2331" s="1"/>
      <c r="C2331" s="1"/>
    </row>
    <row r="2332" spans="2:3" ht="14.1" customHeight="1" x14ac:dyDescent="0.2">
      <c r="B2332" s="1"/>
      <c r="C2332" s="1"/>
    </row>
    <row r="2333" spans="2:3" ht="14.1" customHeight="1" x14ac:dyDescent="0.2">
      <c r="B2333" s="1"/>
      <c r="C2333" s="1"/>
    </row>
    <row r="2334" spans="2:3" ht="14.1" customHeight="1" x14ac:dyDescent="0.2">
      <c r="B2334" s="1"/>
      <c r="C2334" s="1"/>
    </row>
    <row r="2335" spans="2:3" ht="14.1" customHeight="1" x14ac:dyDescent="0.2">
      <c r="B2335" s="1"/>
      <c r="C2335" s="1"/>
    </row>
    <row r="2336" spans="2:3" ht="14.1" customHeight="1" x14ac:dyDescent="0.2">
      <c r="B2336" s="1"/>
      <c r="C2336" s="1"/>
    </row>
    <row r="2337" spans="2:3" ht="14.1" customHeight="1" x14ac:dyDescent="0.2">
      <c r="B2337" s="1"/>
      <c r="C2337" s="1"/>
    </row>
    <row r="2338" spans="2:3" ht="14.1" customHeight="1" x14ac:dyDescent="0.2">
      <c r="B2338" s="1"/>
      <c r="C2338" s="1"/>
    </row>
    <row r="2339" spans="2:3" ht="14.1" customHeight="1" x14ac:dyDescent="0.2">
      <c r="B2339" s="1"/>
      <c r="C2339" s="1"/>
    </row>
    <row r="2340" spans="2:3" ht="14.1" customHeight="1" x14ac:dyDescent="0.2">
      <c r="B2340" s="1"/>
      <c r="C2340" s="1"/>
    </row>
    <row r="2341" spans="2:3" ht="14.1" customHeight="1" x14ac:dyDescent="0.2">
      <c r="B2341" s="1"/>
      <c r="C2341" s="1"/>
    </row>
    <row r="2342" spans="2:3" ht="14.1" customHeight="1" x14ac:dyDescent="0.2">
      <c r="B2342" s="1"/>
      <c r="C2342" s="1"/>
    </row>
    <row r="2343" spans="2:3" ht="14.1" customHeight="1" x14ac:dyDescent="0.2">
      <c r="B2343" s="1"/>
      <c r="C2343" s="1"/>
    </row>
    <row r="2344" spans="2:3" ht="14.1" customHeight="1" x14ac:dyDescent="0.2">
      <c r="B2344" s="1"/>
      <c r="C2344" s="1"/>
    </row>
    <row r="2345" spans="2:3" ht="14.1" customHeight="1" x14ac:dyDescent="0.2">
      <c r="B2345" s="1"/>
      <c r="C2345" s="1"/>
    </row>
    <row r="2346" spans="2:3" ht="14.1" customHeight="1" x14ac:dyDescent="0.2">
      <c r="B2346" s="1"/>
      <c r="C2346" s="1"/>
    </row>
    <row r="2347" spans="2:3" ht="14.1" customHeight="1" x14ac:dyDescent="0.2">
      <c r="B2347" s="1"/>
      <c r="C2347" s="1"/>
    </row>
    <row r="2348" spans="2:3" ht="14.1" customHeight="1" x14ac:dyDescent="0.2">
      <c r="B2348" s="1"/>
      <c r="C2348" s="1"/>
    </row>
    <row r="2349" spans="2:3" ht="14.1" customHeight="1" x14ac:dyDescent="0.2">
      <c r="B2349" s="1"/>
      <c r="C2349" s="1"/>
    </row>
    <row r="2350" spans="2:3" ht="14.1" customHeight="1" x14ac:dyDescent="0.2">
      <c r="B2350" s="1"/>
      <c r="C2350" s="1"/>
    </row>
    <row r="2351" spans="2:3" ht="14.1" customHeight="1" x14ac:dyDescent="0.2">
      <c r="B2351" s="1"/>
      <c r="C2351" s="1"/>
    </row>
    <row r="2352" spans="2:3" ht="14.1" customHeight="1" x14ac:dyDescent="0.2">
      <c r="B2352" s="1"/>
      <c r="C2352" s="1"/>
    </row>
    <row r="2353" spans="2:3" ht="14.1" customHeight="1" x14ac:dyDescent="0.2">
      <c r="B2353" s="1"/>
      <c r="C2353" s="1"/>
    </row>
    <row r="2354" spans="2:3" ht="14.1" customHeight="1" x14ac:dyDescent="0.2">
      <c r="B2354" s="1"/>
      <c r="C2354" s="1"/>
    </row>
    <row r="2355" spans="2:3" ht="14.1" customHeight="1" x14ac:dyDescent="0.2">
      <c r="B2355" s="1"/>
      <c r="C2355" s="1"/>
    </row>
    <row r="2356" spans="2:3" ht="14.1" customHeight="1" x14ac:dyDescent="0.2">
      <c r="B2356" s="1"/>
      <c r="C2356" s="1"/>
    </row>
    <row r="2357" spans="2:3" ht="14.1" customHeight="1" x14ac:dyDescent="0.2">
      <c r="B2357" s="1"/>
      <c r="C2357" s="1"/>
    </row>
    <row r="2358" spans="2:3" ht="14.1" customHeight="1" x14ac:dyDescent="0.2">
      <c r="B2358" s="1"/>
      <c r="C2358" s="1"/>
    </row>
    <row r="2359" spans="2:3" ht="14.1" customHeight="1" x14ac:dyDescent="0.2">
      <c r="B2359" s="1"/>
      <c r="C2359" s="1"/>
    </row>
    <row r="2360" spans="2:3" ht="14.1" customHeight="1" x14ac:dyDescent="0.2">
      <c r="B2360" s="1"/>
      <c r="C2360" s="1"/>
    </row>
    <row r="2361" spans="2:3" ht="14.1" customHeight="1" x14ac:dyDescent="0.2">
      <c r="B2361" s="1"/>
      <c r="C2361" s="1"/>
    </row>
    <row r="2362" spans="2:3" ht="14.1" customHeight="1" x14ac:dyDescent="0.2">
      <c r="B2362" s="1"/>
      <c r="C2362" s="1"/>
    </row>
    <row r="2363" spans="2:3" ht="14.1" customHeight="1" x14ac:dyDescent="0.2">
      <c r="B2363" s="1"/>
      <c r="C2363" s="1"/>
    </row>
    <row r="2364" spans="2:3" ht="14.1" customHeight="1" x14ac:dyDescent="0.2">
      <c r="B2364" s="1"/>
      <c r="C2364" s="1"/>
    </row>
    <row r="2365" spans="2:3" ht="14.1" customHeight="1" x14ac:dyDescent="0.2">
      <c r="B2365" s="1"/>
      <c r="C2365" s="1"/>
    </row>
    <row r="2366" spans="2:3" ht="14.1" customHeight="1" x14ac:dyDescent="0.2">
      <c r="B2366" s="1"/>
      <c r="C2366" s="1"/>
    </row>
    <row r="2367" spans="2:3" ht="14.1" customHeight="1" x14ac:dyDescent="0.2">
      <c r="B2367" s="1"/>
      <c r="C2367" s="1"/>
    </row>
    <row r="2368" spans="2:3" ht="14.1" customHeight="1" x14ac:dyDescent="0.2">
      <c r="B2368" s="1"/>
      <c r="C2368" s="1"/>
    </row>
    <row r="2369" spans="2:3" ht="14.1" customHeight="1" x14ac:dyDescent="0.2">
      <c r="B2369" s="1"/>
      <c r="C2369" s="1"/>
    </row>
    <row r="2370" spans="2:3" ht="14.1" customHeight="1" x14ac:dyDescent="0.2">
      <c r="B2370" s="1"/>
      <c r="C2370" s="1"/>
    </row>
    <row r="2371" spans="2:3" ht="14.1" customHeight="1" x14ac:dyDescent="0.2">
      <c r="B2371" s="1"/>
      <c r="C2371" s="1"/>
    </row>
    <row r="2372" spans="2:3" ht="14.1" customHeight="1" x14ac:dyDescent="0.2">
      <c r="B2372" s="1"/>
      <c r="C2372" s="1"/>
    </row>
    <row r="2373" spans="2:3" ht="14.1" customHeight="1" x14ac:dyDescent="0.2">
      <c r="B2373" s="1"/>
      <c r="C2373" s="1"/>
    </row>
    <row r="2374" spans="2:3" ht="14.1" customHeight="1" x14ac:dyDescent="0.2">
      <c r="B2374" s="1"/>
      <c r="C2374" s="1"/>
    </row>
    <row r="2375" spans="2:3" ht="14.1" customHeight="1" x14ac:dyDescent="0.2">
      <c r="B2375" s="1"/>
      <c r="C2375" s="1"/>
    </row>
    <row r="2376" spans="2:3" ht="14.1" customHeight="1" x14ac:dyDescent="0.2">
      <c r="B2376" s="1"/>
      <c r="C2376" s="1"/>
    </row>
    <row r="2377" spans="2:3" ht="14.1" customHeight="1" x14ac:dyDescent="0.2">
      <c r="B2377" s="1"/>
      <c r="C2377" s="1"/>
    </row>
    <row r="2378" spans="2:3" ht="14.1" customHeight="1" x14ac:dyDescent="0.2">
      <c r="B2378" s="1"/>
      <c r="C2378" s="1"/>
    </row>
    <row r="2379" spans="2:3" ht="14.1" customHeight="1" x14ac:dyDescent="0.2">
      <c r="B2379" s="1"/>
      <c r="C2379" s="1"/>
    </row>
    <row r="2380" spans="2:3" ht="14.1" customHeight="1" x14ac:dyDescent="0.2">
      <c r="B2380" s="1"/>
      <c r="C2380" s="1"/>
    </row>
    <row r="2381" spans="2:3" ht="14.1" customHeight="1" x14ac:dyDescent="0.2">
      <c r="B2381" s="1"/>
      <c r="C2381" s="1"/>
    </row>
    <row r="2382" spans="2:3" ht="14.1" customHeight="1" x14ac:dyDescent="0.2">
      <c r="B2382" s="1"/>
      <c r="C2382" s="1"/>
    </row>
    <row r="2383" spans="2:3" ht="14.1" customHeight="1" x14ac:dyDescent="0.2">
      <c r="B2383" s="1"/>
      <c r="C2383" s="1"/>
    </row>
    <row r="2384" spans="2:3" ht="14.1" customHeight="1" x14ac:dyDescent="0.2">
      <c r="B2384" s="1"/>
      <c r="C2384" s="1"/>
    </row>
    <row r="2385" spans="2:3" ht="14.1" customHeight="1" x14ac:dyDescent="0.2">
      <c r="B2385" s="1"/>
      <c r="C2385" s="1"/>
    </row>
    <row r="2386" spans="2:3" ht="14.1" customHeight="1" x14ac:dyDescent="0.2">
      <c r="B2386" s="1"/>
      <c r="C2386" s="1"/>
    </row>
    <row r="2387" spans="2:3" ht="14.1" customHeight="1" x14ac:dyDescent="0.2">
      <c r="B2387" s="1"/>
      <c r="C2387" s="1"/>
    </row>
    <row r="2388" spans="2:3" ht="14.1" customHeight="1" x14ac:dyDescent="0.2">
      <c r="B2388" s="1"/>
      <c r="C2388" s="1"/>
    </row>
    <row r="2389" spans="2:3" ht="14.1" customHeight="1" x14ac:dyDescent="0.2">
      <c r="B2389" s="1"/>
      <c r="C2389" s="1"/>
    </row>
    <row r="2390" spans="2:3" ht="14.1" customHeight="1" x14ac:dyDescent="0.2">
      <c r="B2390" s="1"/>
      <c r="C2390" s="1"/>
    </row>
    <row r="2391" spans="2:3" ht="14.1" customHeight="1" x14ac:dyDescent="0.2">
      <c r="B2391" s="1"/>
      <c r="C2391" s="1"/>
    </row>
    <row r="2392" spans="2:3" ht="14.1" customHeight="1" x14ac:dyDescent="0.2">
      <c r="B2392" s="1"/>
      <c r="C2392" s="1"/>
    </row>
    <row r="2393" spans="2:3" ht="14.1" customHeight="1" x14ac:dyDescent="0.2">
      <c r="B2393" s="1"/>
      <c r="C2393" s="1"/>
    </row>
    <row r="2394" spans="2:3" ht="14.1" customHeight="1" x14ac:dyDescent="0.2">
      <c r="B2394" s="1"/>
      <c r="C2394" s="1"/>
    </row>
    <row r="2395" spans="2:3" ht="14.1" customHeight="1" x14ac:dyDescent="0.2">
      <c r="B2395" s="1"/>
      <c r="C2395" s="1"/>
    </row>
    <row r="2396" spans="2:3" ht="14.1" customHeight="1" x14ac:dyDescent="0.2">
      <c r="B2396" s="1"/>
      <c r="C2396" s="1"/>
    </row>
    <row r="2397" spans="2:3" ht="14.1" customHeight="1" x14ac:dyDescent="0.2">
      <c r="B2397" s="1"/>
      <c r="C2397" s="1"/>
    </row>
    <row r="2398" spans="2:3" ht="14.1" customHeight="1" x14ac:dyDescent="0.2">
      <c r="B2398" s="1"/>
      <c r="C2398" s="1"/>
    </row>
    <row r="2399" spans="2:3" ht="14.1" customHeight="1" x14ac:dyDescent="0.2">
      <c r="B2399" s="1"/>
      <c r="C2399" s="1"/>
    </row>
    <row r="2400" spans="2:3" ht="14.1" customHeight="1" x14ac:dyDescent="0.2">
      <c r="B2400" s="1"/>
      <c r="C2400" s="1"/>
    </row>
    <row r="2401" spans="2:3" ht="14.1" customHeight="1" x14ac:dyDescent="0.2">
      <c r="B2401" s="1"/>
      <c r="C2401" s="1"/>
    </row>
    <row r="2402" spans="2:3" ht="14.1" customHeight="1" x14ac:dyDescent="0.2">
      <c r="B2402" s="1"/>
      <c r="C2402" s="1"/>
    </row>
    <row r="2403" spans="2:3" ht="14.1" customHeight="1" x14ac:dyDescent="0.2">
      <c r="B2403" s="1"/>
      <c r="C2403" s="1"/>
    </row>
    <row r="2404" spans="2:3" ht="14.1" customHeight="1" x14ac:dyDescent="0.2">
      <c r="B2404" s="1"/>
      <c r="C2404" s="1"/>
    </row>
    <row r="2405" spans="2:3" ht="14.1" customHeight="1" x14ac:dyDescent="0.2">
      <c r="B2405" s="1"/>
      <c r="C2405" s="1"/>
    </row>
    <row r="2406" spans="2:3" ht="14.1" customHeight="1" x14ac:dyDescent="0.2">
      <c r="B2406" s="1"/>
      <c r="C2406" s="1"/>
    </row>
    <row r="2407" spans="2:3" ht="14.1" customHeight="1" x14ac:dyDescent="0.2">
      <c r="B2407" s="1"/>
      <c r="C2407" s="1"/>
    </row>
    <row r="2408" spans="2:3" ht="14.1" customHeight="1" x14ac:dyDescent="0.2">
      <c r="B2408" s="1"/>
      <c r="C2408" s="1"/>
    </row>
    <row r="2409" spans="2:3" ht="14.1" customHeight="1" x14ac:dyDescent="0.2">
      <c r="B2409" s="1"/>
      <c r="C2409" s="1"/>
    </row>
    <row r="2410" spans="2:3" ht="14.1" customHeight="1" x14ac:dyDescent="0.2">
      <c r="B2410" s="1"/>
      <c r="C2410" s="1"/>
    </row>
    <row r="2411" spans="2:3" ht="14.1" customHeight="1" x14ac:dyDescent="0.2">
      <c r="B2411" s="1"/>
      <c r="C2411" s="1"/>
    </row>
    <row r="2412" spans="2:3" ht="14.1" customHeight="1" x14ac:dyDescent="0.2">
      <c r="B2412" s="1"/>
      <c r="C2412" s="1"/>
    </row>
    <row r="2413" spans="2:3" ht="14.1" customHeight="1" x14ac:dyDescent="0.2">
      <c r="B2413" s="1"/>
      <c r="C2413" s="1"/>
    </row>
    <row r="2414" spans="2:3" ht="14.1" customHeight="1" x14ac:dyDescent="0.2">
      <c r="B2414" s="1"/>
      <c r="C2414" s="1"/>
    </row>
    <row r="2415" spans="2:3" ht="14.1" customHeight="1" x14ac:dyDescent="0.2">
      <c r="B2415" s="1"/>
      <c r="C2415" s="1"/>
    </row>
    <row r="2416" spans="2:3" ht="14.1" customHeight="1" x14ac:dyDescent="0.2">
      <c r="B2416" s="1"/>
      <c r="C2416" s="1"/>
    </row>
    <row r="2417" spans="2:3" ht="14.1" customHeight="1" x14ac:dyDescent="0.2">
      <c r="B2417" s="1"/>
      <c r="C2417" s="1"/>
    </row>
    <row r="2418" spans="2:3" ht="14.1" customHeight="1" x14ac:dyDescent="0.2">
      <c r="B2418" s="1"/>
      <c r="C2418" s="1"/>
    </row>
    <row r="2419" spans="2:3" ht="14.1" customHeight="1" x14ac:dyDescent="0.2">
      <c r="B2419" s="1"/>
      <c r="C2419" s="1"/>
    </row>
    <row r="2420" spans="2:3" ht="14.1" customHeight="1" x14ac:dyDescent="0.2">
      <c r="B2420" s="1"/>
      <c r="C2420" s="1"/>
    </row>
    <row r="2421" spans="2:3" ht="14.1" customHeight="1" x14ac:dyDescent="0.2">
      <c r="B2421" s="1"/>
      <c r="C2421" s="1"/>
    </row>
    <row r="2422" spans="2:3" ht="14.1" customHeight="1" x14ac:dyDescent="0.2">
      <c r="B2422" s="1"/>
      <c r="C2422" s="1"/>
    </row>
    <row r="2423" spans="2:3" ht="14.1" customHeight="1" x14ac:dyDescent="0.2">
      <c r="B2423" s="1"/>
      <c r="C2423" s="1"/>
    </row>
    <row r="2424" spans="2:3" ht="14.1" customHeight="1" x14ac:dyDescent="0.2">
      <c r="B2424" s="1"/>
      <c r="C2424" s="1"/>
    </row>
    <row r="2425" spans="2:3" ht="14.1" customHeight="1" x14ac:dyDescent="0.2">
      <c r="B2425" s="1"/>
      <c r="C2425" s="1"/>
    </row>
    <row r="2426" spans="2:3" ht="14.1" customHeight="1" x14ac:dyDescent="0.2">
      <c r="B2426" s="1"/>
      <c r="C2426" s="1"/>
    </row>
    <row r="2427" spans="2:3" ht="14.1" customHeight="1" x14ac:dyDescent="0.2">
      <c r="B2427" s="1"/>
      <c r="C2427" s="1"/>
    </row>
    <row r="2428" spans="2:3" ht="14.1" customHeight="1" x14ac:dyDescent="0.2">
      <c r="B2428" s="1"/>
      <c r="C2428" s="1"/>
    </row>
    <row r="2429" spans="2:3" ht="14.1" customHeight="1" x14ac:dyDescent="0.2">
      <c r="B2429" s="1"/>
      <c r="C2429" s="1"/>
    </row>
    <row r="2430" spans="2:3" ht="14.1" customHeight="1" x14ac:dyDescent="0.2">
      <c r="B2430" s="1"/>
      <c r="C2430" s="1"/>
    </row>
    <row r="2431" spans="2:3" ht="14.1" customHeight="1" x14ac:dyDescent="0.2">
      <c r="B2431" s="1"/>
      <c r="C2431" s="1"/>
    </row>
    <row r="2432" spans="2:3" ht="14.1" customHeight="1" x14ac:dyDescent="0.2">
      <c r="B2432" s="1"/>
      <c r="C2432" s="1"/>
    </row>
    <row r="2433" spans="2:3" ht="14.1" customHeight="1" x14ac:dyDescent="0.2">
      <c r="B2433" s="1"/>
      <c r="C2433" s="1"/>
    </row>
    <row r="2434" spans="2:3" ht="14.1" customHeight="1" x14ac:dyDescent="0.2">
      <c r="B2434" s="1"/>
      <c r="C2434" s="1"/>
    </row>
    <row r="2435" spans="2:3" ht="14.1" customHeight="1" x14ac:dyDescent="0.2">
      <c r="B2435" s="1"/>
      <c r="C2435" s="1"/>
    </row>
    <row r="2436" spans="2:3" ht="14.1" customHeight="1" x14ac:dyDescent="0.2">
      <c r="B2436" s="1"/>
      <c r="C2436" s="1"/>
    </row>
    <row r="2437" spans="2:3" ht="14.1" customHeight="1" x14ac:dyDescent="0.2">
      <c r="B2437" s="1"/>
      <c r="C2437" s="1"/>
    </row>
    <row r="2438" spans="2:3" ht="14.1" customHeight="1" x14ac:dyDescent="0.2">
      <c r="B2438" s="1"/>
      <c r="C2438" s="1"/>
    </row>
    <row r="2439" spans="2:3" ht="14.1" customHeight="1" x14ac:dyDescent="0.2">
      <c r="B2439" s="1"/>
      <c r="C2439" s="1"/>
    </row>
    <row r="2440" spans="2:3" ht="14.1" customHeight="1" x14ac:dyDescent="0.2">
      <c r="B2440" s="1"/>
      <c r="C2440" s="1"/>
    </row>
    <row r="2441" spans="2:3" ht="14.1" customHeight="1" x14ac:dyDescent="0.2">
      <c r="B2441" s="1"/>
      <c r="C2441" s="1"/>
    </row>
    <row r="2442" spans="2:3" ht="14.1" customHeight="1" x14ac:dyDescent="0.2">
      <c r="B2442" s="1"/>
      <c r="C2442" s="1"/>
    </row>
    <row r="2443" spans="2:3" ht="14.1" customHeight="1" x14ac:dyDescent="0.2">
      <c r="B2443" s="1"/>
      <c r="C2443" s="1"/>
    </row>
    <row r="2444" spans="2:3" ht="14.1" customHeight="1" x14ac:dyDescent="0.2">
      <c r="B2444" s="1"/>
      <c r="C2444" s="1"/>
    </row>
    <row r="2445" spans="2:3" ht="14.1" customHeight="1" x14ac:dyDescent="0.2">
      <c r="B2445" s="1"/>
      <c r="C2445" s="1"/>
    </row>
    <row r="2446" spans="2:3" ht="14.1" customHeight="1" x14ac:dyDescent="0.2">
      <c r="B2446" s="1"/>
      <c r="C2446" s="1"/>
    </row>
    <row r="2447" spans="2:3" ht="14.1" customHeight="1" x14ac:dyDescent="0.2">
      <c r="B2447" s="1"/>
      <c r="C2447" s="1"/>
    </row>
    <row r="2448" spans="2:3" ht="14.1" customHeight="1" x14ac:dyDescent="0.2">
      <c r="B2448" s="1"/>
      <c r="C2448" s="1"/>
    </row>
    <row r="2449" spans="2:3" ht="14.1" customHeight="1" x14ac:dyDescent="0.2">
      <c r="B2449" s="1"/>
      <c r="C2449" s="1"/>
    </row>
    <row r="2450" spans="2:3" ht="14.1" customHeight="1" x14ac:dyDescent="0.2">
      <c r="B2450" s="1"/>
      <c r="C2450" s="1"/>
    </row>
    <row r="2451" spans="2:3" ht="14.1" customHeight="1" x14ac:dyDescent="0.2">
      <c r="B2451" s="1"/>
      <c r="C2451" s="1"/>
    </row>
    <row r="2452" spans="2:3" ht="14.1" customHeight="1" x14ac:dyDescent="0.2">
      <c r="B2452" s="1"/>
      <c r="C2452" s="1"/>
    </row>
    <row r="2453" spans="2:3" ht="14.1" customHeight="1" x14ac:dyDescent="0.2">
      <c r="B2453" s="1"/>
      <c r="C2453" s="1"/>
    </row>
    <row r="2454" spans="2:3" ht="14.1" customHeight="1" x14ac:dyDescent="0.2">
      <c r="B2454" s="1"/>
      <c r="C2454" s="1"/>
    </row>
    <row r="2455" spans="2:3" ht="14.1" customHeight="1" x14ac:dyDescent="0.2">
      <c r="B2455" s="1"/>
      <c r="C2455" s="1"/>
    </row>
    <row r="2456" spans="2:3" ht="14.1" customHeight="1" x14ac:dyDescent="0.2">
      <c r="B2456" s="1"/>
      <c r="C2456" s="1"/>
    </row>
    <row r="2457" spans="2:3" ht="14.1" customHeight="1" x14ac:dyDescent="0.2">
      <c r="B2457" s="1"/>
      <c r="C2457" s="1"/>
    </row>
    <row r="2458" spans="2:3" ht="14.1" customHeight="1" x14ac:dyDescent="0.2">
      <c r="B2458" s="1"/>
      <c r="C2458" s="1"/>
    </row>
    <row r="2459" spans="2:3" ht="14.1" customHeight="1" x14ac:dyDescent="0.2">
      <c r="B2459" s="1"/>
      <c r="C2459" s="1"/>
    </row>
    <row r="2460" spans="2:3" ht="14.1" customHeight="1" x14ac:dyDescent="0.2">
      <c r="B2460" s="1"/>
      <c r="C2460" s="1"/>
    </row>
    <row r="2461" spans="2:3" ht="14.1" customHeight="1" x14ac:dyDescent="0.2">
      <c r="B2461" s="1"/>
      <c r="C2461" s="1"/>
    </row>
    <row r="2462" spans="2:3" ht="14.1" customHeight="1" x14ac:dyDescent="0.2">
      <c r="B2462" s="1"/>
      <c r="C2462" s="1"/>
    </row>
    <row r="2463" spans="2:3" ht="14.1" customHeight="1" x14ac:dyDescent="0.2">
      <c r="B2463" s="1"/>
      <c r="C2463" s="1"/>
    </row>
    <row r="2464" spans="2:3" ht="14.1" customHeight="1" x14ac:dyDescent="0.2">
      <c r="B2464" s="1"/>
      <c r="C2464" s="1"/>
    </row>
    <row r="2465" spans="2:3" ht="14.1" customHeight="1" x14ac:dyDescent="0.2">
      <c r="B2465" s="1"/>
      <c r="C2465" s="1"/>
    </row>
    <row r="2466" spans="2:3" ht="14.1" customHeight="1" x14ac:dyDescent="0.2">
      <c r="B2466" s="1"/>
      <c r="C2466" s="1"/>
    </row>
    <row r="2467" spans="2:3" ht="14.1" customHeight="1" x14ac:dyDescent="0.2">
      <c r="B2467" s="1"/>
      <c r="C2467" s="1"/>
    </row>
    <row r="2468" spans="2:3" ht="14.1" customHeight="1" x14ac:dyDescent="0.2">
      <c r="B2468" s="1"/>
      <c r="C2468" s="1"/>
    </row>
    <row r="2469" spans="2:3" ht="14.1" customHeight="1" x14ac:dyDescent="0.2">
      <c r="B2469" s="1"/>
      <c r="C2469" s="1"/>
    </row>
    <row r="2470" spans="2:3" ht="14.1" customHeight="1" x14ac:dyDescent="0.2">
      <c r="B2470" s="1"/>
      <c r="C2470" s="1"/>
    </row>
    <row r="2471" spans="2:3" ht="14.1" customHeight="1" x14ac:dyDescent="0.2">
      <c r="B2471" s="1"/>
      <c r="C2471" s="1"/>
    </row>
    <row r="2472" spans="2:3" ht="14.1" customHeight="1" x14ac:dyDescent="0.2">
      <c r="B2472" s="1"/>
      <c r="C2472" s="1"/>
    </row>
    <row r="2473" spans="2:3" ht="14.1" customHeight="1" x14ac:dyDescent="0.2">
      <c r="B2473" s="1"/>
      <c r="C2473" s="1"/>
    </row>
    <row r="2474" spans="2:3" ht="14.1" customHeight="1" x14ac:dyDescent="0.2">
      <c r="B2474" s="1"/>
      <c r="C2474" s="1"/>
    </row>
    <row r="2475" spans="2:3" ht="14.1" customHeight="1" x14ac:dyDescent="0.2">
      <c r="B2475" s="1"/>
      <c r="C2475" s="1"/>
    </row>
    <row r="2476" spans="2:3" ht="14.1" customHeight="1" x14ac:dyDescent="0.2">
      <c r="B2476" s="1"/>
      <c r="C2476" s="1"/>
    </row>
    <row r="2477" spans="2:3" ht="14.1" customHeight="1" x14ac:dyDescent="0.2">
      <c r="B2477" s="1"/>
      <c r="C2477" s="1"/>
    </row>
    <row r="2478" spans="2:3" ht="14.1" customHeight="1" x14ac:dyDescent="0.2">
      <c r="B2478" s="1"/>
      <c r="C2478" s="1"/>
    </row>
    <row r="2479" spans="2:3" ht="14.1" customHeight="1" x14ac:dyDescent="0.2">
      <c r="B2479" s="1"/>
      <c r="C2479" s="1"/>
    </row>
    <row r="2480" spans="2:3" ht="14.1" customHeight="1" x14ac:dyDescent="0.2">
      <c r="B2480" s="1"/>
      <c r="C2480" s="1"/>
    </row>
    <row r="2481" spans="2:3" ht="14.1" customHeight="1" x14ac:dyDescent="0.2">
      <c r="B2481" s="1"/>
      <c r="C2481" s="1"/>
    </row>
    <row r="2482" spans="2:3" ht="14.1" customHeight="1" x14ac:dyDescent="0.2">
      <c r="B2482" s="1"/>
      <c r="C2482" s="1"/>
    </row>
    <row r="2483" spans="2:3" ht="14.1" customHeight="1" x14ac:dyDescent="0.2">
      <c r="B2483" s="1"/>
      <c r="C2483" s="1"/>
    </row>
    <row r="2484" spans="2:3" ht="14.1" customHeight="1" x14ac:dyDescent="0.2">
      <c r="B2484" s="1"/>
      <c r="C2484" s="1"/>
    </row>
    <row r="2485" spans="2:3" ht="14.1" customHeight="1" x14ac:dyDescent="0.2">
      <c r="B2485" s="1"/>
      <c r="C2485" s="1"/>
    </row>
    <row r="2486" spans="2:3" ht="14.1" customHeight="1" x14ac:dyDescent="0.2">
      <c r="B2486" s="1"/>
      <c r="C2486" s="1"/>
    </row>
    <row r="2487" spans="2:3" ht="14.1" customHeight="1" x14ac:dyDescent="0.2">
      <c r="B2487" s="1"/>
      <c r="C2487" s="1"/>
    </row>
    <row r="2488" spans="2:3" ht="14.1" customHeight="1" x14ac:dyDescent="0.2">
      <c r="B2488" s="1"/>
      <c r="C2488" s="1"/>
    </row>
    <row r="2489" spans="2:3" ht="14.1" customHeight="1" x14ac:dyDescent="0.2">
      <c r="B2489" s="1"/>
      <c r="C2489" s="1"/>
    </row>
    <row r="2490" spans="2:3" ht="14.1" customHeight="1" x14ac:dyDescent="0.2">
      <c r="B2490" s="1"/>
      <c r="C2490" s="1"/>
    </row>
    <row r="2491" spans="2:3" ht="14.1" customHeight="1" x14ac:dyDescent="0.2">
      <c r="B2491" s="1"/>
      <c r="C2491" s="1"/>
    </row>
    <row r="2492" spans="2:3" ht="14.1" customHeight="1" x14ac:dyDescent="0.2">
      <c r="B2492" s="1"/>
      <c r="C2492" s="1"/>
    </row>
    <row r="2493" spans="2:3" ht="14.1" customHeight="1" x14ac:dyDescent="0.2">
      <c r="B2493" s="1"/>
      <c r="C2493" s="1"/>
    </row>
    <row r="2494" spans="2:3" ht="14.1" customHeight="1" x14ac:dyDescent="0.2">
      <c r="B2494" s="1"/>
      <c r="C2494" s="1"/>
    </row>
    <row r="2495" spans="2:3" ht="14.1" customHeight="1" x14ac:dyDescent="0.2">
      <c r="B2495" s="1"/>
      <c r="C2495" s="1"/>
    </row>
    <row r="2496" spans="2:3" ht="14.1" customHeight="1" x14ac:dyDescent="0.2">
      <c r="B2496" s="1"/>
      <c r="C2496" s="1"/>
    </row>
    <row r="2497" spans="2:3" ht="14.1" customHeight="1" x14ac:dyDescent="0.2">
      <c r="B2497" s="1"/>
      <c r="C2497" s="1"/>
    </row>
    <row r="2498" spans="2:3" ht="14.1" customHeight="1" x14ac:dyDescent="0.2">
      <c r="B2498" s="1"/>
      <c r="C2498" s="1"/>
    </row>
    <row r="2499" spans="2:3" ht="14.1" customHeight="1" x14ac:dyDescent="0.2">
      <c r="B2499" s="1"/>
      <c r="C2499" s="1"/>
    </row>
    <row r="2500" spans="2:3" ht="14.1" customHeight="1" x14ac:dyDescent="0.2">
      <c r="B2500" s="1"/>
      <c r="C2500" s="1"/>
    </row>
    <row r="2501" spans="2:3" ht="14.1" customHeight="1" x14ac:dyDescent="0.2">
      <c r="B2501" s="1"/>
      <c r="C2501" s="1"/>
    </row>
    <row r="2502" spans="2:3" ht="14.1" customHeight="1" x14ac:dyDescent="0.2">
      <c r="B2502" s="1"/>
      <c r="C2502" s="1"/>
    </row>
    <row r="2503" spans="2:3" ht="14.1" customHeight="1" x14ac:dyDescent="0.2">
      <c r="B2503" s="1"/>
      <c r="C2503" s="1"/>
    </row>
    <row r="2504" spans="2:3" ht="14.1" customHeight="1" x14ac:dyDescent="0.2">
      <c r="B2504" s="1"/>
      <c r="C2504" s="1"/>
    </row>
    <row r="2505" spans="2:3" ht="14.1" customHeight="1" x14ac:dyDescent="0.2">
      <c r="B2505" s="1"/>
      <c r="C2505" s="1"/>
    </row>
    <row r="2506" spans="2:3" ht="14.1" customHeight="1" x14ac:dyDescent="0.2">
      <c r="B2506" s="1"/>
      <c r="C2506" s="1"/>
    </row>
    <row r="2507" spans="2:3" ht="14.1" customHeight="1" x14ac:dyDescent="0.2">
      <c r="B2507" s="1"/>
      <c r="C2507" s="1"/>
    </row>
    <row r="2508" spans="2:3" ht="14.1" customHeight="1" x14ac:dyDescent="0.2">
      <c r="B2508" s="1"/>
      <c r="C2508" s="1"/>
    </row>
    <row r="2509" spans="2:3" ht="14.1" customHeight="1" x14ac:dyDescent="0.2">
      <c r="B2509" s="1"/>
      <c r="C2509" s="1"/>
    </row>
    <row r="2510" spans="2:3" ht="14.1" customHeight="1" x14ac:dyDescent="0.2">
      <c r="B2510" s="1"/>
      <c r="C2510" s="1"/>
    </row>
    <row r="2511" spans="2:3" ht="14.1" customHeight="1" x14ac:dyDescent="0.2">
      <c r="B2511" s="1"/>
      <c r="C2511" s="1"/>
    </row>
    <row r="2512" spans="2:3" ht="14.1" customHeight="1" x14ac:dyDescent="0.2">
      <c r="B2512" s="1"/>
      <c r="C2512" s="1"/>
    </row>
    <row r="2513" spans="2:3" ht="14.1" customHeight="1" x14ac:dyDescent="0.2">
      <c r="B2513" s="1"/>
      <c r="C2513" s="1"/>
    </row>
    <row r="2514" spans="2:3" ht="14.1" customHeight="1" x14ac:dyDescent="0.2">
      <c r="B2514" s="1"/>
      <c r="C2514" s="1"/>
    </row>
    <row r="2515" spans="2:3" ht="14.1" customHeight="1" x14ac:dyDescent="0.2">
      <c r="B2515" s="1"/>
      <c r="C2515" s="1"/>
    </row>
    <row r="2516" spans="2:3" ht="14.1" customHeight="1" x14ac:dyDescent="0.2">
      <c r="B2516" s="1"/>
      <c r="C2516" s="1"/>
    </row>
    <row r="2517" spans="2:3" ht="14.1" customHeight="1" x14ac:dyDescent="0.2">
      <c r="B2517" s="1"/>
      <c r="C2517" s="1"/>
    </row>
    <row r="2518" spans="2:3" ht="14.1" customHeight="1" x14ac:dyDescent="0.2">
      <c r="B2518" s="1"/>
      <c r="C2518" s="1"/>
    </row>
    <row r="2519" spans="2:3" ht="14.1" customHeight="1" x14ac:dyDescent="0.2">
      <c r="B2519" s="1"/>
      <c r="C2519" s="1"/>
    </row>
    <row r="2520" spans="2:3" ht="14.1" customHeight="1" x14ac:dyDescent="0.2">
      <c r="B2520" s="1"/>
      <c r="C2520" s="1"/>
    </row>
    <row r="2521" spans="2:3" ht="14.1" customHeight="1" x14ac:dyDescent="0.2">
      <c r="B2521" s="1"/>
      <c r="C2521" s="1"/>
    </row>
    <row r="2522" spans="2:3" ht="14.1" customHeight="1" x14ac:dyDescent="0.2">
      <c r="B2522" s="1"/>
      <c r="C2522" s="1"/>
    </row>
    <row r="2523" spans="2:3" ht="14.1" customHeight="1" x14ac:dyDescent="0.2">
      <c r="B2523" s="1"/>
      <c r="C2523" s="1"/>
    </row>
    <row r="2524" spans="2:3" ht="14.1" customHeight="1" x14ac:dyDescent="0.2">
      <c r="B2524" s="1"/>
      <c r="C2524" s="1"/>
    </row>
    <row r="2525" spans="2:3" ht="14.1" customHeight="1" x14ac:dyDescent="0.2">
      <c r="B2525" s="1"/>
      <c r="C2525" s="1"/>
    </row>
    <row r="2526" spans="2:3" ht="14.1" customHeight="1" x14ac:dyDescent="0.2">
      <c r="B2526" s="1"/>
      <c r="C2526" s="1"/>
    </row>
    <row r="2527" spans="2:3" ht="14.1" customHeight="1" x14ac:dyDescent="0.2">
      <c r="B2527" s="1"/>
      <c r="C2527" s="1"/>
    </row>
    <row r="2528" spans="2:3" ht="14.1" customHeight="1" x14ac:dyDescent="0.2">
      <c r="B2528" s="1"/>
      <c r="C2528" s="1"/>
    </row>
    <row r="2529" spans="2:3" ht="14.1" customHeight="1" x14ac:dyDescent="0.2">
      <c r="B2529" s="1"/>
      <c r="C2529" s="1"/>
    </row>
    <row r="2530" spans="2:3" ht="14.1" customHeight="1" x14ac:dyDescent="0.2">
      <c r="B2530" s="1"/>
      <c r="C2530" s="1"/>
    </row>
    <row r="2531" spans="2:3" ht="14.1" customHeight="1" x14ac:dyDescent="0.2">
      <c r="B2531" s="1"/>
      <c r="C2531" s="1"/>
    </row>
    <row r="2532" spans="2:3" ht="14.1" customHeight="1" x14ac:dyDescent="0.2">
      <c r="B2532" s="1"/>
      <c r="C2532" s="1"/>
    </row>
    <row r="2533" spans="2:3" ht="14.1" customHeight="1" x14ac:dyDescent="0.2">
      <c r="B2533" s="1"/>
      <c r="C2533" s="1"/>
    </row>
    <row r="2534" spans="2:3" ht="14.1" customHeight="1" x14ac:dyDescent="0.2">
      <c r="B2534" s="1"/>
      <c r="C2534" s="1"/>
    </row>
    <row r="2535" spans="2:3" ht="14.1" customHeight="1" x14ac:dyDescent="0.2">
      <c r="B2535" s="1"/>
      <c r="C2535" s="1"/>
    </row>
    <row r="2536" spans="2:3" ht="14.1" customHeight="1" x14ac:dyDescent="0.2">
      <c r="B2536" s="1"/>
      <c r="C2536" s="1"/>
    </row>
    <row r="2537" spans="2:3" ht="14.1" customHeight="1" x14ac:dyDescent="0.2">
      <c r="B2537" s="1"/>
      <c r="C2537" s="1"/>
    </row>
    <row r="2538" spans="2:3" ht="14.1" customHeight="1" x14ac:dyDescent="0.2">
      <c r="B2538" s="1"/>
      <c r="C2538" s="1"/>
    </row>
    <row r="2539" spans="2:3" ht="14.1" customHeight="1" x14ac:dyDescent="0.2">
      <c r="B2539" s="1"/>
      <c r="C2539" s="1"/>
    </row>
    <row r="2540" spans="2:3" ht="14.1" customHeight="1" x14ac:dyDescent="0.2">
      <c r="B2540" s="1"/>
      <c r="C2540" s="1"/>
    </row>
    <row r="2541" spans="2:3" ht="14.1" customHeight="1" x14ac:dyDescent="0.2">
      <c r="B2541" s="1"/>
      <c r="C2541" s="1"/>
    </row>
    <row r="2542" spans="2:3" ht="14.1" customHeight="1" x14ac:dyDescent="0.2">
      <c r="B2542" s="1"/>
      <c r="C2542" s="1"/>
    </row>
    <row r="2543" spans="2:3" ht="14.1" customHeight="1" x14ac:dyDescent="0.2">
      <c r="B2543" s="1"/>
      <c r="C2543" s="1"/>
    </row>
    <row r="2544" spans="2:3" ht="14.1" customHeight="1" x14ac:dyDescent="0.2">
      <c r="B2544" s="1"/>
      <c r="C2544" s="1"/>
    </row>
    <row r="2545" spans="2:3" ht="14.1" customHeight="1" x14ac:dyDescent="0.2">
      <c r="B2545" s="1"/>
      <c r="C2545" s="1"/>
    </row>
    <row r="2546" spans="2:3" ht="14.1" customHeight="1" x14ac:dyDescent="0.2">
      <c r="B2546" s="1"/>
      <c r="C2546" s="1"/>
    </row>
    <row r="2547" spans="2:3" ht="14.1" customHeight="1" x14ac:dyDescent="0.2">
      <c r="B2547" s="1"/>
      <c r="C2547" s="1"/>
    </row>
    <row r="2548" spans="2:3" ht="14.1" customHeight="1" x14ac:dyDescent="0.2">
      <c r="B2548" s="1"/>
      <c r="C2548" s="1"/>
    </row>
    <row r="2549" spans="2:3" ht="14.1" customHeight="1" x14ac:dyDescent="0.2">
      <c r="B2549" s="1"/>
      <c r="C2549" s="1"/>
    </row>
    <row r="2550" spans="2:3" ht="14.1" customHeight="1" x14ac:dyDescent="0.2">
      <c r="B2550" s="1"/>
      <c r="C2550" s="1"/>
    </row>
    <row r="2551" spans="2:3" ht="14.1" customHeight="1" x14ac:dyDescent="0.2">
      <c r="B2551" s="1"/>
      <c r="C2551" s="1"/>
    </row>
    <row r="2552" spans="2:3" ht="14.1" customHeight="1" x14ac:dyDescent="0.2">
      <c r="B2552" s="1"/>
      <c r="C2552" s="1"/>
    </row>
    <row r="2553" spans="2:3" ht="14.1" customHeight="1" x14ac:dyDescent="0.2">
      <c r="B2553" s="1"/>
      <c r="C2553" s="1"/>
    </row>
    <row r="2554" spans="2:3" ht="14.1" customHeight="1" x14ac:dyDescent="0.2">
      <c r="B2554" s="1"/>
      <c r="C2554" s="1"/>
    </row>
    <row r="2555" spans="2:3" ht="14.1" customHeight="1" x14ac:dyDescent="0.2">
      <c r="B2555" s="1"/>
      <c r="C2555" s="1"/>
    </row>
    <row r="2556" spans="2:3" ht="14.1" customHeight="1" x14ac:dyDescent="0.2">
      <c r="B2556" s="1"/>
      <c r="C2556" s="1"/>
    </row>
    <row r="2557" spans="2:3" ht="14.1" customHeight="1" x14ac:dyDescent="0.2">
      <c r="B2557" s="1"/>
      <c r="C2557" s="1"/>
    </row>
    <row r="2558" spans="2:3" ht="14.1" customHeight="1" x14ac:dyDescent="0.2">
      <c r="B2558" s="1"/>
      <c r="C2558" s="1"/>
    </row>
    <row r="2559" spans="2:3" ht="14.1" customHeight="1" x14ac:dyDescent="0.2">
      <c r="B2559" s="1"/>
      <c r="C2559" s="1"/>
    </row>
    <row r="2560" spans="2:3" ht="14.1" customHeight="1" x14ac:dyDescent="0.2">
      <c r="B2560" s="1"/>
      <c r="C2560" s="1"/>
    </row>
    <row r="2561" spans="2:3" ht="14.1" customHeight="1" x14ac:dyDescent="0.2">
      <c r="B2561" s="1"/>
      <c r="C2561" s="1"/>
    </row>
    <row r="2562" spans="2:3" ht="14.1" customHeight="1" x14ac:dyDescent="0.2">
      <c r="B2562" s="1"/>
      <c r="C2562" s="1"/>
    </row>
    <row r="2563" spans="2:3" ht="14.1" customHeight="1" x14ac:dyDescent="0.2">
      <c r="B2563" s="1"/>
      <c r="C2563" s="1"/>
    </row>
    <row r="2564" spans="2:3" ht="14.1" customHeight="1" x14ac:dyDescent="0.2">
      <c r="B2564" s="1"/>
      <c r="C2564" s="1"/>
    </row>
    <row r="2565" spans="2:3" ht="14.1" customHeight="1" x14ac:dyDescent="0.2">
      <c r="B2565" s="1"/>
      <c r="C2565" s="1"/>
    </row>
    <row r="2566" spans="2:3" ht="14.1" customHeight="1" x14ac:dyDescent="0.2">
      <c r="B2566" s="1"/>
      <c r="C2566" s="1"/>
    </row>
    <row r="2567" spans="2:3" ht="14.1" customHeight="1" x14ac:dyDescent="0.2">
      <c r="B2567" s="1"/>
      <c r="C2567" s="1"/>
    </row>
    <row r="2568" spans="2:3" ht="14.1" customHeight="1" x14ac:dyDescent="0.2">
      <c r="B2568" s="1"/>
      <c r="C2568" s="1"/>
    </row>
    <row r="2569" spans="2:3" ht="14.1" customHeight="1" x14ac:dyDescent="0.2">
      <c r="B2569" s="1"/>
      <c r="C2569" s="1"/>
    </row>
    <row r="2570" spans="2:3" ht="14.1" customHeight="1" x14ac:dyDescent="0.2">
      <c r="B2570" s="1"/>
      <c r="C2570" s="1"/>
    </row>
    <row r="2571" spans="2:3" ht="14.1" customHeight="1" x14ac:dyDescent="0.2">
      <c r="B2571" s="1"/>
      <c r="C2571" s="1"/>
    </row>
    <row r="2572" spans="2:3" ht="14.1" customHeight="1" x14ac:dyDescent="0.2">
      <c r="B2572" s="1"/>
      <c r="C2572" s="1"/>
    </row>
    <row r="2573" spans="2:3" ht="14.1" customHeight="1" x14ac:dyDescent="0.2">
      <c r="B2573" s="1"/>
      <c r="C2573" s="1"/>
    </row>
    <row r="2574" spans="2:3" ht="14.1" customHeight="1" x14ac:dyDescent="0.2">
      <c r="B2574" s="1"/>
      <c r="C2574" s="1"/>
    </row>
    <row r="2575" spans="2:3" ht="14.1" customHeight="1" x14ac:dyDescent="0.2">
      <c r="B2575" s="1"/>
      <c r="C2575" s="1"/>
    </row>
    <row r="2576" spans="2:3" ht="14.1" customHeight="1" x14ac:dyDescent="0.2">
      <c r="B2576" s="1"/>
      <c r="C2576" s="1"/>
    </row>
    <row r="2577" spans="2:3" ht="14.1" customHeight="1" x14ac:dyDescent="0.2">
      <c r="B2577" s="1"/>
      <c r="C2577" s="1"/>
    </row>
    <row r="2578" spans="2:3" ht="14.1" customHeight="1" x14ac:dyDescent="0.2">
      <c r="B2578" s="1"/>
      <c r="C2578" s="1"/>
    </row>
    <row r="2579" spans="2:3" ht="14.1" customHeight="1" x14ac:dyDescent="0.2">
      <c r="B2579" s="1"/>
      <c r="C2579" s="1"/>
    </row>
    <row r="2580" spans="2:3" ht="14.1" customHeight="1" x14ac:dyDescent="0.2">
      <c r="B2580" s="1"/>
      <c r="C2580" s="1"/>
    </row>
    <row r="2581" spans="2:3" ht="14.1" customHeight="1" x14ac:dyDescent="0.2">
      <c r="B2581" s="1"/>
      <c r="C2581" s="1"/>
    </row>
    <row r="2582" spans="2:3" ht="14.1" customHeight="1" x14ac:dyDescent="0.2">
      <c r="B2582" s="1"/>
      <c r="C2582" s="1"/>
    </row>
    <row r="2583" spans="2:3" ht="14.1" customHeight="1" x14ac:dyDescent="0.2">
      <c r="B2583" s="1"/>
      <c r="C2583" s="1"/>
    </row>
    <row r="2584" spans="2:3" ht="14.1" customHeight="1" x14ac:dyDescent="0.2">
      <c r="B2584" s="1"/>
      <c r="C2584" s="1"/>
    </row>
    <row r="2585" spans="2:3" ht="14.1" customHeight="1" x14ac:dyDescent="0.2">
      <c r="B2585" s="1"/>
      <c r="C2585" s="1"/>
    </row>
    <row r="2586" spans="2:3" ht="14.1" customHeight="1" x14ac:dyDescent="0.2">
      <c r="B2586" s="1"/>
      <c r="C2586" s="1"/>
    </row>
    <row r="2587" spans="2:3" ht="14.1" customHeight="1" x14ac:dyDescent="0.2">
      <c r="B2587" s="1"/>
      <c r="C2587" s="1"/>
    </row>
    <row r="2588" spans="2:3" ht="14.1" customHeight="1" x14ac:dyDescent="0.2">
      <c r="B2588" s="1"/>
      <c r="C2588" s="1"/>
    </row>
    <row r="2589" spans="2:3" ht="14.1" customHeight="1" x14ac:dyDescent="0.2">
      <c r="B2589" s="1"/>
      <c r="C2589" s="1"/>
    </row>
    <row r="2590" spans="2:3" ht="14.1" customHeight="1" x14ac:dyDescent="0.2">
      <c r="B2590" s="1"/>
      <c r="C2590" s="1"/>
    </row>
    <row r="2591" spans="2:3" ht="14.1" customHeight="1" x14ac:dyDescent="0.2">
      <c r="B2591" s="1"/>
      <c r="C2591" s="1"/>
    </row>
    <row r="2592" spans="2:3" ht="14.1" customHeight="1" x14ac:dyDescent="0.2">
      <c r="B2592" s="1"/>
      <c r="C2592" s="1"/>
    </row>
    <row r="2593" spans="2:3" ht="14.1" customHeight="1" x14ac:dyDescent="0.2">
      <c r="B2593" s="1"/>
      <c r="C2593" s="1"/>
    </row>
    <row r="2594" spans="2:3" ht="14.1" customHeight="1" x14ac:dyDescent="0.2">
      <c r="B2594" s="1"/>
      <c r="C2594" s="1"/>
    </row>
    <row r="2595" spans="2:3" ht="14.1" customHeight="1" x14ac:dyDescent="0.2">
      <c r="B2595" s="1"/>
      <c r="C2595" s="1"/>
    </row>
    <row r="2596" spans="2:3" ht="14.1" customHeight="1" x14ac:dyDescent="0.2">
      <c r="B2596" s="1"/>
      <c r="C2596" s="1"/>
    </row>
    <row r="2597" spans="2:3" ht="14.1" customHeight="1" x14ac:dyDescent="0.2">
      <c r="B2597" s="1"/>
      <c r="C2597" s="1"/>
    </row>
    <row r="2598" spans="2:3" ht="14.1" customHeight="1" x14ac:dyDescent="0.2">
      <c r="B2598" s="1"/>
      <c r="C2598" s="1"/>
    </row>
    <row r="2599" spans="2:3" ht="14.1" customHeight="1" x14ac:dyDescent="0.2">
      <c r="B2599" s="1"/>
      <c r="C2599" s="1"/>
    </row>
    <row r="2600" spans="2:3" ht="14.1" customHeight="1" x14ac:dyDescent="0.2">
      <c r="B2600" s="1"/>
      <c r="C2600" s="1"/>
    </row>
    <row r="2601" spans="2:3" ht="14.1" customHeight="1" x14ac:dyDescent="0.2">
      <c r="B2601" s="1"/>
      <c r="C2601" s="1"/>
    </row>
    <row r="2602" spans="2:3" ht="14.1" customHeight="1" x14ac:dyDescent="0.2">
      <c r="B2602" s="1"/>
      <c r="C2602" s="1"/>
    </row>
    <row r="2603" spans="2:3" ht="14.1" customHeight="1" x14ac:dyDescent="0.2">
      <c r="B2603" s="1"/>
      <c r="C2603" s="1"/>
    </row>
    <row r="2604" spans="2:3" ht="14.1" customHeight="1" x14ac:dyDescent="0.2">
      <c r="B2604" s="1"/>
      <c r="C2604" s="1"/>
    </row>
    <row r="2605" spans="2:3" ht="14.1" customHeight="1" x14ac:dyDescent="0.2">
      <c r="B2605" s="1"/>
      <c r="C2605" s="1"/>
    </row>
    <row r="2606" spans="2:3" ht="14.1" customHeight="1" x14ac:dyDescent="0.2">
      <c r="B2606" s="1"/>
      <c r="C2606" s="1"/>
    </row>
    <row r="2607" spans="2:3" ht="14.1" customHeight="1" x14ac:dyDescent="0.2">
      <c r="B2607" s="1"/>
      <c r="C2607" s="1"/>
    </row>
    <row r="2608" spans="2:3" ht="14.1" customHeight="1" x14ac:dyDescent="0.2">
      <c r="B2608" s="1"/>
      <c r="C2608" s="1"/>
    </row>
    <row r="2609" spans="2:3" ht="14.1" customHeight="1" x14ac:dyDescent="0.2">
      <c r="B2609" s="1"/>
      <c r="C2609" s="1"/>
    </row>
    <row r="2610" spans="2:3" ht="14.1" customHeight="1" x14ac:dyDescent="0.2">
      <c r="B2610" s="1"/>
      <c r="C2610" s="1"/>
    </row>
    <row r="2611" spans="2:3" ht="14.1" customHeight="1" x14ac:dyDescent="0.2">
      <c r="B2611" s="1"/>
      <c r="C2611" s="1"/>
    </row>
    <row r="2612" spans="2:3" ht="14.1" customHeight="1" x14ac:dyDescent="0.2">
      <c r="B2612" s="1"/>
      <c r="C2612" s="1"/>
    </row>
    <row r="2613" spans="2:3" ht="14.1" customHeight="1" x14ac:dyDescent="0.2">
      <c r="B2613" s="1"/>
      <c r="C2613" s="1"/>
    </row>
    <row r="2614" spans="2:3" ht="14.1" customHeight="1" x14ac:dyDescent="0.2">
      <c r="B2614" s="1"/>
      <c r="C2614" s="1"/>
    </row>
    <row r="2615" spans="2:3" ht="14.1" customHeight="1" x14ac:dyDescent="0.2">
      <c r="B2615" s="1"/>
      <c r="C2615" s="1"/>
    </row>
    <row r="2616" spans="2:3" ht="14.1" customHeight="1" x14ac:dyDescent="0.2">
      <c r="B2616" s="1"/>
      <c r="C2616" s="1"/>
    </row>
    <row r="2617" spans="2:3" ht="14.1" customHeight="1" x14ac:dyDescent="0.2">
      <c r="B2617" s="1"/>
      <c r="C2617" s="1"/>
    </row>
    <row r="2618" spans="2:3" ht="14.1" customHeight="1" x14ac:dyDescent="0.2">
      <c r="B2618" s="1"/>
      <c r="C2618" s="1"/>
    </row>
    <row r="2619" spans="2:3" ht="14.1" customHeight="1" x14ac:dyDescent="0.2">
      <c r="B2619" s="1"/>
      <c r="C2619" s="1"/>
    </row>
    <row r="2620" spans="2:3" ht="14.1" customHeight="1" x14ac:dyDescent="0.2">
      <c r="B2620" s="1"/>
      <c r="C2620" s="1"/>
    </row>
    <row r="2621" spans="2:3" ht="14.1" customHeight="1" x14ac:dyDescent="0.2">
      <c r="B2621" s="1"/>
      <c r="C2621" s="1"/>
    </row>
    <row r="2622" spans="2:3" ht="14.1" customHeight="1" x14ac:dyDescent="0.2">
      <c r="B2622" s="1"/>
      <c r="C2622" s="1"/>
    </row>
    <row r="2623" spans="2:3" ht="14.1" customHeight="1" x14ac:dyDescent="0.2">
      <c r="B2623" s="1"/>
      <c r="C2623" s="1"/>
    </row>
    <row r="2624" spans="2:3" ht="14.1" customHeight="1" x14ac:dyDescent="0.2">
      <c r="B2624" s="1"/>
      <c r="C2624" s="1"/>
    </row>
    <row r="2625" spans="2:3" ht="14.1" customHeight="1" x14ac:dyDescent="0.2">
      <c r="B2625" s="1"/>
      <c r="C2625" s="1"/>
    </row>
    <row r="2626" spans="2:3" ht="14.1" customHeight="1" x14ac:dyDescent="0.2">
      <c r="B2626" s="1"/>
      <c r="C2626" s="1"/>
    </row>
    <row r="2627" spans="2:3" ht="14.1" customHeight="1" x14ac:dyDescent="0.2">
      <c r="B2627" s="1"/>
      <c r="C2627" s="1"/>
    </row>
    <row r="2628" spans="2:3" ht="14.1" customHeight="1" x14ac:dyDescent="0.2">
      <c r="B2628" s="1"/>
      <c r="C2628" s="1"/>
    </row>
    <row r="2629" spans="2:3" ht="14.1" customHeight="1" x14ac:dyDescent="0.2">
      <c r="B2629" s="1"/>
      <c r="C2629" s="1"/>
    </row>
    <row r="2630" spans="2:3" ht="14.1" customHeight="1" x14ac:dyDescent="0.2">
      <c r="B2630" s="1"/>
      <c r="C2630" s="1"/>
    </row>
    <row r="2631" spans="2:3" ht="14.1" customHeight="1" x14ac:dyDescent="0.2">
      <c r="B2631" s="1"/>
      <c r="C2631" s="1"/>
    </row>
    <row r="2632" spans="2:3" ht="14.1" customHeight="1" x14ac:dyDescent="0.2">
      <c r="B2632" s="1"/>
      <c r="C2632" s="1"/>
    </row>
    <row r="2633" spans="2:3" ht="14.1" customHeight="1" x14ac:dyDescent="0.2">
      <c r="B2633" s="1"/>
      <c r="C2633" s="1"/>
    </row>
    <row r="2634" spans="2:3" ht="14.1" customHeight="1" x14ac:dyDescent="0.2">
      <c r="B2634" s="1"/>
      <c r="C2634" s="1"/>
    </row>
    <row r="2635" spans="2:3" ht="14.1" customHeight="1" x14ac:dyDescent="0.2">
      <c r="B2635" s="1"/>
      <c r="C2635" s="1"/>
    </row>
    <row r="2636" spans="2:3" ht="14.1" customHeight="1" x14ac:dyDescent="0.2">
      <c r="B2636" s="1"/>
      <c r="C2636" s="1"/>
    </row>
    <row r="2637" spans="2:3" ht="14.1" customHeight="1" x14ac:dyDescent="0.2">
      <c r="B2637" s="1"/>
      <c r="C2637" s="1"/>
    </row>
    <row r="2638" spans="2:3" ht="14.1" customHeight="1" x14ac:dyDescent="0.2">
      <c r="B2638" s="1"/>
      <c r="C2638" s="1"/>
    </row>
    <row r="2639" spans="2:3" ht="14.1" customHeight="1" x14ac:dyDescent="0.2">
      <c r="B2639" s="1"/>
      <c r="C2639" s="1"/>
    </row>
    <row r="2640" spans="2:3" ht="14.1" customHeight="1" x14ac:dyDescent="0.2">
      <c r="B2640" s="1"/>
      <c r="C2640" s="1"/>
    </row>
    <row r="2641" spans="2:3" ht="14.1" customHeight="1" x14ac:dyDescent="0.2">
      <c r="B2641" s="1"/>
      <c r="C2641" s="1"/>
    </row>
    <row r="2642" spans="2:3" ht="14.1" customHeight="1" x14ac:dyDescent="0.2">
      <c r="B2642" s="1"/>
      <c r="C2642" s="1"/>
    </row>
    <row r="2643" spans="2:3" ht="14.1" customHeight="1" x14ac:dyDescent="0.2">
      <c r="B2643" s="1"/>
      <c r="C2643" s="1"/>
    </row>
    <row r="2644" spans="2:3" ht="14.1" customHeight="1" x14ac:dyDescent="0.2">
      <c r="B2644" s="1"/>
      <c r="C2644" s="1"/>
    </row>
    <row r="2645" spans="2:3" ht="14.1" customHeight="1" x14ac:dyDescent="0.2">
      <c r="B2645" s="1"/>
      <c r="C2645" s="1"/>
    </row>
    <row r="2646" spans="2:3" ht="14.1" customHeight="1" x14ac:dyDescent="0.2">
      <c r="B2646" s="1"/>
      <c r="C2646" s="1"/>
    </row>
    <row r="2647" spans="2:3" ht="14.1" customHeight="1" x14ac:dyDescent="0.2">
      <c r="B2647" s="1"/>
      <c r="C2647" s="1"/>
    </row>
    <row r="2648" spans="2:3" ht="14.1" customHeight="1" x14ac:dyDescent="0.2">
      <c r="B2648" s="1"/>
      <c r="C2648" s="1"/>
    </row>
    <row r="2649" spans="2:3" ht="14.1" customHeight="1" x14ac:dyDescent="0.2">
      <c r="B2649" s="1"/>
      <c r="C2649" s="1"/>
    </row>
    <row r="2650" spans="2:3" ht="14.1" customHeight="1" x14ac:dyDescent="0.2">
      <c r="B2650" s="1"/>
      <c r="C2650" s="1"/>
    </row>
    <row r="2651" spans="2:3" ht="14.1" customHeight="1" x14ac:dyDescent="0.2">
      <c r="B2651" s="1"/>
      <c r="C2651" s="1"/>
    </row>
    <row r="2652" spans="2:3" ht="14.1" customHeight="1" x14ac:dyDescent="0.2">
      <c r="B2652" s="1"/>
      <c r="C2652" s="1"/>
    </row>
    <row r="2653" spans="2:3" ht="14.1" customHeight="1" x14ac:dyDescent="0.2">
      <c r="B2653" s="1"/>
      <c r="C2653" s="1"/>
    </row>
    <row r="2654" spans="2:3" ht="14.1" customHeight="1" x14ac:dyDescent="0.2">
      <c r="B2654" s="1"/>
      <c r="C2654" s="1"/>
    </row>
    <row r="2655" spans="2:3" ht="14.1" customHeight="1" x14ac:dyDescent="0.2">
      <c r="B2655" s="1"/>
      <c r="C2655" s="1"/>
    </row>
    <row r="2656" spans="2:3" ht="14.1" customHeight="1" x14ac:dyDescent="0.2">
      <c r="B2656" s="1"/>
      <c r="C2656" s="1"/>
    </row>
    <row r="2657" spans="2:3" ht="14.1" customHeight="1" x14ac:dyDescent="0.2">
      <c r="B2657" s="1"/>
      <c r="C2657" s="1"/>
    </row>
    <row r="2658" spans="2:3" ht="14.1" customHeight="1" x14ac:dyDescent="0.2">
      <c r="B2658" s="1"/>
      <c r="C2658" s="1"/>
    </row>
    <row r="2659" spans="2:3" ht="14.1" customHeight="1" x14ac:dyDescent="0.2">
      <c r="B2659" s="1"/>
      <c r="C2659" s="1"/>
    </row>
    <row r="2660" spans="2:3" ht="14.1" customHeight="1" x14ac:dyDescent="0.2">
      <c r="B2660" s="1"/>
      <c r="C2660" s="1"/>
    </row>
    <row r="2661" spans="2:3" ht="14.1" customHeight="1" x14ac:dyDescent="0.2">
      <c r="B2661" s="1"/>
      <c r="C2661" s="1"/>
    </row>
    <row r="2662" spans="2:3" ht="14.1" customHeight="1" x14ac:dyDescent="0.2">
      <c r="B2662" s="1"/>
      <c r="C2662" s="1"/>
    </row>
    <row r="2663" spans="2:3" ht="14.1" customHeight="1" x14ac:dyDescent="0.2">
      <c r="B2663" s="1"/>
      <c r="C2663" s="1"/>
    </row>
    <row r="2664" spans="2:3" ht="14.1" customHeight="1" x14ac:dyDescent="0.2">
      <c r="B2664" s="1"/>
      <c r="C2664" s="1"/>
    </row>
    <row r="2665" spans="2:3" ht="14.1" customHeight="1" x14ac:dyDescent="0.2">
      <c r="B2665" s="1"/>
      <c r="C2665" s="1"/>
    </row>
    <row r="2666" spans="2:3" ht="14.1" customHeight="1" x14ac:dyDescent="0.2">
      <c r="B2666" s="1"/>
      <c r="C2666" s="1"/>
    </row>
    <row r="2667" spans="2:3" ht="14.1" customHeight="1" x14ac:dyDescent="0.2">
      <c r="B2667" s="1"/>
      <c r="C2667" s="1"/>
    </row>
    <row r="2668" spans="2:3" ht="14.1" customHeight="1" x14ac:dyDescent="0.2">
      <c r="B2668" s="1"/>
      <c r="C2668" s="1"/>
    </row>
    <row r="2669" spans="2:3" ht="14.1" customHeight="1" x14ac:dyDescent="0.2">
      <c r="B2669" s="1"/>
      <c r="C2669" s="1"/>
    </row>
    <row r="2670" spans="2:3" ht="14.1" customHeight="1" x14ac:dyDescent="0.2">
      <c r="B2670" s="1"/>
      <c r="C2670" s="1"/>
    </row>
    <row r="2671" spans="2:3" ht="14.1" customHeight="1" x14ac:dyDescent="0.2">
      <c r="B2671" s="1"/>
      <c r="C2671" s="1"/>
    </row>
    <row r="2672" spans="2:3" ht="14.1" customHeight="1" x14ac:dyDescent="0.2">
      <c r="B2672" s="1"/>
      <c r="C2672" s="1"/>
    </row>
    <row r="2673" spans="2:3" ht="14.1" customHeight="1" x14ac:dyDescent="0.2">
      <c r="B2673" s="1"/>
      <c r="C2673" s="1"/>
    </row>
    <row r="2674" spans="2:3" ht="14.1" customHeight="1" x14ac:dyDescent="0.2">
      <c r="B2674" s="1"/>
      <c r="C2674" s="1"/>
    </row>
    <row r="2675" spans="2:3" ht="14.1" customHeight="1" x14ac:dyDescent="0.2">
      <c r="B2675" s="1"/>
      <c r="C2675" s="1"/>
    </row>
    <row r="2676" spans="2:3" ht="14.1" customHeight="1" x14ac:dyDescent="0.2">
      <c r="B2676" s="1"/>
      <c r="C2676" s="1"/>
    </row>
    <row r="2677" spans="2:3" ht="14.1" customHeight="1" x14ac:dyDescent="0.2">
      <c r="B2677" s="1"/>
      <c r="C2677" s="1"/>
    </row>
    <row r="2678" spans="2:3" ht="14.1" customHeight="1" x14ac:dyDescent="0.2">
      <c r="B2678" s="1"/>
      <c r="C2678" s="1"/>
    </row>
    <row r="2679" spans="2:3" ht="14.1" customHeight="1" x14ac:dyDescent="0.2">
      <c r="B2679" s="1"/>
      <c r="C2679" s="1"/>
    </row>
    <row r="2680" spans="2:3" ht="14.1" customHeight="1" x14ac:dyDescent="0.2">
      <c r="B2680" s="1"/>
      <c r="C2680" s="1"/>
    </row>
    <row r="2681" spans="2:3" ht="14.1" customHeight="1" x14ac:dyDescent="0.2">
      <c r="B2681" s="1"/>
      <c r="C2681" s="1"/>
    </row>
    <row r="2682" spans="2:3" ht="14.1" customHeight="1" x14ac:dyDescent="0.2">
      <c r="B2682" s="1"/>
      <c r="C2682" s="1"/>
    </row>
    <row r="2683" spans="2:3" ht="14.1" customHeight="1" x14ac:dyDescent="0.2">
      <c r="B2683" s="1"/>
      <c r="C2683" s="1"/>
    </row>
    <row r="2684" spans="2:3" ht="14.1" customHeight="1" x14ac:dyDescent="0.2">
      <c r="B2684" s="1"/>
      <c r="C2684" s="1"/>
    </row>
    <row r="2685" spans="2:3" ht="14.1" customHeight="1" x14ac:dyDescent="0.2">
      <c r="B2685" s="1"/>
      <c r="C2685" s="1"/>
    </row>
    <row r="2686" spans="2:3" ht="14.1" customHeight="1" x14ac:dyDescent="0.2">
      <c r="B2686" s="1"/>
      <c r="C2686" s="1"/>
    </row>
    <row r="2687" spans="2:3" ht="14.1" customHeight="1" x14ac:dyDescent="0.2">
      <c r="B2687" s="1"/>
      <c r="C2687" s="1"/>
    </row>
    <row r="2688" spans="2:3" ht="14.1" customHeight="1" x14ac:dyDescent="0.2">
      <c r="B2688" s="1"/>
      <c r="C2688" s="1"/>
    </row>
    <row r="2689" spans="2:3" ht="14.1" customHeight="1" x14ac:dyDescent="0.2">
      <c r="B2689" s="1"/>
      <c r="C2689" s="1"/>
    </row>
    <row r="2690" spans="2:3" ht="14.1" customHeight="1" x14ac:dyDescent="0.2">
      <c r="B2690" s="1"/>
      <c r="C2690" s="1"/>
    </row>
    <row r="2691" spans="2:3" ht="14.1" customHeight="1" x14ac:dyDescent="0.2">
      <c r="B2691" s="1"/>
      <c r="C2691" s="1"/>
    </row>
    <row r="2692" spans="2:3" ht="14.1" customHeight="1" x14ac:dyDescent="0.2">
      <c r="B2692" s="1"/>
      <c r="C2692" s="1"/>
    </row>
    <row r="2693" spans="2:3" ht="14.1" customHeight="1" x14ac:dyDescent="0.2">
      <c r="B2693" s="1"/>
      <c r="C2693" s="1"/>
    </row>
    <row r="2694" spans="2:3" ht="14.1" customHeight="1" x14ac:dyDescent="0.2">
      <c r="B2694" s="1"/>
      <c r="C2694" s="1"/>
    </row>
    <row r="2695" spans="2:3" ht="14.1" customHeight="1" x14ac:dyDescent="0.2">
      <c r="B2695" s="1"/>
      <c r="C2695" s="1"/>
    </row>
    <row r="2696" spans="2:3" ht="14.1" customHeight="1" x14ac:dyDescent="0.2">
      <c r="B2696" s="1"/>
      <c r="C2696" s="1"/>
    </row>
    <row r="2697" spans="2:3" ht="14.1" customHeight="1" x14ac:dyDescent="0.2">
      <c r="B2697" s="1"/>
      <c r="C2697" s="1"/>
    </row>
    <row r="2698" spans="2:3" ht="14.1" customHeight="1" x14ac:dyDescent="0.2">
      <c r="B2698" s="1"/>
      <c r="C2698" s="1"/>
    </row>
    <row r="2699" spans="2:3" ht="14.1" customHeight="1" x14ac:dyDescent="0.2">
      <c r="B2699" s="1"/>
      <c r="C2699" s="1"/>
    </row>
    <row r="2700" spans="2:3" ht="14.1" customHeight="1" x14ac:dyDescent="0.2">
      <c r="B2700" s="1"/>
      <c r="C2700" s="1"/>
    </row>
    <row r="2701" spans="2:3" ht="14.1" customHeight="1" x14ac:dyDescent="0.2">
      <c r="B2701" s="1"/>
      <c r="C2701" s="1"/>
    </row>
    <row r="2702" spans="2:3" ht="14.1" customHeight="1" x14ac:dyDescent="0.2">
      <c r="B2702" s="1"/>
      <c r="C2702" s="1"/>
    </row>
    <row r="2703" spans="2:3" ht="14.1" customHeight="1" x14ac:dyDescent="0.2">
      <c r="B2703" s="1"/>
      <c r="C2703" s="1"/>
    </row>
    <row r="2704" spans="2:3" ht="14.1" customHeight="1" x14ac:dyDescent="0.2">
      <c r="B2704" s="1"/>
      <c r="C2704" s="1"/>
    </row>
    <row r="2705" spans="2:3" ht="14.1" customHeight="1" x14ac:dyDescent="0.2">
      <c r="B2705" s="1"/>
      <c r="C2705" s="1"/>
    </row>
    <row r="2706" spans="2:3" ht="14.1" customHeight="1" x14ac:dyDescent="0.2">
      <c r="B2706" s="1"/>
      <c r="C2706" s="1"/>
    </row>
    <row r="2707" spans="2:3" ht="14.1" customHeight="1" x14ac:dyDescent="0.2">
      <c r="B2707" s="1"/>
      <c r="C2707" s="1"/>
    </row>
    <row r="2708" spans="2:3" ht="14.1" customHeight="1" x14ac:dyDescent="0.2">
      <c r="B2708" s="1"/>
      <c r="C2708" s="1"/>
    </row>
    <row r="2709" spans="2:3" ht="14.1" customHeight="1" x14ac:dyDescent="0.2">
      <c r="B2709" s="1"/>
      <c r="C2709" s="1"/>
    </row>
    <row r="2710" spans="2:3" ht="14.1" customHeight="1" x14ac:dyDescent="0.2">
      <c r="B2710" s="1"/>
      <c r="C2710" s="1"/>
    </row>
    <row r="2711" spans="2:3" ht="14.1" customHeight="1" x14ac:dyDescent="0.2">
      <c r="B2711" s="1"/>
      <c r="C2711" s="1"/>
    </row>
    <row r="2712" spans="2:3" ht="14.1" customHeight="1" x14ac:dyDescent="0.2">
      <c r="B2712" s="1"/>
      <c r="C2712" s="1"/>
    </row>
    <row r="2713" spans="2:3" ht="14.1" customHeight="1" x14ac:dyDescent="0.2">
      <c r="B2713" s="1"/>
      <c r="C2713" s="1"/>
    </row>
    <row r="2714" spans="2:3" ht="14.1" customHeight="1" x14ac:dyDescent="0.2">
      <c r="B2714" s="1"/>
      <c r="C2714" s="1"/>
    </row>
    <row r="2715" spans="2:3" ht="14.1" customHeight="1" x14ac:dyDescent="0.2">
      <c r="B2715" s="1"/>
      <c r="C2715" s="1"/>
    </row>
    <row r="2716" spans="2:3" ht="14.1" customHeight="1" x14ac:dyDescent="0.2">
      <c r="B2716" s="1"/>
      <c r="C2716" s="1"/>
    </row>
    <row r="2717" spans="2:3" ht="14.1" customHeight="1" x14ac:dyDescent="0.2">
      <c r="B2717" s="1"/>
      <c r="C2717" s="1"/>
    </row>
    <row r="2718" spans="2:3" ht="14.1" customHeight="1" x14ac:dyDescent="0.2">
      <c r="B2718" s="1"/>
      <c r="C2718" s="1"/>
    </row>
    <row r="2719" spans="2:3" ht="14.1" customHeight="1" x14ac:dyDescent="0.2">
      <c r="B2719" s="1"/>
      <c r="C2719" s="1"/>
    </row>
    <row r="2720" spans="2:3" ht="14.1" customHeight="1" x14ac:dyDescent="0.2">
      <c r="B2720" s="1"/>
      <c r="C2720" s="1"/>
    </row>
    <row r="2721" spans="2:3" ht="14.1" customHeight="1" x14ac:dyDescent="0.2">
      <c r="B2721" s="1"/>
      <c r="C2721" s="1"/>
    </row>
    <row r="2722" spans="2:3" ht="14.1" customHeight="1" x14ac:dyDescent="0.2">
      <c r="B2722" s="1"/>
      <c r="C2722" s="1"/>
    </row>
    <row r="2723" spans="2:3" ht="14.1" customHeight="1" x14ac:dyDescent="0.2">
      <c r="B2723" s="1"/>
      <c r="C2723" s="1"/>
    </row>
    <row r="2724" spans="2:3" ht="14.1" customHeight="1" x14ac:dyDescent="0.2">
      <c r="B2724" s="1"/>
      <c r="C2724" s="1"/>
    </row>
    <row r="2725" spans="2:3" ht="14.1" customHeight="1" x14ac:dyDescent="0.2">
      <c r="B2725" s="1"/>
      <c r="C2725" s="1"/>
    </row>
    <row r="2726" spans="2:3" ht="14.1" customHeight="1" x14ac:dyDescent="0.2">
      <c r="B2726" s="1"/>
      <c r="C2726" s="1"/>
    </row>
    <row r="2727" spans="2:3" ht="14.1" customHeight="1" x14ac:dyDescent="0.2">
      <c r="B2727" s="1"/>
      <c r="C2727" s="1"/>
    </row>
    <row r="2728" spans="2:3" ht="14.1" customHeight="1" x14ac:dyDescent="0.2">
      <c r="B2728" s="1"/>
      <c r="C2728" s="1"/>
    </row>
    <row r="2729" spans="2:3" ht="14.1" customHeight="1" x14ac:dyDescent="0.2">
      <c r="B2729" s="1"/>
      <c r="C2729" s="1"/>
    </row>
    <row r="2730" spans="2:3" ht="14.1" customHeight="1" x14ac:dyDescent="0.2">
      <c r="B2730" s="1"/>
      <c r="C2730" s="1"/>
    </row>
    <row r="2731" spans="2:3" ht="14.1" customHeight="1" x14ac:dyDescent="0.2">
      <c r="B2731" s="1"/>
      <c r="C2731" s="1"/>
    </row>
    <row r="2732" spans="2:3" ht="14.1" customHeight="1" x14ac:dyDescent="0.2">
      <c r="B2732" s="1"/>
      <c r="C2732" s="1"/>
    </row>
    <row r="2733" spans="2:3" ht="14.1" customHeight="1" x14ac:dyDescent="0.2">
      <c r="B2733" s="1"/>
      <c r="C2733" s="1"/>
    </row>
    <row r="2734" spans="2:3" ht="14.1" customHeight="1" x14ac:dyDescent="0.2">
      <c r="B2734" s="1"/>
      <c r="C2734" s="1"/>
    </row>
    <row r="2735" spans="2:3" ht="14.1" customHeight="1" x14ac:dyDescent="0.2">
      <c r="B2735" s="1"/>
      <c r="C2735" s="1"/>
    </row>
    <row r="2736" spans="2:3" ht="14.1" customHeight="1" x14ac:dyDescent="0.2">
      <c r="B2736" s="1"/>
      <c r="C2736" s="1"/>
    </row>
    <row r="2737" spans="2:3" ht="14.1" customHeight="1" x14ac:dyDescent="0.2">
      <c r="B2737" s="1"/>
      <c r="C2737" s="1"/>
    </row>
    <row r="2738" spans="2:3" ht="14.1" customHeight="1" x14ac:dyDescent="0.2">
      <c r="B2738" s="1"/>
      <c r="C2738" s="1"/>
    </row>
    <row r="2739" spans="2:3" ht="14.1" customHeight="1" x14ac:dyDescent="0.2">
      <c r="B2739" s="1"/>
      <c r="C2739" s="1"/>
    </row>
    <row r="2740" spans="2:3" ht="14.1" customHeight="1" x14ac:dyDescent="0.2">
      <c r="B2740" s="1"/>
      <c r="C2740" s="1"/>
    </row>
    <row r="2741" spans="2:3" ht="14.1" customHeight="1" x14ac:dyDescent="0.2">
      <c r="B2741" s="1"/>
      <c r="C2741" s="1"/>
    </row>
    <row r="2742" spans="2:3" ht="14.1" customHeight="1" x14ac:dyDescent="0.2">
      <c r="B2742" s="1"/>
      <c r="C2742" s="1"/>
    </row>
    <row r="2743" spans="2:3" ht="14.1" customHeight="1" x14ac:dyDescent="0.2">
      <c r="B2743" s="1"/>
      <c r="C2743" s="1"/>
    </row>
    <row r="2744" spans="2:3" ht="14.1" customHeight="1" x14ac:dyDescent="0.2">
      <c r="B2744" s="1"/>
      <c r="C2744" s="1"/>
    </row>
    <row r="2745" spans="2:3" ht="14.1" customHeight="1" x14ac:dyDescent="0.2">
      <c r="B2745" s="1"/>
      <c r="C2745" s="1"/>
    </row>
    <row r="2746" spans="2:3" ht="14.1" customHeight="1" x14ac:dyDescent="0.2">
      <c r="B2746" s="1"/>
      <c r="C2746" s="1"/>
    </row>
    <row r="2747" spans="2:3" ht="14.1" customHeight="1" x14ac:dyDescent="0.2">
      <c r="B2747" s="1"/>
      <c r="C2747" s="1"/>
    </row>
    <row r="2748" spans="2:3" ht="14.1" customHeight="1" x14ac:dyDescent="0.2">
      <c r="B2748" s="1"/>
      <c r="C2748" s="1"/>
    </row>
    <row r="2749" spans="2:3" ht="14.1" customHeight="1" x14ac:dyDescent="0.2">
      <c r="B2749" s="1"/>
      <c r="C2749" s="1"/>
    </row>
    <row r="2750" spans="2:3" ht="14.1" customHeight="1" x14ac:dyDescent="0.2">
      <c r="B2750" s="1"/>
      <c r="C2750" s="1"/>
    </row>
    <row r="2751" spans="2:3" ht="14.1" customHeight="1" x14ac:dyDescent="0.2">
      <c r="B2751" s="1"/>
      <c r="C2751" s="1"/>
    </row>
    <row r="2752" spans="2:3" ht="14.1" customHeight="1" x14ac:dyDescent="0.2">
      <c r="B2752" s="1"/>
      <c r="C2752" s="1"/>
    </row>
    <row r="2753" spans="2:3" ht="14.1" customHeight="1" x14ac:dyDescent="0.2">
      <c r="B2753" s="1"/>
      <c r="C2753" s="1"/>
    </row>
    <row r="2754" spans="2:3" ht="14.1" customHeight="1" x14ac:dyDescent="0.2">
      <c r="B2754" s="1"/>
      <c r="C2754" s="1"/>
    </row>
    <row r="2755" spans="2:3" ht="14.1" customHeight="1" x14ac:dyDescent="0.2">
      <c r="B2755" s="1"/>
      <c r="C2755" s="1"/>
    </row>
    <row r="2756" spans="2:3" ht="14.1" customHeight="1" x14ac:dyDescent="0.2">
      <c r="B2756" s="1"/>
      <c r="C2756" s="1"/>
    </row>
    <row r="2757" spans="2:3" ht="14.1" customHeight="1" x14ac:dyDescent="0.2">
      <c r="B2757" s="1"/>
      <c r="C2757" s="1"/>
    </row>
    <row r="2758" spans="2:3" ht="14.1" customHeight="1" x14ac:dyDescent="0.2">
      <c r="B2758" s="1"/>
      <c r="C2758" s="1"/>
    </row>
    <row r="2759" spans="2:3" ht="14.1" customHeight="1" x14ac:dyDescent="0.2">
      <c r="B2759" s="1"/>
      <c r="C2759" s="1"/>
    </row>
    <row r="2760" spans="2:3" ht="14.1" customHeight="1" x14ac:dyDescent="0.2">
      <c r="B2760" s="1"/>
      <c r="C2760" s="1"/>
    </row>
    <row r="2761" spans="2:3" ht="14.1" customHeight="1" x14ac:dyDescent="0.2">
      <c r="B2761" s="1"/>
      <c r="C2761" s="1"/>
    </row>
    <row r="2762" spans="2:3" ht="14.1" customHeight="1" x14ac:dyDescent="0.2">
      <c r="B2762" s="1"/>
      <c r="C2762" s="1"/>
    </row>
    <row r="2763" spans="2:3" ht="14.1" customHeight="1" x14ac:dyDescent="0.2">
      <c r="B2763" s="1"/>
      <c r="C2763" s="1"/>
    </row>
    <row r="2764" spans="2:3" ht="14.1" customHeight="1" x14ac:dyDescent="0.2">
      <c r="B2764" s="1"/>
      <c r="C2764" s="1"/>
    </row>
    <row r="2765" spans="2:3" ht="14.1" customHeight="1" x14ac:dyDescent="0.2">
      <c r="B2765" s="1"/>
      <c r="C2765" s="1"/>
    </row>
    <row r="2766" spans="2:3" ht="14.1" customHeight="1" x14ac:dyDescent="0.2">
      <c r="B2766" s="1"/>
      <c r="C2766" s="1"/>
    </row>
    <row r="2767" spans="2:3" ht="14.1" customHeight="1" x14ac:dyDescent="0.2">
      <c r="B2767" s="1"/>
      <c r="C2767" s="1"/>
    </row>
  </sheetData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4">
    <tabColor rgb="FFFFEBEB"/>
  </sheetPr>
  <dimension ref="A1:F3014"/>
  <sheetViews>
    <sheetView showGridLines="0" defaultGridColor="0" colorId="8" zoomScale="150" zoomScaleNormal="150" zoomScaleSheetLayoutView="100" workbookViewId="0">
      <selection activeCell="H11" sqref="H11"/>
    </sheetView>
  </sheetViews>
  <sheetFormatPr baseColWidth="10" defaultColWidth="30.28515625" defaultRowHeight="12.75" x14ac:dyDescent="0.2"/>
  <cols>
    <col min="1" max="1" width="2.28515625" style="5" customWidth="1"/>
    <col min="2" max="2" width="9" style="5" customWidth="1"/>
    <col min="3" max="3" width="45.140625" style="5" customWidth="1"/>
    <col min="4" max="4" width="7.7109375" style="5" bestFit="1" customWidth="1"/>
    <col min="5" max="5" width="9" style="5" bestFit="1" customWidth="1"/>
    <col min="6" max="6" width="2.7109375" style="5" bestFit="1" customWidth="1"/>
    <col min="7" max="16384" width="30.28515625" style="5"/>
  </cols>
  <sheetData>
    <row r="1" spans="1:5" ht="12.95" customHeight="1" x14ac:dyDescent="0.25">
      <c r="A1" s="380" t="s">
        <v>403</v>
      </c>
      <c r="B1" s="380"/>
      <c r="C1" s="380"/>
      <c r="D1" s="380"/>
      <c r="E1" s="380"/>
    </row>
    <row r="2" spans="1:5" ht="15.75" x14ac:dyDescent="0.2">
      <c r="A2" s="400" t="s">
        <v>534</v>
      </c>
      <c r="B2" s="400"/>
      <c r="C2" s="400"/>
      <c r="D2" s="400"/>
      <c r="E2" s="400"/>
    </row>
    <row r="3" spans="1:5" ht="3" customHeight="1" x14ac:dyDescent="0.2">
      <c r="B3" s="16"/>
      <c r="C3" s="16"/>
      <c r="D3" s="17"/>
      <c r="E3" s="17"/>
    </row>
    <row r="4" spans="1:5" ht="9.9499999999999993" customHeight="1" x14ac:dyDescent="0.25">
      <c r="A4" s="384" t="s">
        <v>250</v>
      </c>
      <c r="B4" s="385"/>
      <c r="C4" s="374" t="s">
        <v>399</v>
      </c>
      <c r="D4" s="375" t="s">
        <v>296</v>
      </c>
      <c r="E4" s="372" t="s">
        <v>241</v>
      </c>
    </row>
    <row r="5" spans="1:5" ht="9.9499999999999993" customHeight="1" x14ac:dyDescent="0.2">
      <c r="A5" s="397" t="s">
        <v>248</v>
      </c>
      <c r="B5" s="398"/>
      <c r="C5" s="359"/>
      <c r="D5" s="396"/>
      <c r="E5" s="399"/>
    </row>
    <row r="6" spans="1:5" ht="12.95" customHeight="1" thickBot="1" x14ac:dyDescent="0.25">
      <c r="A6" s="386" t="s">
        <v>330</v>
      </c>
      <c r="B6" s="386"/>
      <c r="C6" s="386"/>
      <c r="D6" s="241">
        <f>SUM(D7:D17)</f>
        <v>3989910.3211129988</v>
      </c>
      <c r="E6" s="241">
        <f>SUM(E7:E17)</f>
        <v>1189864.2785830002</v>
      </c>
    </row>
    <row r="7" spans="1:5" ht="11.1" customHeight="1" thickTop="1" x14ac:dyDescent="0.2">
      <c r="A7" s="215"/>
      <c r="B7" s="215" t="s">
        <v>61</v>
      </c>
      <c r="C7" s="222" t="s">
        <v>701</v>
      </c>
      <c r="D7" s="216">
        <v>3016972.8599999985</v>
      </c>
      <c r="E7" s="235">
        <v>603937.4387470003</v>
      </c>
    </row>
    <row r="8" spans="1:5" ht="11.1" customHeight="1" x14ac:dyDescent="0.2">
      <c r="A8" s="171"/>
      <c r="B8" s="171" t="s">
        <v>184</v>
      </c>
      <c r="C8" s="222" t="s">
        <v>704</v>
      </c>
      <c r="D8" s="217">
        <v>378174.82200000004</v>
      </c>
      <c r="E8" s="234">
        <v>291425.07866299996</v>
      </c>
    </row>
    <row r="9" spans="1:5" ht="11.1" customHeight="1" x14ac:dyDescent="0.2">
      <c r="A9" s="171"/>
      <c r="B9" s="171" t="s">
        <v>183</v>
      </c>
      <c r="C9" s="222" t="s">
        <v>702</v>
      </c>
      <c r="D9" s="217">
        <v>296376.13999999996</v>
      </c>
      <c r="E9" s="234">
        <v>66999.317768999987</v>
      </c>
    </row>
    <row r="10" spans="1:5" ht="11.1" customHeight="1" x14ac:dyDescent="0.2">
      <c r="A10" s="171"/>
      <c r="B10" s="171" t="s">
        <v>188</v>
      </c>
      <c r="C10" s="222" t="s">
        <v>706</v>
      </c>
      <c r="D10" s="217">
        <v>9089</v>
      </c>
      <c r="E10" s="234">
        <v>28892.996773999999</v>
      </c>
    </row>
    <row r="11" spans="1:5" ht="11.1" customHeight="1" x14ac:dyDescent="0.2">
      <c r="A11" s="171"/>
      <c r="B11" s="171" t="s">
        <v>77</v>
      </c>
      <c r="C11" s="222" t="s">
        <v>722</v>
      </c>
      <c r="D11" s="217">
        <v>96003.859999999986</v>
      </c>
      <c r="E11" s="234">
        <v>28223.745068</v>
      </c>
    </row>
    <row r="12" spans="1:5" x14ac:dyDescent="0.2">
      <c r="A12" s="171"/>
      <c r="B12" s="171" t="s">
        <v>75</v>
      </c>
      <c r="C12" s="222" t="s">
        <v>739</v>
      </c>
      <c r="D12" s="217">
        <v>20943.91</v>
      </c>
      <c r="E12" s="234">
        <v>16842.450165000002</v>
      </c>
    </row>
    <row r="13" spans="1:5" ht="23.25" customHeight="1" x14ac:dyDescent="0.2">
      <c r="A13" s="171"/>
      <c r="B13" s="171" t="s">
        <v>182</v>
      </c>
      <c r="C13" s="222" t="s">
        <v>703</v>
      </c>
      <c r="D13" s="217">
        <v>35042.75</v>
      </c>
      <c r="E13" s="234">
        <v>13298.002206000001</v>
      </c>
    </row>
    <row r="14" spans="1:5" ht="11.1" customHeight="1" x14ac:dyDescent="0.2">
      <c r="A14" s="171"/>
      <c r="B14" s="171" t="s">
        <v>105</v>
      </c>
      <c r="C14" s="222" t="s">
        <v>737</v>
      </c>
      <c r="D14" s="217">
        <v>35875.471999999994</v>
      </c>
      <c r="E14" s="234">
        <v>12578.252681999993</v>
      </c>
    </row>
    <row r="15" spans="1:5" ht="10.5" customHeight="1" x14ac:dyDescent="0.2">
      <c r="A15" s="171"/>
      <c r="B15" s="171" t="s">
        <v>78</v>
      </c>
      <c r="C15" s="222" t="s">
        <v>723</v>
      </c>
      <c r="D15" s="217">
        <v>3002.6836570000032</v>
      </c>
      <c r="E15" s="234">
        <v>12307.810685000008</v>
      </c>
    </row>
    <row r="16" spans="1:5" ht="11.1" customHeight="1" x14ac:dyDescent="0.2">
      <c r="A16" s="171"/>
      <c r="B16" s="171" t="s">
        <v>202</v>
      </c>
      <c r="C16" s="222" t="s">
        <v>717</v>
      </c>
      <c r="D16" s="217">
        <v>13909.367746000004</v>
      </c>
      <c r="E16" s="234">
        <v>12175.622313000003</v>
      </c>
    </row>
    <row r="17" spans="1:5" ht="11.1" customHeight="1" x14ac:dyDescent="0.2">
      <c r="A17" s="219"/>
      <c r="B17" s="219"/>
      <c r="C17" s="236" t="s">
        <v>220</v>
      </c>
      <c r="D17" s="220">
        <v>84519.455709999937</v>
      </c>
      <c r="E17" s="237">
        <v>103183.56351100001</v>
      </c>
    </row>
    <row r="18" spans="1:5" ht="12.95" customHeight="1" thickBot="1" x14ac:dyDescent="0.25">
      <c r="A18" s="386" t="s">
        <v>278</v>
      </c>
      <c r="B18" s="386"/>
      <c r="C18" s="386"/>
      <c r="D18" s="241">
        <f>SUM(D19:D34)</f>
        <v>1867468.3666249996</v>
      </c>
      <c r="E18" s="241">
        <f>SUM(E19:E34)</f>
        <v>1008679.2952960001</v>
      </c>
    </row>
    <row r="19" spans="1:5" ht="10.5" customHeight="1" thickTop="1" x14ac:dyDescent="0.2">
      <c r="A19" s="238"/>
      <c r="B19" s="215" t="s">
        <v>61</v>
      </c>
      <c r="C19" s="222" t="s">
        <v>701</v>
      </c>
      <c r="D19" s="216">
        <v>709597.90200000012</v>
      </c>
      <c r="E19" s="235">
        <v>132682.794333</v>
      </c>
    </row>
    <row r="20" spans="1:5" ht="10.5" customHeight="1" x14ac:dyDescent="0.2">
      <c r="A20" s="239"/>
      <c r="B20" s="171" t="s">
        <v>182</v>
      </c>
      <c r="C20" s="222" t="s">
        <v>703</v>
      </c>
      <c r="D20" s="217">
        <v>301842.69000000006</v>
      </c>
      <c r="E20" s="234">
        <v>115236.34353800002</v>
      </c>
    </row>
    <row r="21" spans="1:5" ht="10.5" customHeight="1" x14ac:dyDescent="0.2">
      <c r="A21" s="239"/>
      <c r="B21" s="171" t="s">
        <v>186</v>
      </c>
      <c r="C21" s="222" t="s">
        <v>705</v>
      </c>
      <c r="D21" s="217">
        <v>250073.77999999997</v>
      </c>
      <c r="E21" s="234">
        <v>101333.82018</v>
      </c>
    </row>
    <row r="22" spans="1:5" ht="10.5" customHeight="1" x14ac:dyDescent="0.2">
      <c r="A22" s="239"/>
      <c r="B22" s="171" t="s">
        <v>388</v>
      </c>
      <c r="C22" s="222" t="s">
        <v>707</v>
      </c>
      <c r="D22" s="217">
        <v>120054.041</v>
      </c>
      <c r="E22" s="234">
        <v>70785.585378000003</v>
      </c>
    </row>
    <row r="23" spans="1:5" ht="10.5" customHeight="1" x14ac:dyDescent="0.2">
      <c r="A23" s="239"/>
      <c r="B23" s="171" t="s">
        <v>183</v>
      </c>
      <c r="C23" s="222" t="s">
        <v>702</v>
      </c>
      <c r="D23" s="217">
        <v>198160.47000000003</v>
      </c>
      <c r="E23" s="234">
        <v>50871.257341000004</v>
      </c>
    </row>
    <row r="24" spans="1:5" ht="10.5" customHeight="1" x14ac:dyDescent="0.2">
      <c r="A24" s="239"/>
      <c r="B24" s="171" t="s">
        <v>190</v>
      </c>
      <c r="C24" s="222" t="s">
        <v>709</v>
      </c>
      <c r="D24" s="217">
        <v>16393.537018000006</v>
      </c>
      <c r="E24" s="234">
        <v>42846.211821999997</v>
      </c>
    </row>
    <row r="25" spans="1:5" ht="10.5" customHeight="1" x14ac:dyDescent="0.2">
      <c r="A25" s="239"/>
      <c r="B25" s="171" t="s">
        <v>188</v>
      </c>
      <c r="C25" s="222" t="s">
        <v>706</v>
      </c>
      <c r="D25" s="217">
        <v>10476.825000000001</v>
      </c>
      <c r="E25" s="234">
        <v>34583.894204000004</v>
      </c>
    </row>
    <row r="26" spans="1:5" ht="10.5" customHeight="1" x14ac:dyDescent="0.2">
      <c r="A26" s="239"/>
      <c r="B26" s="171" t="s">
        <v>194</v>
      </c>
      <c r="C26" s="222" t="s">
        <v>720</v>
      </c>
      <c r="D26" s="217">
        <v>16676.425207999993</v>
      </c>
      <c r="E26" s="234">
        <v>29745.68161</v>
      </c>
    </row>
    <row r="27" spans="1:5" ht="10.5" customHeight="1" x14ac:dyDescent="0.2">
      <c r="A27" s="239"/>
      <c r="B27" s="171" t="s">
        <v>184</v>
      </c>
      <c r="C27" s="222" t="s">
        <v>704</v>
      </c>
      <c r="D27" s="217">
        <v>26336.379000000001</v>
      </c>
      <c r="E27" s="234">
        <v>20211.348919</v>
      </c>
    </row>
    <row r="28" spans="1:5" ht="10.5" customHeight="1" x14ac:dyDescent="0.2">
      <c r="A28" s="239"/>
      <c r="B28" s="171" t="s">
        <v>68</v>
      </c>
      <c r="C28" s="222" t="s">
        <v>657</v>
      </c>
      <c r="D28" s="217">
        <v>1135.230519</v>
      </c>
      <c r="E28" s="234">
        <v>20184.060821999996</v>
      </c>
    </row>
    <row r="29" spans="1:5" ht="10.5" customHeight="1" x14ac:dyDescent="0.2">
      <c r="A29" s="239"/>
      <c r="B29" s="171" t="s">
        <v>36</v>
      </c>
      <c r="C29" s="222" t="s">
        <v>728</v>
      </c>
      <c r="D29" s="217">
        <v>29832.566192000013</v>
      </c>
      <c r="E29" s="234">
        <v>18977.724039000001</v>
      </c>
    </row>
    <row r="30" spans="1:5" ht="10.5" customHeight="1" x14ac:dyDescent="0.2">
      <c r="A30" s="239"/>
      <c r="B30" s="171" t="s">
        <v>193</v>
      </c>
      <c r="C30" s="222" t="s">
        <v>733</v>
      </c>
      <c r="D30" s="217">
        <v>11557.985699999999</v>
      </c>
      <c r="E30" s="234">
        <v>18871.948862000001</v>
      </c>
    </row>
    <row r="31" spans="1:5" ht="10.5" customHeight="1" x14ac:dyDescent="0.2">
      <c r="A31" s="239"/>
      <c r="B31" s="171" t="s">
        <v>349</v>
      </c>
      <c r="C31" s="222" t="s">
        <v>648</v>
      </c>
      <c r="D31" s="217">
        <v>4982.6152279999988</v>
      </c>
      <c r="E31" s="234">
        <v>15682.629984999994</v>
      </c>
    </row>
    <row r="32" spans="1:5" ht="10.5" customHeight="1" x14ac:dyDescent="0.2">
      <c r="A32" s="239"/>
      <c r="B32" s="171" t="s">
        <v>91</v>
      </c>
      <c r="C32" s="222" t="s">
        <v>744</v>
      </c>
      <c r="D32" s="217">
        <v>5966.3323630000023</v>
      </c>
      <c r="E32" s="234">
        <v>15381.327749999999</v>
      </c>
    </row>
    <row r="33" spans="1:5" ht="10.5" customHeight="1" x14ac:dyDescent="0.2">
      <c r="A33" s="171"/>
      <c r="B33" s="171" t="s">
        <v>129</v>
      </c>
      <c r="C33" s="222" t="s">
        <v>749</v>
      </c>
      <c r="D33" s="217">
        <v>2375.7636530000009</v>
      </c>
      <c r="E33" s="234">
        <v>12776.714111999994</v>
      </c>
    </row>
    <row r="34" spans="1:5" ht="11.1" customHeight="1" x14ac:dyDescent="0.2">
      <c r="A34" s="219"/>
      <c r="B34" s="219"/>
      <c r="C34" s="236" t="s">
        <v>220</v>
      </c>
      <c r="D34" s="220">
        <v>162005.82374399962</v>
      </c>
      <c r="E34" s="237">
        <v>308507.95240100008</v>
      </c>
    </row>
    <row r="35" spans="1:5" ht="12.95" customHeight="1" thickBot="1" x14ac:dyDescent="0.25">
      <c r="A35" s="386" t="s">
        <v>343</v>
      </c>
      <c r="B35" s="386"/>
      <c r="C35" s="386"/>
      <c r="D35" s="241">
        <f>SUM(D36:D46)</f>
        <v>1929195.3689019992</v>
      </c>
      <c r="E35" s="241">
        <f>SUM(E36:E46)</f>
        <v>535580.05196300009</v>
      </c>
    </row>
    <row r="36" spans="1:5" ht="11.1" customHeight="1" thickTop="1" x14ac:dyDescent="0.2">
      <c r="A36" s="215"/>
      <c r="B36" s="215" t="s">
        <v>183</v>
      </c>
      <c r="C36" s="222" t="s">
        <v>702</v>
      </c>
      <c r="D36" s="216">
        <v>1617400.4029999992</v>
      </c>
      <c r="E36" s="235">
        <v>399072.11357600009</v>
      </c>
    </row>
    <row r="37" spans="1:5" ht="11.1" customHeight="1" x14ac:dyDescent="0.2">
      <c r="A37" s="171"/>
      <c r="B37" s="171" t="s">
        <v>191</v>
      </c>
      <c r="C37" s="222" t="s">
        <v>711</v>
      </c>
      <c r="D37" s="217">
        <v>159234.27299999999</v>
      </c>
      <c r="E37" s="234">
        <v>47112.662503000007</v>
      </c>
    </row>
    <row r="38" spans="1:5" ht="11.1" customHeight="1" x14ac:dyDescent="0.2">
      <c r="A38" s="171"/>
      <c r="B38" s="171" t="s">
        <v>200</v>
      </c>
      <c r="C38" s="222" t="s">
        <v>710</v>
      </c>
      <c r="D38" s="217">
        <v>64675.738500000036</v>
      </c>
      <c r="E38" s="234">
        <v>39148.527224999998</v>
      </c>
    </row>
    <row r="39" spans="1:5" ht="11.1" customHeight="1" x14ac:dyDescent="0.2">
      <c r="A39" s="171"/>
      <c r="B39" s="171" t="s">
        <v>14</v>
      </c>
      <c r="C39" s="222" t="s">
        <v>750</v>
      </c>
      <c r="D39" s="217">
        <v>53568.996500000001</v>
      </c>
      <c r="E39" s="234">
        <v>13575.634767000001</v>
      </c>
    </row>
    <row r="40" spans="1:5" ht="11.1" customHeight="1" x14ac:dyDescent="0.2">
      <c r="A40" s="171"/>
      <c r="B40" s="171" t="s">
        <v>36</v>
      </c>
      <c r="C40" s="222" t="s">
        <v>728</v>
      </c>
      <c r="D40" s="217">
        <v>8554.8499999999985</v>
      </c>
      <c r="E40" s="234">
        <v>5494.1010250000008</v>
      </c>
    </row>
    <row r="41" spans="1:5" ht="11.1" customHeight="1" x14ac:dyDescent="0.2">
      <c r="A41" s="171"/>
      <c r="B41" s="171" t="s">
        <v>32</v>
      </c>
      <c r="C41" s="222" t="s">
        <v>819</v>
      </c>
      <c r="D41" s="217">
        <v>6990.1089999999986</v>
      </c>
      <c r="E41" s="234">
        <v>2892.4245889999997</v>
      </c>
    </row>
    <row r="42" spans="1:5" ht="11.1" customHeight="1" x14ac:dyDescent="0.2">
      <c r="A42" s="171"/>
      <c r="B42" s="171" t="s">
        <v>63</v>
      </c>
      <c r="C42" s="222" t="s">
        <v>743</v>
      </c>
      <c r="D42" s="217">
        <v>954.37295999999992</v>
      </c>
      <c r="E42" s="234">
        <v>2738.9178039999997</v>
      </c>
    </row>
    <row r="43" spans="1:5" ht="11.1" customHeight="1" x14ac:dyDescent="0.2">
      <c r="A43" s="171"/>
      <c r="B43" s="171" t="s">
        <v>450</v>
      </c>
      <c r="C43" s="222" t="s">
        <v>825</v>
      </c>
      <c r="D43" s="217">
        <v>3481.5670000000005</v>
      </c>
      <c r="E43" s="234">
        <v>2447.6251480000001</v>
      </c>
    </row>
    <row r="44" spans="1:5" ht="24" customHeight="1" x14ac:dyDescent="0.2">
      <c r="A44" s="171"/>
      <c r="B44" s="171" t="s">
        <v>16</v>
      </c>
      <c r="C44" s="222" t="s">
        <v>765</v>
      </c>
      <c r="D44" s="217">
        <v>100.07943800000001</v>
      </c>
      <c r="E44" s="234">
        <v>2316.4397719999997</v>
      </c>
    </row>
    <row r="45" spans="1:5" ht="11.1" customHeight="1" x14ac:dyDescent="0.2">
      <c r="A45" s="171"/>
      <c r="B45" s="171" t="s">
        <v>37</v>
      </c>
      <c r="C45" s="222" t="s">
        <v>775</v>
      </c>
      <c r="D45" s="217">
        <v>1960.6967549999999</v>
      </c>
      <c r="E45" s="234">
        <v>1880.23549</v>
      </c>
    </row>
    <row r="46" spans="1:5" ht="11.1" customHeight="1" x14ac:dyDescent="0.2">
      <c r="A46" s="219"/>
      <c r="B46" s="219"/>
      <c r="C46" s="236" t="s">
        <v>220</v>
      </c>
      <c r="D46" s="220">
        <v>12274.282749</v>
      </c>
      <c r="E46" s="237">
        <v>18901.370063999981</v>
      </c>
    </row>
    <row r="47" spans="1:5" ht="12.95" customHeight="1" thickBot="1" x14ac:dyDescent="0.25">
      <c r="A47" s="386" t="s">
        <v>233</v>
      </c>
      <c r="B47" s="386"/>
      <c r="C47" s="386"/>
      <c r="D47" s="242">
        <f>SUM(D48:D58)</f>
        <v>1110649.8055939998</v>
      </c>
      <c r="E47" s="242">
        <f>SUM(E48:E58)</f>
        <v>467423.84263599967</v>
      </c>
    </row>
    <row r="48" spans="1:5" ht="11.1" customHeight="1" thickTop="1" x14ac:dyDescent="0.2">
      <c r="A48" s="215"/>
      <c r="B48" s="215" t="s">
        <v>182</v>
      </c>
      <c r="C48" s="222" t="s">
        <v>703</v>
      </c>
      <c r="D48" s="216">
        <v>864392.61099999968</v>
      </c>
      <c r="E48" s="235">
        <v>310299.4113479997</v>
      </c>
    </row>
    <row r="49" spans="1:5" ht="11.1" customHeight="1" x14ac:dyDescent="0.2">
      <c r="A49" s="171"/>
      <c r="B49" s="171" t="s">
        <v>195</v>
      </c>
      <c r="C49" s="222" t="s">
        <v>708</v>
      </c>
      <c r="D49" s="217">
        <v>36434.971854000003</v>
      </c>
      <c r="E49" s="234">
        <v>35723.708793999998</v>
      </c>
    </row>
    <row r="50" spans="1:5" ht="11.1" customHeight="1" x14ac:dyDescent="0.2">
      <c r="A50" s="171"/>
      <c r="B50" s="171" t="s">
        <v>178</v>
      </c>
      <c r="C50" s="222" t="s">
        <v>721</v>
      </c>
      <c r="D50" s="217">
        <v>72064.262000000017</v>
      </c>
      <c r="E50" s="234">
        <v>28838.939508999996</v>
      </c>
    </row>
    <row r="51" spans="1:5" ht="11.1" customHeight="1" x14ac:dyDescent="0.2">
      <c r="A51" s="171"/>
      <c r="B51" s="171" t="s">
        <v>375</v>
      </c>
      <c r="C51" s="222" t="s">
        <v>586</v>
      </c>
      <c r="D51" s="217">
        <v>24950.157399999996</v>
      </c>
      <c r="E51" s="234">
        <v>16917.128037999995</v>
      </c>
    </row>
    <row r="52" spans="1:5" ht="11.1" customHeight="1" x14ac:dyDescent="0.2">
      <c r="A52" s="171"/>
      <c r="B52" s="171" t="s">
        <v>184</v>
      </c>
      <c r="C52" s="222" t="s">
        <v>704</v>
      </c>
      <c r="D52" s="217">
        <v>19251.267000000003</v>
      </c>
      <c r="E52" s="234">
        <v>15358.588033000002</v>
      </c>
    </row>
    <row r="53" spans="1:5" ht="11.1" customHeight="1" x14ac:dyDescent="0.2">
      <c r="A53" s="171"/>
      <c r="B53" s="171" t="s">
        <v>131</v>
      </c>
      <c r="C53" s="222" t="s">
        <v>772</v>
      </c>
      <c r="D53" s="217">
        <v>29219.105000000003</v>
      </c>
      <c r="E53" s="234">
        <v>8597.4637839999996</v>
      </c>
    </row>
    <row r="54" spans="1:5" ht="11.1" customHeight="1" x14ac:dyDescent="0.2">
      <c r="A54" s="171"/>
      <c r="B54" s="171" t="s">
        <v>21</v>
      </c>
      <c r="C54" s="222" t="s">
        <v>681</v>
      </c>
      <c r="D54" s="217">
        <v>9387.034999999998</v>
      </c>
      <c r="E54" s="234">
        <v>8076.7033280000005</v>
      </c>
    </row>
    <row r="55" spans="1:5" ht="11.1" customHeight="1" x14ac:dyDescent="0.2">
      <c r="A55" s="171"/>
      <c r="B55" s="171" t="s">
        <v>186</v>
      </c>
      <c r="C55" s="222" t="s">
        <v>705</v>
      </c>
      <c r="D55" s="217">
        <v>18462.339999999993</v>
      </c>
      <c r="E55" s="234">
        <v>7814.1661199999999</v>
      </c>
    </row>
    <row r="56" spans="1:5" ht="11.1" customHeight="1" x14ac:dyDescent="0.2">
      <c r="A56" s="171"/>
      <c r="B56" s="171" t="s">
        <v>177</v>
      </c>
      <c r="C56" s="222" t="s">
        <v>593</v>
      </c>
      <c r="D56" s="217">
        <v>17827.786</v>
      </c>
      <c r="E56" s="234">
        <v>7578.6109080000006</v>
      </c>
    </row>
    <row r="57" spans="1:5" ht="11.1" customHeight="1" x14ac:dyDescent="0.2">
      <c r="A57" s="171"/>
      <c r="B57" s="171" t="s">
        <v>157</v>
      </c>
      <c r="C57" s="222" t="s">
        <v>690</v>
      </c>
      <c r="D57" s="217">
        <v>514.91190000000006</v>
      </c>
      <c r="E57" s="234">
        <v>2901.8404710000004</v>
      </c>
    </row>
    <row r="58" spans="1:5" ht="11.1" customHeight="1" x14ac:dyDescent="0.2">
      <c r="A58" s="219"/>
      <c r="B58" s="219"/>
      <c r="C58" s="236" t="s">
        <v>220</v>
      </c>
      <c r="D58" s="220">
        <v>18145.358439999993</v>
      </c>
      <c r="E58" s="237">
        <v>25317.282302999993</v>
      </c>
    </row>
    <row r="59" spans="1:5" ht="11.1" customHeight="1" x14ac:dyDescent="0.2">
      <c r="A59" s="17"/>
      <c r="B59" s="211"/>
      <c r="C59" s="211"/>
      <c r="D59" s="82"/>
      <c r="E59" s="212" t="s">
        <v>359</v>
      </c>
    </row>
    <row r="60" spans="1:5" ht="11.1" customHeight="1" x14ac:dyDescent="0.2">
      <c r="A60" s="79" t="s">
        <v>404</v>
      </c>
      <c r="B60" s="80"/>
      <c r="C60" s="80"/>
      <c r="D60" s="74"/>
      <c r="E60" s="82"/>
    </row>
    <row r="61" spans="1:5" ht="11.1" customHeight="1" x14ac:dyDescent="0.25">
      <c r="A61" s="384" t="s">
        <v>250</v>
      </c>
      <c r="B61" s="385"/>
      <c r="C61" s="374" t="s">
        <v>399</v>
      </c>
      <c r="D61" s="375" t="s">
        <v>296</v>
      </c>
      <c r="E61" s="372" t="s">
        <v>241</v>
      </c>
    </row>
    <row r="62" spans="1:5" ht="11.1" customHeight="1" x14ac:dyDescent="0.2">
      <c r="A62" s="397" t="s">
        <v>248</v>
      </c>
      <c r="B62" s="398"/>
      <c r="C62" s="359"/>
      <c r="D62" s="396"/>
      <c r="E62" s="399"/>
    </row>
    <row r="63" spans="1:5" ht="17.100000000000001" customHeight="1" thickBot="1" x14ac:dyDescent="0.25">
      <c r="A63" s="386" t="s">
        <v>228</v>
      </c>
      <c r="B63" s="386"/>
      <c r="C63" s="386"/>
      <c r="D63" s="241">
        <f>+SUM(D65:D110)</f>
        <v>292288.81416599988</v>
      </c>
      <c r="E63" s="241">
        <f>+SUM(E65:E110)</f>
        <v>316186.80287500005</v>
      </c>
    </row>
    <row r="64" spans="1:5" ht="3.95" customHeight="1" thickTop="1" x14ac:dyDescent="0.2">
      <c r="A64" s="250"/>
      <c r="B64" s="250"/>
      <c r="C64" s="250"/>
      <c r="D64" s="293"/>
      <c r="E64" s="293"/>
    </row>
    <row r="65" spans="1:5" ht="11.1" customHeight="1" x14ac:dyDescent="0.2">
      <c r="A65" s="221"/>
      <c r="B65" s="221" t="s">
        <v>196</v>
      </c>
      <c r="C65" s="222" t="s">
        <v>713</v>
      </c>
      <c r="D65" s="223">
        <v>42167.684449</v>
      </c>
      <c r="E65" s="233">
        <v>32117.274672000007</v>
      </c>
    </row>
    <row r="66" spans="1:5" ht="11.1" customHeight="1" x14ac:dyDescent="0.2">
      <c r="A66" s="171"/>
      <c r="B66" s="171" t="s">
        <v>198</v>
      </c>
      <c r="C66" s="222" t="s">
        <v>715</v>
      </c>
      <c r="D66" s="217">
        <v>56067.387361999979</v>
      </c>
      <c r="E66" s="234">
        <v>28906.705560999999</v>
      </c>
    </row>
    <row r="67" spans="1:5" x14ac:dyDescent="0.2">
      <c r="A67" s="171"/>
      <c r="B67" s="171" t="s">
        <v>258</v>
      </c>
      <c r="C67" s="222" t="s">
        <v>577</v>
      </c>
      <c r="D67" s="217">
        <v>19251.180812999999</v>
      </c>
      <c r="E67" s="234">
        <v>24082.300477000001</v>
      </c>
    </row>
    <row r="68" spans="1:5" ht="25.5" x14ac:dyDescent="0.2">
      <c r="A68" s="171"/>
      <c r="B68" s="171" t="s">
        <v>18</v>
      </c>
      <c r="C68" s="222" t="s">
        <v>753</v>
      </c>
      <c r="D68" s="217">
        <v>19377.234342</v>
      </c>
      <c r="E68" s="234">
        <v>12507.722305999998</v>
      </c>
    </row>
    <row r="69" spans="1:5" ht="23.25" customHeight="1" x14ac:dyDescent="0.2">
      <c r="A69" s="171"/>
      <c r="B69" s="171" t="s">
        <v>201</v>
      </c>
      <c r="C69" s="222" t="s">
        <v>725</v>
      </c>
      <c r="D69" s="217">
        <v>77.133589999999998</v>
      </c>
      <c r="E69" s="234">
        <v>12301.811021000001</v>
      </c>
    </row>
    <row r="70" spans="1:5" ht="10.5" customHeight="1" x14ac:dyDescent="0.2">
      <c r="A70" s="171"/>
      <c r="B70" s="171" t="s">
        <v>110</v>
      </c>
      <c r="C70" s="222" t="s">
        <v>663</v>
      </c>
      <c r="D70" s="217">
        <v>18762.479637999997</v>
      </c>
      <c r="E70" s="234">
        <v>11686.124502000001</v>
      </c>
    </row>
    <row r="71" spans="1:5" ht="11.1" customHeight="1" x14ac:dyDescent="0.2">
      <c r="A71" s="171"/>
      <c r="B71" s="171" t="s">
        <v>28</v>
      </c>
      <c r="C71" s="222" t="s">
        <v>745</v>
      </c>
      <c r="D71" s="217">
        <v>161.973769</v>
      </c>
      <c r="E71" s="234">
        <v>10204.776428999996</v>
      </c>
    </row>
    <row r="72" spans="1:5" ht="11.1" customHeight="1" x14ac:dyDescent="0.2">
      <c r="A72" s="171"/>
      <c r="B72" s="171" t="s">
        <v>62</v>
      </c>
      <c r="C72" s="222" t="s">
        <v>748</v>
      </c>
      <c r="D72" s="217">
        <v>4431.4727999999996</v>
      </c>
      <c r="E72" s="234">
        <v>9819.2739270000002</v>
      </c>
    </row>
    <row r="73" spans="1:5" ht="11.1" customHeight="1" x14ac:dyDescent="0.2">
      <c r="A73" s="171"/>
      <c r="B73" s="171" t="s">
        <v>149</v>
      </c>
      <c r="C73" s="222" t="s">
        <v>759</v>
      </c>
      <c r="D73" s="217">
        <v>5094.4559280000012</v>
      </c>
      <c r="E73" s="234">
        <v>8576.6171489999997</v>
      </c>
    </row>
    <row r="74" spans="1:5" ht="11.1" customHeight="1" x14ac:dyDescent="0.2">
      <c r="A74" s="171"/>
      <c r="B74" s="171" t="s">
        <v>112</v>
      </c>
      <c r="C74" s="222" t="s">
        <v>653</v>
      </c>
      <c r="D74" s="217">
        <v>10395.843344999999</v>
      </c>
      <c r="E74" s="234">
        <v>7599.5955670000003</v>
      </c>
    </row>
    <row r="75" spans="1:5" ht="11.1" customHeight="1" x14ac:dyDescent="0.2">
      <c r="A75" s="171"/>
      <c r="B75" s="171" t="s">
        <v>90</v>
      </c>
      <c r="C75" s="222" t="s">
        <v>718</v>
      </c>
      <c r="D75" s="217">
        <v>422.80973799999987</v>
      </c>
      <c r="E75" s="234">
        <v>7535.5882440000023</v>
      </c>
    </row>
    <row r="76" spans="1:5" ht="11.1" customHeight="1" x14ac:dyDescent="0.2">
      <c r="A76" s="171"/>
      <c r="B76" s="171" t="s">
        <v>78</v>
      </c>
      <c r="C76" s="222" t="s">
        <v>723</v>
      </c>
      <c r="D76" s="217">
        <v>2558.7053449999989</v>
      </c>
      <c r="E76" s="234">
        <v>7320.0605759999999</v>
      </c>
    </row>
    <row r="77" spans="1:5" ht="11.1" customHeight="1" x14ac:dyDescent="0.2">
      <c r="A77" s="171"/>
      <c r="B77" s="171" t="s">
        <v>242</v>
      </c>
      <c r="C77" s="222" t="s">
        <v>773</v>
      </c>
      <c r="D77" s="217">
        <v>514.78270999999995</v>
      </c>
      <c r="E77" s="234">
        <v>7034.2603870000003</v>
      </c>
    </row>
    <row r="78" spans="1:5" ht="11.1" customHeight="1" x14ac:dyDescent="0.2">
      <c r="A78" s="171"/>
      <c r="B78" s="171" t="s">
        <v>106</v>
      </c>
      <c r="C78" s="222" t="s">
        <v>734</v>
      </c>
      <c r="D78" s="217">
        <v>8766.4271499999977</v>
      </c>
      <c r="E78" s="234">
        <v>6844.9997430000039</v>
      </c>
    </row>
    <row r="79" spans="1:5" ht="11.1" customHeight="1" x14ac:dyDescent="0.2">
      <c r="A79" s="171"/>
      <c r="B79" s="171" t="s">
        <v>127</v>
      </c>
      <c r="C79" s="222" t="s">
        <v>735</v>
      </c>
      <c r="D79" s="217">
        <v>12179.58</v>
      </c>
      <c r="E79" s="234">
        <v>6787.8705220000002</v>
      </c>
    </row>
    <row r="80" spans="1:5" ht="11.1" customHeight="1" x14ac:dyDescent="0.2">
      <c r="A80" s="171"/>
      <c r="B80" s="171" t="s">
        <v>0</v>
      </c>
      <c r="C80" s="222" t="s">
        <v>782</v>
      </c>
      <c r="D80" s="217">
        <v>1942.8230800000003</v>
      </c>
      <c r="E80" s="234">
        <v>6352.038884999999</v>
      </c>
    </row>
    <row r="81" spans="1:5" ht="11.1" customHeight="1" x14ac:dyDescent="0.2">
      <c r="A81" s="171"/>
      <c r="B81" s="171" t="s">
        <v>122</v>
      </c>
      <c r="C81" s="222" t="s">
        <v>732</v>
      </c>
      <c r="D81" s="217">
        <v>4995.9900680000001</v>
      </c>
      <c r="E81" s="234">
        <v>6185.9159710000013</v>
      </c>
    </row>
    <row r="82" spans="1:5" ht="21" customHeight="1" x14ac:dyDescent="0.2">
      <c r="A82" s="171"/>
      <c r="B82" s="171" t="s">
        <v>130</v>
      </c>
      <c r="C82" s="222" t="s">
        <v>764</v>
      </c>
      <c r="D82" s="217">
        <v>5825</v>
      </c>
      <c r="E82" s="234">
        <v>5303.1444599999995</v>
      </c>
    </row>
    <row r="83" spans="1:5" ht="11.1" customHeight="1" x14ac:dyDescent="0.2">
      <c r="A83" s="171"/>
      <c r="B83" s="171" t="s">
        <v>38</v>
      </c>
      <c r="C83" s="222" t="s">
        <v>747</v>
      </c>
      <c r="D83" s="217">
        <v>5261.5857599999999</v>
      </c>
      <c r="E83" s="234">
        <v>4734.7687040000001</v>
      </c>
    </row>
    <row r="84" spans="1:5" ht="11.1" customHeight="1" x14ac:dyDescent="0.2">
      <c r="A84" s="171"/>
      <c r="B84" s="171" t="s">
        <v>187</v>
      </c>
      <c r="C84" s="222" t="s">
        <v>680</v>
      </c>
      <c r="D84" s="217">
        <v>681.31547499999965</v>
      </c>
      <c r="E84" s="234">
        <v>4707.9546599999994</v>
      </c>
    </row>
    <row r="85" spans="1:5" ht="11.1" customHeight="1" x14ac:dyDescent="0.2">
      <c r="A85" s="171"/>
      <c r="B85" s="171" t="s">
        <v>35</v>
      </c>
      <c r="C85" s="222" t="s">
        <v>752</v>
      </c>
      <c r="D85" s="217">
        <v>1601.7805600000002</v>
      </c>
      <c r="E85" s="234">
        <v>3830.2582160000006</v>
      </c>
    </row>
    <row r="86" spans="1:5" x14ac:dyDescent="0.2">
      <c r="A86" s="171"/>
      <c r="B86" s="171" t="s">
        <v>189</v>
      </c>
      <c r="C86" s="222" t="s">
        <v>712</v>
      </c>
      <c r="D86" s="217">
        <v>900.72</v>
      </c>
      <c r="E86" s="234">
        <v>3695.7133400000002</v>
      </c>
    </row>
    <row r="87" spans="1:5" ht="11.1" customHeight="1" x14ac:dyDescent="0.2">
      <c r="A87" s="171"/>
      <c r="B87" s="171" t="s">
        <v>120</v>
      </c>
      <c r="C87" s="222" t="s">
        <v>754</v>
      </c>
      <c r="D87" s="217">
        <v>1200.6760239999999</v>
      </c>
      <c r="E87" s="234">
        <v>3593.646659999999</v>
      </c>
    </row>
    <row r="88" spans="1:5" ht="11.1" customHeight="1" x14ac:dyDescent="0.2">
      <c r="A88" s="171"/>
      <c r="B88" s="171" t="s">
        <v>451</v>
      </c>
      <c r="C88" s="222" t="s">
        <v>806</v>
      </c>
      <c r="D88" s="217">
        <v>4256.8139080000001</v>
      </c>
      <c r="E88" s="234">
        <v>3105.4112110000005</v>
      </c>
    </row>
    <row r="89" spans="1:5" ht="10.5" customHeight="1" x14ac:dyDescent="0.2">
      <c r="A89" s="171"/>
      <c r="B89" s="171" t="s">
        <v>164</v>
      </c>
      <c r="C89" s="222" t="s">
        <v>617</v>
      </c>
      <c r="D89" s="217">
        <v>1158.5580849999997</v>
      </c>
      <c r="E89" s="234">
        <v>2938.2154709999995</v>
      </c>
    </row>
    <row r="90" spans="1:5" x14ac:dyDescent="0.2">
      <c r="A90" s="171"/>
      <c r="B90" s="171" t="s">
        <v>5</v>
      </c>
      <c r="C90" s="222" t="s">
        <v>826</v>
      </c>
      <c r="D90" s="217">
        <v>1411.4900000000002</v>
      </c>
      <c r="E90" s="234">
        <v>2889.4773269999996</v>
      </c>
    </row>
    <row r="91" spans="1:5" ht="11.1" customHeight="1" x14ac:dyDescent="0.2">
      <c r="A91" s="171"/>
      <c r="B91" s="171" t="s">
        <v>23</v>
      </c>
      <c r="C91" s="222" t="s">
        <v>827</v>
      </c>
      <c r="D91" s="217">
        <v>1612.7375220000001</v>
      </c>
      <c r="E91" s="234">
        <v>2799.4884719999991</v>
      </c>
    </row>
    <row r="92" spans="1:5" ht="11.1" customHeight="1" x14ac:dyDescent="0.2">
      <c r="A92" s="171"/>
      <c r="B92" s="171" t="s">
        <v>304</v>
      </c>
      <c r="C92" s="222" t="s">
        <v>628</v>
      </c>
      <c r="D92" s="217">
        <v>3161.0190000000002</v>
      </c>
      <c r="E92" s="234">
        <v>2795.6111349999996</v>
      </c>
    </row>
    <row r="93" spans="1:5" ht="11.1" customHeight="1" x14ac:dyDescent="0.2">
      <c r="A93" s="171"/>
      <c r="B93" s="171" t="s">
        <v>24</v>
      </c>
      <c r="C93" s="222" t="s">
        <v>828</v>
      </c>
      <c r="D93" s="217">
        <v>2606.5720000000001</v>
      </c>
      <c r="E93" s="234">
        <v>2622.9754459999986</v>
      </c>
    </row>
    <row r="94" spans="1:5" ht="11.1" customHeight="1" x14ac:dyDescent="0.2">
      <c r="A94" s="171"/>
      <c r="B94" s="171" t="s">
        <v>175</v>
      </c>
      <c r="C94" s="222" t="s">
        <v>635</v>
      </c>
      <c r="D94" s="217">
        <v>598.00660500000004</v>
      </c>
      <c r="E94" s="234">
        <v>2556.1349940000009</v>
      </c>
    </row>
    <row r="95" spans="1:5" ht="11.1" customHeight="1" x14ac:dyDescent="0.2">
      <c r="A95" s="171"/>
      <c r="B95" s="171" t="s">
        <v>182</v>
      </c>
      <c r="C95" s="222" t="s">
        <v>703</v>
      </c>
      <c r="D95" s="217">
        <v>5982.31</v>
      </c>
      <c r="E95" s="234">
        <v>2428.5213330000001</v>
      </c>
    </row>
    <row r="96" spans="1:5" ht="11.1" customHeight="1" x14ac:dyDescent="0.2">
      <c r="A96" s="171"/>
      <c r="B96" s="171" t="s">
        <v>452</v>
      </c>
      <c r="C96" s="222" t="s">
        <v>807</v>
      </c>
      <c r="D96" s="217">
        <v>23.837850000000003</v>
      </c>
      <c r="E96" s="234">
        <v>2371.4129520000001</v>
      </c>
    </row>
    <row r="97" spans="1:5" ht="11.1" customHeight="1" x14ac:dyDescent="0.2">
      <c r="A97" s="171"/>
      <c r="B97" s="171" t="s">
        <v>92</v>
      </c>
      <c r="C97" s="222" t="s">
        <v>716</v>
      </c>
      <c r="D97" s="217">
        <v>3278.3011970000007</v>
      </c>
      <c r="E97" s="234">
        <v>2216.4678179999987</v>
      </c>
    </row>
    <row r="98" spans="1:5" ht="11.1" customHeight="1" x14ac:dyDescent="0.2">
      <c r="A98" s="171"/>
      <c r="B98" s="171" t="s">
        <v>10</v>
      </c>
      <c r="C98" s="222" t="s">
        <v>792</v>
      </c>
      <c r="D98" s="217">
        <v>170.17499999999998</v>
      </c>
      <c r="E98" s="234">
        <v>2152.4663999999998</v>
      </c>
    </row>
    <row r="99" spans="1:5" ht="11.1" customHeight="1" x14ac:dyDescent="0.2">
      <c r="A99" s="171"/>
      <c r="B99" s="171" t="s">
        <v>15</v>
      </c>
      <c r="C99" s="222" t="s">
        <v>799</v>
      </c>
      <c r="D99" s="217">
        <v>7.1060100000000013</v>
      </c>
      <c r="E99" s="234">
        <v>2046.8911249999999</v>
      </c>
    </row>
    <row r="100" spans="1:5" ht="11.1" customHeight="1" x14ac:dyDescent="0.2">
      <c r="A100" s="171"/>
      <c r="B100" s="171" t="s">
        <v>22</v>
      </c>
      <c r="C100" s="222" t="s">
        <v>777</v>
      </c>
      <c r="D100" s="217">
        <v>4883.5026050000006</v>
      </c>
      <c r="E100" s="234">
        <v>2006.1245239999998</v>
      </c>
    </row>
    <row r="101" spans="1:5" ht="11.1" customHeight="1" x14ac:dyDescent="0.2">
      <c r="A101" s="171"/>
      <c r="B101" s="171" t="s">
        <v>108</v>
      </c>
      <c r="C101" s="222" t="s">
        <v>746</v>
      </c>
      <c r="D101" s="217">
        <v>1009.1064759999999</v>
      </c>
      <c r="E101" s="234">
        <v>1981.458484</v>
      </c>
    </row>
    <row r="102" spans="1:5" ht="11.1" customHeight="1" x14ac:dyDescent="0.2">
      <c r="A102" s="171"/>
      <c r="B102" s="171" t="s">
        <v>156</v>
      </c>
      <c r="C102" s="222" t="s">
        <v>786</v>
      </c>
      <c r="D102" s="217">
        <v>506.93380000000002</v>
      </c>
      <c r="E102" s="234">
        <v>1928.2815099999998</v>
      </c>
    </row>
    <row r="103" spans="1:5" ht="11.1" customHeight="1" x14ac:dyDescent="0.2">
      <c r="A103" s="171"/>
      <c r="B103" s="171" t="s">
        <v>12</v>
      </c>
      <c r="C103" s="222" t="s">
        <v>829</v>
      </c>
      <c r="D103" s="217">
        <v>667.04</v>
      </c>
      <c r="E103" s="234">
        <v>1844.0466579999998</v>
      </c>
    </row>
    <row r="104" spans="1:5" ht="11.1" customHeight="1" x14ac:dyDescent="0.2">
      <c r="A104" s="171"/>
      <c r="B104" s="171" t="s">
        <v>202</v>
      </c>
      <c r="C104" s="222" t="s">
        <v>717</v>
      </c>
      <c r="D104" s="217">
        <v>1309.5809180000001</v>
      </c>
      <c r="E104" s="234">
        <v>1759.6900369999996</v>
      </c>
    </row>
    <row r="105" spans="1:5" ht="11.1" customHeight="1" x14ac:dyDescent="0.2">
      <c r="A105" s="171"/>
      <c r="B105" s="171" t="s">
        <v>114</v>
      </c>
      <c r="C105" s="222" t="s">
        <v>632</v>
      </c>
      <c r="D105" s="217">
        <v>0.85085500000000003</v>
      </c>
      <c r="E105" s="234">
        <v>1563.9636520000001</v>
      </c>
    </row>
    <row r="106" spans="1:5" ht="11.1" customHeight="1" x14ac:dyDescent="0.2">
      <c r="A106" s="171"/>
      <c r="B106" s="171" t="s">
        <v>11</v>
      </c>
      <c r="C106" s="222" t="s">
        <v>678</v>
      </c>
      <c r="D106" s="217">
        <v>2012.0140039999997</v>
      </c>
      <c r="E106" s="234">
        <v>1560.411658</v>
      </c>
    </row>
    <row r="107" spans="1:5" ht="11.1" customHeight="1" x14ac:dyDescent="0.2">
      <c r="A107" s="171"/>
      <c r="B107" s="171" t="s">
        <v>25</v>
      </c>
      <c r="C107" s="222" t="s">
        <v>830</v>
      </c>
      <c r="D107" s="217">
        <v>1869.8700000000001</v>
      </c>
      <c r="E107" s="234">
        <v>1547.3527859999995</v>
      </c>
    </row>
    <row r="108" spans="1:5" x14ac:dyDescent="0.2">
      <c r="A108" s="171"/>
      <c r="B108" s="171" t="s">
        <v>418</v>
      </c>
      <c r="C108" s="222" t="s">
        <v>797</v>
      </c>
      <c r="D108" s="217">
        <v>2294.0136899999998</v>
      </c>
      <c r="E108" s="234">
        <v>1446.802265</v>
      </c>
    </row>
    <row r="109" spans="1:5" ht="11.1" customHeight="1" x14ac:dyDescent="0.2">
      <c r="A109" s="171"/>
      <c r="B109" s="171" t="s">
        <v>47</v>
      </c>
      <c r="C109" s="222" t="s">
        <v>614</v>
      </c>
      <c r="D109" s="217">
        <v>68.968270999999987</v>
      </c>
      <c r="E109" s="234">
        <v>1410.9736779999998</v>
      </c>
    </row>
    <row r="110" spans="1:5" ht="11.1" customHeight="1" x14ac:dyDescent="0.2">
      <c r="A110" s="219"/>
      <c r="B110" s="219"/>
      <c r="C110" s="236" t="s">
        <v>220</v>
      </c>
      <c r="D110" s="220">
        <v>30760.964423999987</v>
      </c>
      <c r="E110" s="237">
        <v>36486.201960000006</v>
      </c>
    </row>
    <row r="111" spans="1:5" ht="11.1" customHeight="1" x14ac:dyDescent="0.2">
      <c r="A111" s="17"/>
      <c r="B111" s="211"/>
      <c r="C111" s="211"/>
      <c r="D111" s="82"/>
      <c r="E111" s="212" t="s">
        <v>359</v>
      </c>
    </row>
    <row r="112" spans="1:5" ht="11.1" customHeight="1" x14ac:dyDescent="0.2">
      <c r="A112" s="79" t="s">
        <v>404</v>
      </c>
      <c r="B112" s="80"/>
      <c r="C112" s="80"/>
      <c r="D112" s="74"/>
      <c r="E112" s="82"/>
    </row>
    <row r="113" spans="1:6" ht="11.1" customHeight="1" x14ac:dyDescent="0.25">
      <c r="A113" s="384" t="s">
        <v>250</v>
      </c>
      <c r="B113" s="385"/>
      <c r="C113" s="374" t="s">
        <v>399</v>
      </c>
      <c r="D113" s="375" t="s">
        <v>296</v>
      </c>
      <c r="E113" s="372" t="s">
        <v>241</v>
      </c>
    </row>
    <row r="114" spans="1:6" ht="11.1" customHeight="1" x14ac:dyDescent="0.2">
      <c r="A114" s="397" t="s">
        <v>248</v>
      </c>
      <c r="B114" s="398"/>
      <c r="C114" s="359"/>
      <c r="D114" s="396"/>
      <c r="E114" s="399"/>
    </row>
    <row r="115" spans="1:6" ht="15.95" customHeight="1" thickBot="1" x14ac:dyDescent="0.25">
      <c r="A115" s="386" t="s">
        <v>232</v>
      </c>
      <c r="B115" s="386"/>
      <c r="C115" s="386"/>
      <c r="D115" s="241">
        <f>SUM(D117:D135)</f>
        <v>328258.77910199994</v>
      </c>
      <c r="E115" s="241">
        <f>SUM(E117:E135)</f>
        <v>304656.32024299994</v>
      </c>
    </row>
    <row r="116" spans="1:6" ht="5.0999999999999996" customHeight="1" thickTop="1" x14ac:dyDescent="0.2">
      <c r="A116" s="250"/>
      <c r="B116" s="250"/>
      <c r="C116" s="250"/>
      <c r="D116" s="293"/>
      <c r="E116" s="293"/>
      <c r="F116" s="102"/>
    </row>
    <row r="117" spans="1:6" ht="12" customHeight="1" x14ac:dyDescent="0.2">
      <c r="A117" s="221"/>
      <c r="B117" s="221" t="s">
        <v>185</v>
      </c>
      <c r="C117" s="222" t="s">
        <v>607</v>
      </c>
      <c r="D117" s="223">
        <v>122405.76805499998</v>
      </c>
      <c r="E117" s="233">
        <v>69790.639787000007</v>
      </c>
    </row>
    <row r="118" spans="1:6" ht="12" customHeight="1" x14ac:dyDescent="0.2">
      <c r="A118" s="171"/>
      <c r="B118" s="171" t="s">
        <v>92</v>
      </c>
      <c r="C118" s="222" t="s">
        <v>716</v>
      </c>
      <c r="D118" s="217">
        <v>21850.806280000004</v>
      </c>
      <c r="E118" s="234">
        <v>29482.715640000002</v>
      </c>
    </row>
    <row r="119" spans="1:6" ht="12" customHeight="1" x14ac:dyDescent="0.2">
      <c r="A119" s="171"/>
      <c r="B119" s="171" t="s">
        <v>195</v>
      </c>
      <c r="C119" s="222" t="s">
        <v>708</v>
      </c>
      <c r="D119" s="217">
        <v>23793.797345999999</v>
      </c>
      <c r="E119" s="234">
        <v>23890.890437000002</v>
      </c>
    </row>
    <row r="120" spans="1:6" ht="12" customHeight="1" x14ac:dyDescent="0.2">
      <c r="A120" s="171"/>
      <c r="B120" s="171" t="s">
        <v>199</v>
      </c>
      <c r="C120" s="222" t="s">
        <v>714</v>
      </c>
      <c r="D120" s="217">
        <v>3311.5394399999991</v>
      </c>
      <c r="E120" s="234">
        <v>16917.567129999999</v>
      </c>
    </row>
    <row r="121" spans="1:6" ht="12" customHeight="1" x14ac:dyDescent="0.2">
      <c r="A121" s="171"/>
      <c r="B121" s="171" t="s">
        <v>147</v>
      </c>
      <c r="C121" s="222" t="s">
        <v>751</v>
      </c>
      <c r="D121" s="217">
        <v>27.145645000000002</v>
      </c>
      <c r="E121" s="234">
        <v>12625.599084999994</v>
      </c>
    </row>
    <row r="122" spans="1:6" ht="12" customHeight="1" x14ac:dyDescent="0.2">
      <c r="A122" s="171"/>
      <c r="B122" s="171" t="s">
        <v>192</v>
      </c>
      <c r="C122" s="222" t="s">
        <v>674</v>
      </c>
      <c r="D122" s="217">
        <v>35338.720000000001</v>
      </c>
      <c r="E122" s="234">
        <v>10597.336988000001</v>
      </c>
    </row>
    <row r="123" spans="1:6" ht="12" customHeight="1" x14ac:dyDescent="0.2">
      <c r="A123" s="171"/>
      <c r="B123" s="171" t="s">
        <v>177</v>
      </c>
      <c r="C123" s="222" t="s">
        <v>593</v>
      </c>
      <c r="D123" s="217">
        <v>26173.808499999996</v>
      </c>
      <c r="E123" s="234">
        <v>10578.303307000004</v>
      </c>
    </row>
    <row r="124" spans="1:6" ht="10.5" customHeight="1" x14ac:dyDescent="0.2">
      <c r="A124" s="171"/>
      <c r="B124" s="171" t="s">
        <v>96</v>
      </c>
      <c r="C124" s="222" t="s">
        <v>730</v>
      </c>
      <c r="D124" s="217">
        <v>1398.1349999999998</v>
      </c>
      <c r="E124" s="234">
        <v>10124.214874000003</v>
      </c>
    </row>
    <row r="125" spans="1:6" ht="12" customHeight="1" x14ac:dyDescent="0.2">
      <c r="A125" s="171"/>
      <c r="B125" s="171" t="s">
        <v>39</v>
      </c>
      <c r="C125" s="222" t="s">
        <v>741</v>
      </c>
      <c r="D125" s="217">
        <v>2750.5371499999997</v>
      </c>
      <c r="E125" s="234">
        <v>9675.5532490000005</v>
      </c>
    </row>
    <row r="126" spans="1:6" ht="12" customHeight="1" x14ac:dyDescent="0.2">
      <c r="A126" s="171"/>
      <c r="B126" s="171" t="s">
        <v>108</v>
      </c>
      <c r="C126" s="222" t="s">
        <v>746</v>
      </c>
      <c r="D126" s="217">
        <v>4480.0472</v>
      </c>
      <c r="E126" s="234">
        <v>8417.1240720000005</v>
      </c>
    </row>
    <row r="127" spans="1:6" ht="12" customHeight="1" x14ac:dyDescent="0.2">
      <c r="A127" s="171"/>
      <c r="B127" s="171" t="s">
        <v>95</v>
      </c>
      <c r="C127" s="222" t="s">
        <v>761</v>
      </c>
      <c r="D127" s="217">
        <v>4925.6514000000016</v>
      </c>
      <c r="E127" s="234">
        <v>5608.5601729999989</v>
      </c>
    </row>
    <row r="128" spans="1:6" ht="12" customHeight="1" x14ac:dyDescent="0.2">
      <c r="A128" s="171"/>
      <c r="B128" s="171" t="s">
        <v>72</v>
      </c>
      <c r="C128" s="222" t="s">
        <v>767</v>
      </c>
      <c r="D128" s="217">
        <v>1082.2157789999999</v>
      </c>
      <c r="E128" s="234">
        <v>5467.5513689999998</v>
      </c>
    </row>
    <row r="129" spans="1:5" ht="12" customHeight="1" x14ac:dyDescent="0.2">
      <c r="A129" s="171"/>
      <c r="B129" s="171" t="s">
        <v>13</v>
      </c>
      <c r="C129" s="222" t="s">
        <v>793</v>
      </c>
      <c r="D129" s="217">
        <v>221.47058000000001</v>
      </c>
      <c r="E129" s="234">
        <v>4824.2130200000001</v>
      </c>
    </row>
    <row r="130" spans="1:5" ht="25.5" x14ac:dyDescent="0.2">
      <c r="A130" s="171"/>
      <c r="B130" s="171" t="s">
        <v>29</v>
      </c>
      <c r="C130" s="222" t="s">
        <v>742</v>
      </c>
      <c r="D130" s="217">
        <v>2928.642351</v>
      </c>
      <c r="E130" s="234">
        <v>4492.5480380000017</v>
      </c>
    </row>
    <row r="131" spans="1:5" ht="12" customHeight="1" x14ac:dyDescent="0.2">
      <c r="A131" s="171"/>
      <c r="B131" s="171" t="s">
        <v>349</v>
      </c>
      <c r="C131" s="222" t="s">
        <v>648</v>
      </c>
      <c r="D131" s="217">
        <v>2027.92</v>
      </c>
      <c r="E131" s="234">
        <v>4364.7093109999996</v>
      </c>
    </row>
    <row r="132" spans="1:5" ht="12" customHeight="1" x14ac:dyDescent="0.2">
      <c r="A132" s="171"/>
      <c r="B132" s="171" t="s">
        <v>105</v>
      </c>
      <c r="C132" s="222" t="s">
        <v>737</v>
      </c>
      <c r="D132" s="217">
        <v>7426.8966799999998</v>
      </c>
      <c r="E132" s="234">
        <v>3906.9968680000002</v>
      </c>
    </row>
    <row r="133" spans="1:5" ht="12" customHeight="1" x14ac:dyDescent="0.2">
      <c r="A133" s="171"/>
      <c r="B133" s="171" t="s">
        <v>258</v>
      </c>
      <c r="C133" s="222" t="s">
        <v>577</v>
      </c>
      <c r="D133" s="217">
        <v>2339.3790040000004</v>
      </c>
      <c r="E133" s="234">
        <v>3774.0435480000001</v>
      </c>
    </row>
    <row r="134" spans="1:5" ht="12" customHeight="1" x14ac:dyDescent="0.2">
      <c r="A134" s="171"/>
      <c r="B134" s="171" t="s">
        <v>418</v>
      </c>
      <c r="C134" s="222" t="s">
        <v>797</v>
      </c>
      <c r="D134" s="217">
        <v>6721.147038000001</v>
      </c>
      <c r="E134" s="234">
        <v>3711.8838309999992</v>
      </c>
    </row>
    <row r="135" spans="1:5" ht="12" customHeight="1" x14ac:dyDescent="0.2">
      <c r="A135" s="219"/>
      <c r="B135" s="219"/>
      <c r="C135" s="236" t="s">
        <v>220</v>
      </c>
      <c r="D135" s="220">
        <v>59055.151653999987</v>
      </c>
      <c r="E135" s="237">
        <v>66405.869515999977</v>
      </c>
    </row>
    <row r="136" spans="1:5" ht="15.95" customHeight="1" thickBot="1" x14ac:dyDescent="0.25">
      <c r="A136" s="386" t="s">
        <v>204</v>
      </c>
      <c r="B136" s="386"/>
      <c r="C136" s="386"/>
      <c r="D136" s="241">
        <f>SUM(D137:D147)</f>
        <v>243180.98523700004</v>
      </c>
      <c r="E136" s="241">
        <f>SUM(E137:E147)</f>
        <v>180013.53739399996</v>
      </c>
    </row>
    <row r="137" spans="1:5" ht="12" customHeight="1" thickTop="1" x14ac:dyDescent="0.2">
      <c r="A137" s="215"/>
      <c r="B137" s="215" t="s">
        <v>177</v>
      </c>
      <c r="C137" s="222" t="s">
        <v>593</v>
      </c>
      <c r="D137" s="216">
        <v>116030.24725000003</v>
      </c>
      <c r="E137" s="235">
        <v>48509.433919999981</v>
      </c>
    </row>
    <row r="138" spans="1:5" ht="12" customHeight="1" x14ac:dyDescent="0.2">
      <c r="A138" s="171"/>
      <c r="B138" s="171" t="s">
        <v>192</v>
      </c>
      <c r="C138" s="222" t="s">
        <v>674</v>
      </c>
      <c r="D138" s="217">
        <v>70738.221200000015</v>
      </c>
      <c r="E138" s="234">
        <v>29125.355702999997</v>
      </c>
    </row>
    <row r="139" spans="1:5" ht="12" customHeight="1" x14ac:dyDescent="0.2">
      <c r="A139" s="171"/>
      <c r="B139" s="171" t="s">
        <v>117</v>
      </c>
      <c r="C139" s="222" t="s">
        <v>727</v>
      </c>
      <c r="D139" s="217">
        <v>4230.4074259999998</v>
      </c>
      <c r="E139" s="234">
        <v>12632.430452999999</v>
      </c>
    </row>
    <row r="140" spans="1:5" ht="12" customHeight="1" x14ac:dyDescent="0.2">
      <c r="A140" s="171"/>
      <c r="B140" s="171" t="s">
        <v>437</v>
      </c>
      <c r="C140" s="222" t="s">
        <v>736</v>
      </c>
      <c r="D140" s="217">
        <v>11347.664998999995</v>
      </c>
      <c r="E140" s="234">
        <v>10615.340311</v>
      </c>
    </row>
    <row r="141" spans="1:5" ht="12" customHeight="1" x14ac:dyDescent="0.2">
      <c r="A141" s="171"/>
      <c r="B141" s="171" t="s">
        <v>199</v>
      </c>
      <c r="C141" s="222" t="s">
        <v>714</v>
      </c>
      <c r="D141" s="217">
        <v>754.62122899999997</v>
      </c>
      <c r="E141" s="234">
        <v>9491.3357360000009</v>
      </c>
    </row>
    <row r="142" spans="1:5" ht="12" customHeight="1" x14ac:dyDescent="0.2">
      <c r="A142" s="171"/>
      <c r="B142" s="171" t="s">
        <v>67</v>
      </c>
      <c r="C142" s="222" t="s">
        <v>693</v>
      </c>
      <c r="D142" s="217">
        <v>4565.2180959999996</v>
      </c>
      <c r="E142" s="234">
        <v>8320.9461219999976</v>
      </c>
    </row>
    <row r="143" spans="1:5" ht="12" customHeight="1" x14ac:dyDescent="0.2">
      <c r="A143" s="171"/>
      <c r="B143" s="171" t="s">
        <v>35</v>
      </c>
      <c r="C143" s="222" t="s">
        <v>752</v>
      </c>
      <c r="D143" s="217">
        <v>2796.5673980000006</v>
      </c>
      <c r="E143" s="234">
        <v>7633.367937</v>
      </c>
    </row>
    <row r="144" spans="1:5" ht="12" customHeight="1" x14ac:dyDescent="0.2">
      <c r="A144" s="171"/>
      <c r="B144" s="171" t="s">
        <v>68</v>
      </c>
      <c r="C144" s="222" t="s">
        <v>657</v>
      </c>
      <c r="D144" s="217">
        <v>446.07743200000004</v>
      </c>
      <c r="E144" s="234">
        <v>5515.0075520000009</v>
      </c>
    </row>
    <row r="145" spans="1:5" ht="10.5" customHeight="1" x14ac:dyDescent="0.2">
      <c r="A145" s="171"/>
      <c r="B145" s="171" t="s">
        <v>127</v>
      </c>
      <c r="C145" s="222" t="s">
        <v>735</v>
      </c>
      <c r="D145" s="217">
        <v>10252.91</v>
      </c>
      <c r="E145" s="234">
        <v>4563.8813869999994</v>
      </c>
    </row>
    <row r="146" spans="1:5" ht="12" customHeight="1" x14ac:dyDescent="0.2">
      <c r="A146" s="171"/>
      <c r="B146" s="171" t="s">
        <v>8</v>
      </c>
      <c r="C146" s="222" t="s">
        <v>785</v>
      </c>
      <c r="D146" s="217">
        <v>1652.2433410000001</v>
      </c>
      <c r="E146" s="234">
        <v>3978.5319409999988</v>
      </c>
    </row>
    <row r="147" spans="1:5" ht="12" customHeight="1" x14ac:dyDescent="0.2">
      <c r="A147" s="219"/>
      <c r="B147" s="219"/>
      <c r="C147" s="236" t="s">
        <v>220</v>
      </c>
      <c r="D147" s="220">
        <v>20366.806865999992</v>
      </c>
      <c r="E147" s="237">
        <v>39627.906331999991</v>
      </c>
    </row>
    <row r="148" spans="1:5" ht="15" customHeight="1" thickBot="1" x14ac:dyDescent="0.25">
      <c r="A148" s="386" t="s">
        <v>138</v>
      </c>
      <c r="B148" s="386"/>
      <c r="C148" s="386"/>
      <c r="D148" s="241">
        <f>SUM(D149:D159)</f>
        <v>60226.218754999994</v>
      </c>
      <c r="E148" s="241">
        <f>SUM(E149:E159)</f>
        <v>146182.283279</v>
      </c>
    </row>
    <row r="149" spans="1:5" ht="12" customHeight="1" thickTop="1" x14ac:dyDescent="0.2">
      <c r="A149" s="215"/>
      <c r="B149" s="215" t="s">
        <v>151</v>
      </c>
      <c r="C149" s="222" t="s">
        <v>631</v>
      </c>
      <c r="D149" s="216">
        <v>20494.694294999998</v>
      </c>
      <c r="E149" s="235">
        <v>17142.277823000004</v>
      </c>
    </row>
    <row r="150" spans="1:5" ht="23.25" customHeight="1" x14ac:dyDescent="0.2">
      <c r="A150" s="171"/>
      <c r="B150" s="171" t="s">
        <v>197</v>
      </c>
      <c r="C150" s="222" t="s">
        <v>719</v>
      </c>
      <c r="D150" s="217">
        <v>2005.9767510000001</v>
      </c>
      <c r="E150" s="234">
        <v>15324.48857</v>
      </c>
    </row>
    <row r="151" spans="1:5" ht="12" customHeight="1" x14ac:dyDescent="0.2">
      <c r="A151" s="171"/>
      <c r="B151" s="171" t="s">
        <v>157</v>
      </c>
      <c r="C151" s="222" t="s">
        <v>690</v>
      </c>
      <c r="D151" s="217">
        <v>2179.7847299999994</v>
      </c>
      <c r="E151" s="234">
        <v>13818.373697999999</v>
      </c>
    </row>
    <row r="152" spans="1:5" ht="12" customHeight="1" x14ac:dyDescent="0.2">
      <c r="A152" s="171"/>
      <c r="B152" s="171" t="s">
        <v>69</v>
      </c>
      <c r="C152" s="222" t="s">
        <v>731</v>
      </c>
      <c r="D152" s="217">
        <v>1316.3199520000001</v>
      </c>
      <c r="E152" s="234">
        <v>10940.498858999998</v>
      </c>
    </row>
    <row r="153" spans="1:5" ht="12" customHeight="1" x14ac:dyDescent="0.2">
      <c r="A153" s="171"/>
      <c r="B153" s="171" t="s">
        <v>187</v>
      </c>
      <c r="C153" s="222" t="s">
        <v>680</v>
      </c>
      <c r="D153" s="217">
        <v>1803.4779080000001</v>
      </c>
      <c r="E153" s="234">
        <v>9868.967262999995</v>
      </c>
    </row>
    <row r="154" spans="1:5" ht="12" customHeight="1" x14ac:dyDescent="0.2">
      <c r="A154" s="171"/>
      <c r="B154" s="171" t="s">
        <v>462</v>
      </c>
      <c r="C154" s="222" t="s">
        <v>760</v>
      </c>
      <c r="D154" s="217">
        <v>5805.038599999999</v>
      </c>
      <c r="E154" s="234">
        <v>9613.4968819999976</v>
      </c>
    </row>
    <row r="155" spans="1:5" ht="12" customHeight="1" x14ac:dyDescent="0.2">
      <c r="A155" s="171"/>
      <c r="B155" s="171" t="s">
        <v>90</v>
      </c>
      <c r="C155" s="222" t="s">
        <v>718</v>
      </c>
      <c r="D155" s="217">
        <v>547.6043880000002</v>
      </c>
      <c r="E155" s="234">
        <v>6959.9252219999989</v>
      </c>
    </row>
    <row r="156" spans="1:5" ht="12" customHeight="1" x14ac:dyDescent="0.2">
      <c r="A156" s="171"/>
      <c r="B156" s="171" t="s">
        <v>89</v>
      </c>
      <c r="C156" s="222" t="s">
        <v>778</v>
      </c>
      <c r="D156" s="217">
        <v>4357.4800000000005</v>
      </c>
      <c r="E156" s="234">
        <v>4544.8964580000011</v>
      </c>
    </row>
    <row r="157" spans="1:5" ht="12" customHeight="1" x14ac:dyDescent="0.2">
      <c r="A157" s="171"/>
      <c r="B157" s="171" t="s">
        <v>199</v>
      </c>
      <c r="C157" s="222" t="s">
        <v>714</v>
      </c>
      <c r="D157" s="217">
        <v>624.70888000000002</v>
      </c>
      <c r="E157" s="234">
        <v>4359.5066909999996</v>
      </c>
    </row>
    <row r="158" spans="1:5" ht="12" customHeight="1" x14ac:dyDescent="0.2">
      <c r="A158" s="171"/>
      <c r="B158" s="171" t="s">
        <v>175</v>
      </c>
      <c r="C158" s="222" t="s">
        <v>635</v>
      </c>
      <c r="D158" s="217">
        <v>629.679124</v>
      </c>
      <c r="E158" s="234">
        <v>4066.0741380000004</v>
      </c>
    </row>
    <row r="159" spans="1:5" ht="12" customHeight="1" x14ac:dyDescent="0.2">
      <c r="A159" s="219"/>
      <c r="B159" s="219"/>
      <c r="C159" s="236" t="s">
        <v>220</v>
      </c>
      <c r="D159" s="220">
        <v>20461.454126999997</v>
      </c>
      <c r="E159" s="237">
        <v>49543.777674999998</v>
      </c>
    </row>
    <row r="160" spans="1:5" ht="12" customHeight="1" x14ac:dyDescent="0.2">
      <c r="A160" s="17"/>
      <c r="B160" s="211"/>
      <c r="C160" s="211"/>
      <c r="D160" s="82"/>
      <c r="E160" s="212" t="s">
        <v>359</v>
      </c>
    </row>
    <row r="161" spans="1:5" ht="12" customHeight="1" x14ac:dyDescent="0.2">
      <c r="A161" s="79" t="s">
        <v>404</v>
      </c>
      <c r="B161" s="80"/>
      <c r="C161" s="80"/>
      <c r="D161" s="74"/>
      <c r="E161" s="82"/>
    </row>
    <row r="162" spans="1:5" ht="15.95" customHeight="1" x14ac:dyDescent="0.25">
      <c r="A162" s="384" t="s">
        <v>250</v>
      </c>
      <c r="B162" s="385"/>
      <c r="C162" s="374" t="s">
        <v>399</v>
      </c>
      <c r="D162" s="375" t="s">
        <v>296</v>
      </c>
      <c r="E162" s="372" t="s">
        <v>241</v>
      </c>
    </row>
    <row r="163" spans="1:5" ht="15.95" customHeight="1" x14ac:dyDescent="0.2">
      <c r="A163" s="397" t="s">
        <v>248</v>
      </c>
      <c r="B163" s="398"/>
      <c r="C163" s="359"/>
      <c r="D163" s="396"/>
      <c r="E163" s="399"/>
    </row>
    <row r="164" spans="1:5" ht="18" customHeight="1" thickBot="1" x14ac:dyDescent="0.25">
      <c r="A164" s="386" t="s">
        <v>329</v>
      </c>
      <c r="B164" s="386"/>
      <c r="C164" s="386"/>
      <c r="D164" s="241">
        <f>SUM(D165:D175)</f>
        <v>191810.33693900003</v>
      </c>
      <c r="E164" s="241">
        <f>SUM(E165:E175)</f>
        <v>123250.3009189999</v>
      </c>
    </row>
    <row r="165" spans="1:5" ht="12" customHeight="1" thickTop="1" x14ac:dyDescent="0.2">
      <c r="A165" s="215"/>
      <c r="B165" s="215" t="s">
        <v>185</v>
      </c>
      <c r="C165" s="222" t="s">
        <v>607</v>
      </c>
      <c r="D165" s="216">
        <v>183981.72359900002</v>
      </c>
      <c r="E165" s="235">
        <v>106180.38882199991</v>
      </c>
    </row>
    <row r="166" spans="1:5" ht="12" customHeight="1" x14ac:dyDescent="0.2">
      <c r="A166" s="171"/>
      <c r="B166" s="171" t="s">
        <v>90</v>
      </c>
      <c r="C166" s="222" t="s">
        <v>718</v>
      </c>
      <c r="D166" s="217">
        <v>407.35511500000001</v>
      </c>
      <c r="E166" s="234">
        <v>1956.9100370000001</v>
      </c>
    </row>
    <row r="167" spans="1:5" ht="12" customHeight="1" x14ac:dyDescent="0.2">
      <c r="A167" s="171"/>
      <c r="B167" s="171" t="s">
        <v>79</v>
      </c>
      <c r="C167" s="222" t="s">
        <v>804</v>
      </c>
      <c r="D167" s="217">
        <v>204.46999999999997</v>
      </c>
      <c r="E167" s="234">
        <v>1527.123159</v>
      </c>
    </row>
    <row r="168" spans="1:5" ht="10.5" customHeight="1" x14ac:dyDescent="0.2">
      <c r="A168" s="171"/>
      <c r="B168" s="171" t="s">
        <v>127</v>
      </c>
      <c r="C168" s="222" t="s">
        <v>735</v>
      </c>
      <c r="D168" s="217">
        <v>2309.21</v>
      </c>
      <c r="E168" s="234">
        <v>1411.4066399999997</v>
      </c>
    </row>
    <row r="169" spans="1:5" ht="12" customHeight="1" x14ac:dyDescent="0.2">
      <c r="A169" s="171"/>
      <c r="B169" s="171" t="s">
        <v>44</v>
      </c>
      <c r="C169" s="222" t="s">
        <v>756</v>
      </c>
      <c r="D169" s="217">
        <v>327.37246000000005</v>
      </c>
      <c r="E169" s="234">
        <v>1339.6944010000002</v>
      </c>
    </row>
    <row r="170" spans="1:5" ht="12" customHeight="1" x14ac:dyDescent="0.2">
      <c r="A170" s="171"/>
      <c r="B170" s="171" t="s">
        <v>109</v>
      </c>
      <c r="C170" s="222" t="s">
        <v>798</v>
      </c>
      <c r="D170" s="217">
        <v>325</v>
      </c>
      <c r="E170" s="234">
        <v>1248.1959999999999</v>
      </c>
    </row>
    <row r="171" spans="1:5" ht="12" customHeight="1" x14ac:dyDescent="0.2">
      <c r="A171" s="171"/>
      <c r="B171" s="171" t="s">
        <v>27</v>
      </c>
      <c r="C171" s="222" t="s">
        <v>691</v>
      </c>
      <c r="D171" s="217">
        <v>263.66520000000003</v>
      </c>
      <c r="E171" s="234">
        <v>1029.6645939999999</v>
      </c>
    </row>
    <row r="172" spans="1:5" ht="12" customHeight="1" x14ac:dyDescent="0.2">
      <c r="A172" s="171"/>
      <c r="B172" s="171" t="s">
        <v>63</v>
      </c>
      <c r="C172" s="222" t="s">
        <v>743</v>
      </c>
      <c r="D172" s="217">
        <v>383.95899999999995</v>
      </c>
      <c r="E172" s="234">
        <v>939.67071499999997</v>
      </c>
    </row>
    <row r="173" spans="1:5" ht="12" customHeight="1" x14ac:dyDescent="0.2">
      <c r="A173" s="171"/>
      <c r="B173" s="171" t="s">
        <v>29</v>
      </c>
      <c r="C173" s="222" t="s">
        <v>742</v>
      </c>
      <c r="D173" s="217">
        <v>568.51200000000017</v>
      </c>
      <c r="E173" s="234">
        <v>842.48033200000009</v>
      </c>
    </row>
    <row r="174" spans="1:5" ht="12" customHeight="1" x14ac:dyDescent="0.2">
      <c r="A174" s="171"/>
      <c r="B174" s="171" t="s">
        <v>198</v>
      </c>
      <c r="C174" s="222" t="s">
        <v>715</v>
      </c>
      <c r="D174" s="217">
        <v>766.86400000000003</v>
      </c>
      <c r="E174" s="234">
        <v>672.21436999999992</v>
      </c>
    </row>
    <row r="175" spans="1:5" ht="12" customHeight="1" x14ac:dyDescent="0.2">
      <c r="A175" s="219"/>
      <c r="B175" s="219"/>
      <c r="C175" s="236" t="s">
        <v>220</v>
      </c>
      <c r="D175" s="220">
        <v>2272.2055650000007</v>
      </c>
      <c r="E175" s="237">
        <v>6102.5518490000004</v>
      </c>
    </row>
    <row r="176" spans="1:5" ht="15.95" customHeight="1" thickBot="1" x14ac:dyDescent="0.25">
      <c r="A176" s="386" t="s">
        <v>227</v>
      </c>
      <c r="B176" s="386"/>
      <c r="C176" s="386"/>
      <c r="D176" s="240">
        <f>SUM(D177:D187)</f>
        <v>99066.895715999941</v>
      </c>
      <c r="E176" s="240">
        <f>SUM(E177:E187)</f>
        <v>119559.00263999999</v>
      </c>
    </row>
    <row r="177" spans="1:6" ht="13.5" thickTop="1" x14ac:dyDescent="0.2">
      <c r="A177" s="215"/>
      <c r="B177" s="215" t="s">
        <v>80</v>
      </c>
      <c r="C177" s="222" t="s">
        <v>726</v>
      </c>
      <c r="D177" s="216">
        <v>40169.561437999982</v>
      </c>
      <c r="E177" s="235">
        <v>23874.331834999997</v>
      </c>
    </row>
    <row r="178" spans="1:6" ht="12" customHeight="1" x14ac:dyDescent="0.2">
      <c r="A178" s="171"/>
      <c r="B178" s="171" t="s">
        <v>87</v>
      </c>
      <c r="C178" s="222" t="s">
        <v>625</v>
      </c>
      <c r="D178" s="217">
        <v>445.72044</v>
      </c>
      <c r="E178" s="234">
        <v>14377.277808000001</v>
      </c>
    </row>
    <row r="179" spans="1:6" x14ac:dyDescent="0.2">
      <c r="A179" s="171"/>
      <c r="B179" s="171" t="s">
        <v>349</v>
      </c>
      <c r="C179" s="222" t="s">
        <v>648</v>
      </c>
      <c r="D179" s="217">
        <v>5827.1973299999981</v>
      </c>
      <c r="E179" s="234">
        <v>8319.4701559999976</v>
      </c>
    </row>
    <row r="180" spans="1:6" ht="12" customHeight="1" x14ac:dyDescent="0.2">
      <c r="A180" s="171"/>
      <c r="B180" s="171" t="s">
        <v>438</v>
      </c>
      <c r="C180" s="222" t="s">
        <v>779</v>
      </c>
      <c r="D180" s="217">
        <v>7682.8841160000002</v>
      </c>
      <c r="E180" s="234">
        <v>6473.6790259999998</v>
      </c>
    </row>
    <row r="181" spans="1:6" ht="12" customHeight="1" x14ac:dyDescent="0.2">
      <c r="A181" s="171"/>
      <c r="B181" s="171" t="s">
        <v>102</v>
      </c>
      <c r="C181" s="222" t="s">
        <v>763</v>
      </c>
      <c r="D181" s="217">
        <v>9329.0700180000022</v>
      </c>
      <c r="E181" s="234">
        <v>6205.4903229999991</v>
      </c>
    </row>
    <row r="182" spans="1:6" x14ac:dyDescent="0.2">
      <c r="A182" s="171"/>
      <c r="B182" s="171" t="s">
        <v>128</v>
      </c>
      <c r="C182" s="222" t="s">
        <v>758</v>
      </c>
      <c r="D182" s="217">
        <v>2199.2921999999999</v>
      </c>
      <c r="E182" s="234">
        <v>5274.9739720000016</v>
      </c>
    </row>
    <row r="183" spans="1:6" ht="12" customHeight="1" x14ac:dyDescent="0.2">
      <c r="A183" s="171"/>
      <c r="B183" s="171" t="s">
        <v>96</v>
      </c>
      <c r="C183" s="222" t="s">
        <v>730</v>
      </c>
      <c r="D183" s="217">
        <v>903.61</v>
      </c>
      <c r="E183" s="234">
        <v>5093.7719310000011</v>
      </c>
    </row>
    <row r="184" spans="1:6" ht="12" customHeight="1" x14ac:dyDescent="0.2">
      <c r="A184" s="171"/>
      <c r="B184" s="171" t="s">
        <v>16</v>
      </c>
      <c r="C184" s="222" t="s">
        <v>765</v>
      </c>
      <c r="D184" s="217">
        <v>1725.7416369999999</v>
      </c>
      <c r="E184" s="234">
        <v>4160.7617010000004</v>
      </c>
    </row>
    <row r="185" spans="1:6" ht="12" customHeight="1" x14ac:dyDescent="0.2">
      <c r="A185" s="171"/>
      <c r="B185" s="171" t="s">
        <v>119</v>
      </c>
      <c r="C185" s="222" t="s">
        <v>787</v>
      </c>
      <c r="D185" s="217">
        <v>4909.9055289999997</v>
      </c>
      <c r="E185" s="234">
        <v>3023.1327319999987</v>
      </c>
    </row>
    <row r="186" spans="1:6" ht="12" customHeight="1" x14ac:dyDescent="0.2">
      <c r="A186" s="171"/>
      <c r="B186" s="171" t="s">
        <v>478</v>
      </c>
      <c r="C186" s="222" t="s">
        <v>831</v>
      </c>
      <c r="D186" s="217">
        <v>2339.657224</v>
      </c>
      <c r="E186" s="234">
        <v>1979.7480939999998</v>
      </c>
    </row>
    <row r="187" spans="1:6" x14ac:dyDescent="0.2">
      <c r="A187" s="219"/>
      <c r="B187" s="219"/>
      <c r="C187" s="236" t="s">
        <v>220</v>
      </c>
      <c r="D187" s="220">
        <v>23534.255783999986</v>
      </c>
      <c r="E187" s="237">
        <v>40776.365062000004</v>
      </c>
    </row>
    <row r="188" spans="1:6" ht="9" customHeight="1" x14ac:dyDescent="0.2">
      <c r="A188" s="92" t="s">
        <v>353</v>
      </c>
      <c r="B188" s="95"/>
      <c r="C188" s="96"/>
      <c r="D188" s="96"/>
      <c r="E188" s="99"/>
      <c r="F188" s="17"/>
    </row>
    <row r="189" spans="1:6" ht="9" customHeight="1" x14ac:dyDescent="0.2">
      <c r="A189" s="97" t="s">
        <v>260</v>
      </c>
      <c r="B189" s="95"/>
      <c r="C189" s="96"/>
      <c r="D189" s="96"/>
      <c r="E189" s="99"/>
      <c r="F189" s="17"/>
    </row>
    <row r="190" spans="1:6" ht="9" customHeight="1" x14ac:dyDescent="0.2">
      <c r="A190" s="68" t="s">
        <v>566</v>
      </c>
      <c r="B190" s="95"/>
      <c r="C190" s="96"/>
      <c r="D190" s="96"/>
      <c r="E190" s="99"/>
      <c r="F190" s="17"/>
    </row>
    <row r="191" spans="1:6" x14ac:dyDescent="0.2">
      <c r="A191" s="94"/>
      <c r="B191" s="95"/>
      <c r="C191" s="96"/>
      <c r="D191" s="96"/>
      <c r="E191" s="17"/>
      <c r="F191" s="17"/>
    </row>
    <row r="192" spans="1:6" x14ac:dyDescent="0.2">
      <c r="A192" s="94"/>
      <c r="B192" s="95"/>
      <c r="C192" s="96"/>
      <c r="D192" s="96"/>
      <c r="E192" s="99"/>
      <c r="F192" s="17"/>
    </row>
    <row r="193" spans="1:6" x14ac:dyDescent="0.2">
      <c r="A193" s="94"/>
      <c r="B193" s="95"/>
      <c r="C193" s="96"/>
      <c r="D193" s="96"/>
      <c r="E193" s="99"/>
      <c r="F193" s="17"/>
    </row>
    <row r="194" spans="1:6" x14ac:dyDescent="0.2">
      <c r="A194" s="94"/>
      <c r="B194" s="95"/>
      <c r="C194" s="96"/>
      <c r="D194" s="96"/>
      <c r="E194" s="99"/>
      <c r="F194" s="17"/>
    </row>
    <row r="195" spans="1:6" x14ac:dyDescent="0.2">
      <c r="A195" s="94"/>
      <c r="B195" s="95"/>
      <c r="C195" s="96"/>
      <c r="D195" s="96"/>
      <c r="E195" s="99"/>
      <c r="F195" s="17"/>
    </row>
    <row r="196" spans="1:6" x14ac:dyDescent="0.2">
      <c r="A196" s="94"/>
      <c r="B196" s="95"/>
      <c r="C196" s="96"/>
      <c r="D196" s="96"/>
      <c r="E196" s="99"/>
      <c r="F196" s="17"/>
    </row>
    <row r="197" spans="1:6" x14ac:dyDescent="0.2">
      <c r="A197" s="94"/>
      <c r="B197" s="95"/>
      <c r="C197" s="96"/>
      <c r="D197" s="96"/>
      <c r="E197" s="99"/>
      <c r="F197" s="17"/>
    </row>
    <row r="198" spans="1:6" x14ac:dyDescent="0.2">
      <c r="A198" s="94"/>
      <c r="B198" s="95"/>
      <c r="C198" s="96"/>
      <c r="D198" s="96"/>
      <c r="E198" s="99"/>
      <c r="F198" s="17"/>
    </row>
    <row r="199" spans="1:6" x14ac:dyDescent="0.2">
      <c r="A199" s="94"/>
      <c r="B199" s="95"/>
      <c r="C199" s="96"/>
      <c r="D199" s="96"/>
      <c r="E199" s="99"/>
      <c r="F199" s="17"/>
    </row>
    <row r="200" spans="1:6" x14ac:dyDescent="0.2">
      <c r="A200" s="94"/>
      <c r="B200" s="95"/>
      <c r="C200" s="96"/>
      <c r="D200" s="96"/>
      <c r="E200" s="99"/>
      <c r="F200" s="17"/>
    </row>
    <row r="201" spans="1:6" x14ac:dyDescent="0.2">
      <c r="A201" s="94"/>
      <c r="B201" s="95"/>
      <c r="C201" s="96"/>
      <c r="D201" s="96"/>
      <c r="E201" s="99"/>
      <c r="F201" s="17"/>
    </row>
    <row r="202" spans="1:6" x14ac:dyDescent="0.2">
      <c r="A202" s="94"/>
      <c r="B202" s="95"/>
      <c r="C202" s="96"/>
      <c r="D202" s="96"/>
      <c r="E202" s="99"/>
      <c r="F202" s="17"/>
    </row>
    <row r="203" spans="1:6" x14ac:dyDescent="0.2">
      <c r="A203" s="94"/>
      <c r="B203" s="95"/>
      <c r="C203" s="96"/>
      <c r="D203" s="96"/>
      <c r="E203" s="99"/>
      <c r="F203" s="17"/>
    </row>
    <row r="204" spans="1:6" x14ac:dyDescent="0.2">
      <c r="A204" s="94"/>
      <c r="B204" s="95"/>
      <c r="C204" s="96"/>
      <c r="D204" s="96"/>
      <c r="E204" s="99"/>
      <c r="F204" s="17"/>
    </row>
    <row r="205" spans="1:6" x14ac:dyDescent="0.2">
      <c r="A205" s="94"/>
      <c r="B205" s="95"/>
      <c r="C205" s="96"/>
      <c r="D205" s="96"/>
      <c r="E205" s="99"/>
      <c r="F205" s="17"/>
    </row>
    <row r="206" spans="1:6" x14ac:dyDescent="0.2">
      <c r="A206" s="94"/>
      <c r="B206" s="95"/>
      <c r="C206" s="96"/>
      <c r="D206" s="96"/>
      <c r="E206" s="99"/>
      <c r="F206" s="17"/>
    </row>
    <row r="207" spans="1:6" x14ac:dyDescent="0.2">
      <c r="A207" s="94"/>
      <c r="B207" s="95"/>
      <c r="C207" s="96"/>
      <c r="D207" s="96"/>
      <c r="E207" s="99"/>
      <c r="F207" s="17"/>
    </row>
    <row r="208" spans="1:6" x14ac:dyDescent="0.2">
      <c r="A208" s="94"/>
      <c r="B208" s="95"/>
      <c r="C208" s="96"/>
      <c r="D208" s="96"/>
      <c r="E208" s="99"/>
      <c r="F208" s="17"/>
    </row>
    <row r="209" spans="1:6" x14ac:dyDescent="0.2">
      <c r="A209" s="94"/>
      <c r="B209" s="95"/>
      <c r="C209" s="96"/>
      <c r="D209" s="96"/>
      <c r="E209" s="99"/>
      <c r="F209" s="17"/>
    </row>
    <row r="210" spans="1:6" x14ac:dyDescent="0.2">
      <c r="A210" s="94"/>
      <c r="B210" s="95"/>
      <c r="C210" s="96"/>
      <c r="D210" s="96"/>
      <c r="E210" s="99"/>
      <c r="F210" s="17"/>
    </row>
    <row r="211" spans="1:6" x14ac:dyDescent="0.2">
      <c r="A211" s="94"/>
      <c r="B211" s="95"/>
      <c r="C211" s="96"/>
      <c r="D211" s="96"/>
      <c r="E211" s="99"/>
      <c r="F211" s="17"/>
    </row>
    <row r="212" spans="1:6" x14ac:dyDescent="0.2">
      <c r="A212" s="94"/>
      <c r="B212" s="95"/>
      <c r="C212" s="96"/>
      <c r="D212" s="96"/>
      <c r="E212" s="99"/>
      <c r="F212" s="17"/>
    </row>
    <row r="213" spans="1:6" x14ac:dyDescent="0.2">
      <c r="A213" s="94"/>
      <c r="B213" s="95"/>
      <c r="C213" s="96"/>
      <c r="D213" s="96"/>
      <c r="E213" s="99"/>
      <c r="F213" s="17"/>
    </row>
    <row r="214" spans="1:6" x14ac:dyDescent="0.2">
      <c r="A214" s="100"/>
      <c r="B214" s="100"/>
      <c r="C214" s="17"/>
      <c r="D214" s="99"/>
      <c r="E214" s="99"/>
      <c r="F214" s="17"/>
    </row>
    <row r="215" spans="1:6" x14ac:dyDescent="0.2">
      <c r="A215" s="100"/>
      <c r="B215" s="100"/>
      <c r="C215" s="17"/>
      <c r="D215" s="99"/>
      <c r="E215" s="99"/>
      <c r="F215" s="17"/>
    </row>
    <row r="216" spans="1:6" x14ac:dyDescent="0.2">
      <c r="A216" s="17"/>
      <c r="B216" s="17"/>
      <c r="C216" s="17"/>
      <c r="D216" s="99"/>
      <c r="E216" s="99"/>
      <c r="F216" s="17"/>
    </row>
    <row r="217" spans="1:6" x14ac:dyDescent="0.2">
      <c r="A217" s="17"/>
      <c r="B217" s="17"/>
      <c r="C217" s="17"/>
      <c r="D217" s="99"/>
      <c r="E217" s="99"/>
      <c r="F217" s="17"/>
    </row>
    <row r="218" spans="1:6" x14ac:dyDescent="0.2">
      <c r="A218" s="17"/>
      <c r="B218" s="17"/>
      <c r="C218" s="17"/>
      <c r="D218" s="99"/>
      <c r="E218" s="99"/>
      <c r="F218" s="17"/>
    </row>
    <row r="219" spans="1:6" x14ac:dyDescent="0.2">
      <c r="A219" s="17"/>
      <c r="B219" s="17"/>
      <c r="C219" s="17"/>
      <c r="D219" s="99"/>
      <c r="E219" s="99"/>
      <c r="F219" s="17"/>
    </row>
    <row r="220" spans="1:6" x14ac:dyDescent="0.2">
      <c r="A220" s="17"/>
      <c r="B220" s="17"/>
      <c r="C220" s="17"/>
      <c r="D220" s="99"/>
      <c r="E220" s="99"/>
      <c r="F220" s="17"/>
    </row>
    <row r="221" spans="1:6" x14ac:dyDescent="0.2">
      <c r="A221" s="17"/>
      <c r="B221" s="17"/>
      <c r="C221" s="17"/>
      <c r="D221" s="99"/>
      <c r="E221" s="99"/>
      <c r="F221" s="17"/>
    </row>
    <row r="222" spans="1:6" x14ac:dyDescent="0.2">
      <c r="A222" s="17"/>
      <c r="B222" s="17"/>
      <c r="C222" s="17"/>
      <c r="D222" s="99"/>
      <c r="E222" s="99"/>
      <c r="F222" s="17"/>
    </row>
    <row r="223" spans="1:6" x14ac:dyDescent="0.2">
      <c r="A223" s="17"/>
      <c r="B223" s="17"/>
      <c r="C223" s="17"/>
      <c r="D223" s="99"/>
      <c r="E223" s="99"/>
      <c r="F223" s="17"/>
    </row>
    <row r="224" spans="1:6" x14ac:dyDescent="0.2">
      <c r="A224" s="17"/>
      <c r="B224" s="17"/>
      <c r="C224" s="17"/>
      <c r="D224" s="99"/>
      <c r="E224" s="99"/>
      <c r="F224" s="17"/>
    </row>
    <row r="225" spans="1:6" x14ac:dyDescent="0.2">
      <c r="A225" s="17"/>
      <c r="B225" s="17"/>
      <c r="C225" s="17"/>
      <c r="D225" s="99"/>
      <c r="E225" s="99"/>
      <c r="F225" s="17"/>
    </row>
    <row r="226" spans="1:6" x14ac:dyDescent="0.2">
      <c r="A226" s="17"/>
      <c r="B226" s="17"/>
      <c r="C226" s="17"/>
      <c r="D226" s="99"/>
      <c r="E226" s="99"/>
      <c r="F226" s="17"/>
    </row>
    <row r="227" spans="1:6" x14ac:dyDescent="0.2">
      <c r="A227" s="17"/>
      <c r="B227" s="17"/>
      <c r="C227" s="17"/>
      <c r="D227" s="99"/>
      <c r="E227" s="99"/>
      <c r="F227" s="17"/>
    </row>
    <row r="228" spans="1:6" x14ac:dyDescent="0.2">
      <c r="A228" s="17"/>
      <c r="B228" s="17"/>
      <c r="C228" s="17"/>
      <c r="D228" s="99"/>
      <c r="E228" s="99"/>
      <c r="F228" s="17"/>
    </row>
    <row r="229" spans="1:6" x14ac:dyDescent="0.2">
      <c r="A229" s="17"/>
      <c r="B229" s="17"/>
      <c r="C229" s="17"/>
      <c r="D229" s="99"/>
      <c r="E229" s="99"/>
      <c r="F229" s="17"/>
    </row>
    <row r="230" spans="1:6" x14ac:dyDescent="0.2">
      <c r="A230" s="17"/>
      <c r="B230" s="17"/>
      <c r="C230" s="17"/>
      <c r="D230" s="99"/>
      <c r="E230" s="99"/>
      <c r="F230" s="17"/>
    </row>
    <row r="231" spans="1:6" x14ac:dyDescent="0.2">
      <c r="A231" s="17"/>
      <c r="B231" s="17"/>
      <c r="C231" s="17"/>
      <c r="D231" s="99"/>
      <c r="E231" s="99"/>
      <c r="F231" s="17"/>
    </row>
    <row r="232" spans="1:6" x14ac:dyDescent="0.2">
      <c r="A232" s="17"/>
      <c r="B232" s="17"/>
      <c r="C232" s="17"/>
      <c r="D232" s="99"/>
      <c r="E232" s="99"/>
      <c r="F232" s="17"/>
    </row>
    <row r="233" spans="1:6" x14ac:dyDescent="0.2">
      <c r="A233" s="17"/>
      <c r="B233" s="17"/>
      <c r="C233" s="17"/>
      <c r="D233" s="99"/>
      <c r="E233" s="99"/>
      <c r="F233" s="17"/>
    </row>
    <row r="234" spans="1:6" x14ac:dyDescent="0.2">
      <c r="A234" s="17"/>
      <c r="B234" s="17"/>
      <c r="C234" s="17"/>
      <c r="D234" s="99"/>
      <c r="E234" s="99"/>
      <c r="F234" s="17"/>
    </row>
    <row r="235" spans="1:6" x14ac:dyDescent="0.2">
      <c r="D235" s="1"/>
      <c r="E235" s="1"/>
    </row>
    <row r="236" spans="1:6" x14ac:dyDescent="0.2">
      <c r="D236" s="1"/>
      <c r="E236" s="1"/>
    </row>
    <row r="237" spans="1:6" x14ac:dyDescent="0.2">
      <c r="D237" s="1"/>
      <c r="E237" s="1"/>
    </row>
    <row r="238" spans="1:6" x14ac:dyDescent="0.2">
      <c r="D238" s="1"/>
      <c r="E238" s="1"/>
    </row>
    <row r="239" spans="1:6" x14ac:dyDescent="0.2">
      <c r="D239" s="1"/>
      <c r="E239" s="1"/>
    </row>
    <row r="240" spans="1:6" x14ac:dyDescent="0.2">
      <c r="D240" s="1"/>
      <c r="E240" s="1"/>
    </row>
    <row r="241" spans="4:5" x14ac:dyDescent="0.2">
      <c r="D241" s="1"/>
      <c r="E241" s="1"/>
    </row>
    <row r="242" spans="4:5" x14ac:dyDescent="0.2">
      <c r="D242" s="1"/>
      <c r="E242" s="1"/>
    </row>
    <row r="243" spans="4:5" x14ac:dyDescent="0.2">
      <c r="D243" s="1"/>
      <c r="E243" s="1"/>
    </row>
    <row r="244" spans="4:5" x14ac:dyDescent="0.2">
      <c r="D244" s="1"/>
      <c r="E244" s="1"/>
    </row>
    <row r="245" spans="4:5" x14ac:dyDescent="0.2">
      <c r="D245" s="1"/>
      <c r="E245" s="1"/>
    </row>
    <row r="246" spans="4:5" x14ac:dyDescent="0.2">
      <c r="D246" s="1"/>
      <c r="E246" s="1"/>
    </row>
    <row r="247" spans="4:5" x14ac:dyDescent="0.2">
      <c r="D247" s="1"/>
      <c r="E247" s="1"/>
    </row>
    <row r="248" spans="4:5" x14ac:dyDescent="0.2">
      <c r="D248" s="1"/>
      <c r="E248" s="1"/>
    </row>
    <row r="249" spans="4:5" x14ac:dyDescent="0.2">
      <c r="D249" s="1"/>
      <c r="E249" s="1"/>
    </row>
    <row r="250" spans="4:5" x14ac:dyDescent="0.2">
      <c r="D250" s="1"/>
      <c r="E250" s="1"/>
    </row>
    <row r="251" spans="4:5" x14ac:dyDescent="0.2">
      <c r="D251" s="1"/>
      <c r="E251" s="1"/>
    </row>
    <row r="252" spans="4:5" x14ac:dyDescent="0.2">
      <c r="D252" s="1"/>
      <c r="E252" s="1"/>
    </row>
    <row r="253" spans="4:5" x14ac:dyDescent="0.2">
      <c r="D253" s="1"/>
      <c r="E253" s="1"/>
    </row>
    <row r="254" spans="4:5" x14ac:dyDescent="0.2">
      <c r="D254" s="1"/>
      <c r="E254" s="1"/>
    </row>
    <row r="255" spans="4:5" x14ac:dyDescent="0.2">
      <c r="D255" s="1"/>
      <c r="E255" s="1"/>
    </row>
    <row r="256" spans="4:5" x14ac:dyDescent="0.2">
      <c r="D256" s="1"/>
      <c r="E256" s="1"/>
    </row>
    <row r="257" spans="4:5" x14ac:dyDescent="0.2">
      <c r="D257" s="1"/>
      <c r="E257" s="1"/>
    </row>
    <row r="258" spans="4:5" x14ac:dyDescent="0.2">
      <c r="D258" s="1"/>
      <c r="E258" s="1"/>
    </row>
    <row r="259" spans="4:5" x14ac:dyDescent="0.2">
      <c r="D259" s="1"/>
      <c r="E259" s="1"/>
    </row>
    <row r="260" spans="4:5" x14ac:dyDescent="0.2">
      <c r="D260" s="1"/>
      <c r="E260" s="1"/>
    </row>
    <row r="261" spans="4:5" x14ac:dyDescent="0.2">
      <c r="D261" s="1"/>
      <c r="E261" s="1"/>
    </row>
    <row r="262" spans="4:5" x14ac:dyDescent="0.2">
      <c r="D262" s="1"/>
      <c r="E262" s="1"/>
    </row>
    <row r="263" spans="4:5" x14ac:dyDescent="0.2">
      <c r="D263" s="1"/>
      <c r="E263" s="1"/>
    </row>
    <row r="264" spans="4:5" x14ac:dyDescent="0.2">
      <c r="D264" s="1"/>
      <c r="E264" s="1"/>
    </row>
    <row r="265" spans="4:5" x14ac:dyDescent="0.2">
      <c r="D265" s="1"/>
      <c r="E265" s="1"/>
    </row>
    <row r="266" spans="4:5" x14ac:dyDescent="0.2">
      <c r="D266" s="1"/>
      <c r="E266" s="1"/>
    </row>
    <row r="267" spans="4:5" x14ac:dyDescent="0.2">
      <c r="D267" s="1"/>
      <c r="E267" s="1"/>
    </row>
    <row r="268" spans="4:5" x14ac:dyDescent="0.2">
      <c r="D268" s="1"/>
      <c r="E268" s="1"/>
    </row>
    <row r="269" spans="4:5" x14ac:dyDescent="0.2">
      <c r="D269" s="1"/>
      <c r="E269" s="1"/>
    </row>
    <row r="270" spans="4:5" x14ac:dyDescent="0.2">
      <c r="D270" s="1"/>
      <c r="E270" s="1"/>
    </row>
    <row r="271" spans="4:5" x14ac:dyDescent="0.2">
      <c r="D271" s="1"/>
      <c r="E271" s="1"/>
    </row>
    <row r="272" spans="4:5" x14ac:dyDescent="0.2">
      <c r="D272" s="1"/>
      <c r="E272" s="1"/>
    </row>
    <row r="273" spans="4:5" x14ac:dyDescent="0.2">
      <c r="D273" s="1"/>
      <c r="E273" s="1"/>
    </row>
    <row r="274" spans="4:5" x14ac:dyDescent="0.2">
      <c r="D274" s="1"/>
      <c r="E274" s="1"/>
    </row>
    <row r="275" spans="4:5" x14ac:dyDescent="0.2">
      <c r="D275" s="1"/>
      <c r="E275" s="1"/>
    </row>
    <row r="276" spans="4:5" x14ac:dyDescent="0.2">
      <c r="D276" s="1"/>
      <c r="E276" s="1"/>
    </row>
    <row r="277" spans="4:5" x14ac:dyDescent="0.2">
      <c r="D277" s="1"/>
      <c r="E277" s="1"/>
    </row>
    <row r="278" spans="4:5" x14ac:dyDescent="0.2">
      <c r="D278" s="1"/>
      <c r="E278" s="1"/>
    </row>
    <row r="279" spans="4:5" x14ac:dyDescent="0.2">
      <c r="D279" s="1"/>
      <c r="E279" s="1"/>
    </row>
    <row r="280" spans="4:5" x14ac:dyDescent="0.2">
      <c r="D280" s="1"/>
      <c r="E280" s="1"/>
    </row>
    <row r="281" spans="4:5" x14ac:dyDescent="0.2">
      <c r="D281" s="1"/>
      <c r="E281" s="1"/>
    </row>
    <row r="282" spans="4:5" x14ac:dyDescent="0.2">
      <c r="D282" s="1"/>
      <c r="E282" s="1"/>
    </row>
    <row r="283" spans="4:5" x14ac:dyDescent="0.2">
      <c r="D283" s="1"/>
      <c r="E283" s="1"/>
    </row>
    <row r="284" spans="4:5" x14ac:dyDescent="0.2">
      <c r="D284" s="1"/>
      <c r="E284" s="1"/>
    </row>
    <row r="285" spans="4:5" x14ac:dyDescent="0.2">
      <c r="D285" s="1"/>
      <c r="E285" s="1"/>
    </row>
    <row r="286" spans="4:5" x14ac:dyDescent="0.2">
      <c r="D286" s="1"/>
      <c r="E286" s="1"/>
    </row>
    <row r="287" spans="4:5" x14ac:dyDescent="0.2">
      <c r="D287" s="1"/>
      <c r="E287" s="1"/>
    </row>
    <row r="288" spans="4:5" x14ac:dyDescent="0.2">
      <c r="D288" s="1"/>
      <c r="E288" s="1"/>
    </row>
    <row r="289" spans="4:5" x14ac:dyDescent="0.2">
      <c r="D289" s="1"/>
      <c r="E289" s="1"/>
    </row>
    <row r="290" spans="4:5" x14ac:dyDescent="0.2">
      <c r="D290" s="1"/>
      <c r="E290" s="1"/>
    </row>
    <row r="291" spans="4:5" x14ac:dyDescent="0.2">
      <c r="D291" s="1"/>
      <c r="E291" s="1"/>
    </row>
    <row r="292" spans="4:5" x14ac:dyDescent="0.2">
      <c r="D292" s="1"/>
      <c r="E292" s="1"/>
    </row>
    <row r="293" spans="4:5" x14ac:dyDescent="0.2">
      <c r="D293" s="1"/>
      <c r="E293" s="1"/>
    </row>
    <row r="294" spans="4:5" x14ac:dyDescent="0.2">
      <c r="D294" s="1"/>
      <c r="E294" s="1"/>
    </row>
    <row r="295" spans="4:5" x14ac:dyDescent="0.2">
      <c r="D295" s="1"/>
      <c r="E295" s="1"/>
    </row>
    <row r="296" spans="4:5" x14ac:dyDescent="0.2">
      <c r="D296" s="1"/>
      <c r="E296" s="1"/>
    </row>
    <row r="297" spans="4:5" x14ac:dyDescent="0.2">
      <c r="D297" s="1"/>
      <c r="E297" s="1"/>
    </row>
    <row r="298" spans="4:5" x14ac:dyDescent="0.2">
      <c r="D298" s="1"/>
      <c r="E298" s="1"/>
    </row>
    <row r="299" spans="4:5" x14ac:dyDescent="0.2">
      <c r="D299" s="1"/>
      <c r="E299" s="1"/>
    </row>
    <row r="300" spans="4:5" x14ac:dyDescent="0.2">
      <c r="D300" s="1"/>
      <c r="E300" s="1"/>
    </row>
    <row r="301" spans="4:5" x14ac:dyDescent="0.2">
      <c r="D301" s="1"/>
      <c r="E301" s="1"/>
    </row>
    <row r="302" spans="4:5" x14ac:dyDescent="0.2">
      <c r="D302" s="1"/>
      <c r="E302" s="1"/>
    </row>
    <row r="303" spans="4:5" x14ac:dyDescent="0.2">
      <c r="D303" s="1"/>
      <c r="E303" s="1"/>
    </row>
    <row r="304" spans="4:5" x14ac:dyDescent="0.2">
      <c r="D304" s="1"/>
      <c r="E304" s="1"/>
    </row>
    <row r="305" spans="4:5" x14ac:dyDescent="0.2">
      <c r="D305" s="1"/>
      <c r="E305" s="1"/>
    </row>
    <row r="306" spans="4:5" x14ac:dyDescent="0.2">
      <c r="D306" s="1"/>
      <c r="E306" s="1"/>
    </row>
    <row r="307" spans="4:5" x14ac:dyDescent="0.2">
      <c r="D307" s="1"/>
      <c r="E307" s="1"/>
    </row>
    <row r="308" spans="4:5" x14ac:dyDescent="0.2">
      <c r="D308" s="1"/>
      <c r="E308" s="1"/>
    </row>
    <row r="309" spans="4:5" x14ac:dyDescent="0.2">
      <c r="D309" s="1"/>
      <c r="E309" s="1"/>
    </row>
    <row r="310" spans="4:5" x14ac:dyDescent="0.2">
      <c r="D310" s="1"/>
      <c r="E310" s="1"/>
    </row>
    <row r="311" spans="4:5" x14ac:dyDescent="0.2">
      <c r="D311" s="1"/>
      <c r="E311" s="1"/>
    </row>
    <row r="312" spans="4:5" x14ac:dyDescent="0.2">
      <c r="D312" s="1"/>
      <c r="E312" s="1"/>
    </row>
    <row r="313" spans="4:5" x14ac:dyDescent="0.2">
      <c r="D313" s="1"/>
      <c r="E313" s="1"/>
    </row>
    <row r="314" spans="4:5" x14ac:dyDescent="0.2">
      <c r="D314" s="1"/>
      <c r="E314" s="1"/>
    </row>
    <row r="315" spans="4:5" x14ac:dyDescent="0.2">
      <c r="D315" s="1"/>
      <c r="E315" s="1"/>
    </row>
    <row r="316" spans="4:5" x14ac:dyDescent="0.2">
      <c r="D316" s="1"/>
      <c r="E316" s="1"/>
    </row>
    <row r="317" spans="4:5" x14ac:dyDescent="0.2">
      <c r="D317" s="1"/>
      <c r="E317" s="1"/>
    </row>
    <row r="318" spans="4:5" x14ac:dyDescent="0.2">
      <c r="D318" s="1"/>
      <c r="E318" s="1"/>
    </row>
    <row r="319" spans="4:5" x14ac:dyDescent="0.2">
      <c r="D319" s="1"/>
      <c r="E319" s="1"/>
    </row>
    <row r="320" spans="4:5" x14ac:dyDescent="0.2">
      <c r="D320" s="1"/>
      <c r="E320" s="1"/>
    </row>
    <row r="321" spans="4:5" x14ac:dyDescent="0.2">
      <c r="D321" s="1"/>
      <c r="E321" s="1"/>
    </row>
    <row r="322" spans="4:5" x14ac:dyDescent="0.2">
      <c r="D322" s="1"/>
      <c r="E322" s="1"/>
    </row>
    <row r="323" spans="4:5" x14ac:dyDescent="0.2">
      <c r="D323" s="1"/>
      <c r="E323" s="1"/>
    </row>
    <row r="324" spans="4:5" x14ac:dyDescent="0.2">
      <c r="D324" s="1"/>
      <c r="E324" s="1"/>
    </row>
    <row r="325" spans="4:5" x14ac:dyDescent="0.2">
      <c r="D325" s="1"/>
      <c r="E325" s="1"/>
    </row>
    <row r="326" spans="4:5" x14ac:dyDescent="0.2">
      <c r="D326" s="1"/>
      <c r="E326" s="1"/>
    </row>
    <row r="327" spans="4:5" x14ac:dyDescent="0.2">
      <c r="D327" s="1"/>
      <c r="E327" s="1"/>
    </row>
    <row r="328" spans="4:5" x14ac:dyDescent="0.2">
      <c r="D328" s="1"/>
      <c r="E328" s="1"/>
    </row>
    <row r="329" spans="4:5" x14ac:dyDescent="0.2">
      <c r="D329" s="1"/>
      <c r="E329" s="1"/>
    </row>
    <row r="330" spans="4:5" x14ac:dyDescent="0.2">
      <c r="D330" s="1"/>
      <c r="E330" s="1"/>
    </row>
    <row r="331" spans="4:5" x14ac:dyDescent="0.2">
      <c r="D331" s="1"/>
      <c r="E331" s="1"/>
    </row>
    <row r="332" spans="4:5" x14ac:dyDescent="0.2">
      <c r="D332" s="1"/>
      <c r="E332" s="1"/>
    </row>
    <row r="333" spans="4:5" x14ac:dyDescent="0.2">
      <c r="D333" s="1"/>
      <c r="E333" s="1"/>
    </row>
    <row r="334" spans="4:5" x14ac:dyDescent="0.2">
      <c r="D334" s="1"/>
      <c r="E334" s="1"/>
    </row>
    <row r="335" spans="4:5" x14ac:dyDescent="0.2">
      <c r="D335" s="1"/>
      <c r="E335" s="1"/>
    </row>
    <row r="336" spans="4:5" x14ac:dyDescent="0.2">
      <c r="D336" s="1"/>
      <c r="E336" s="1"/>
    </row>
    <row r="337" spans="4:5" x14ac:dyDescent="0.2">
      <c r="D337" s="1"/>
      <c r="E337" s="1"/>
    </row>
    <row r="338" spans="4:5" x14ac:dyDescent="0.2">
      <c r="D338" s="1"/>
      <c r="E338" s="1"/>
    </row>
    <row r="339" spans="4:5" x14ac:dyDescent="0.2">
      <c r="D339" s="1"/>
      <c r="E339" s="1"/>
    </row>
    <row r="340" spans="4:5" x14ac:dyDescent="0.2">
      <c r="D340" s="1"/>
      <c r="E340" s="1"/>
    </row>
    <row r="341" spans="4:5" x14ac:dyDescent="0.2">
      <c r="D341" s="1"/>
      <c r="E341" s="1"/>
    </row>
    <row r="342" spans="4:5" x14ac:dyDescent="0.2">
      <c r="D342" s="1"/>
      <c r="E342" s="1"/>
    </row>
    <row r="343" spans="4:5" x14ac:dyDescent="0.2">
      <c r="D343" s="1"/>
      <c r="E343" s="1"/>
    </row>
    <row r="344" spans="4:5" x14ac:dyDescent="0.2">
      <c r="D344" s="1"/>
      <c r="E344" s="1"/>
    </row>
    <row r="345" spans="4:5" x14ac:dyDescent="0.2">
      <c r="D345" s="1"/>
      <c r="E345" s="1"/>
    </row>
    <row r="346" spans="4:5" x14ac:dyDescent="0.2">
      <c r="D346" s="1"/>
      <c r="E346" s="1"/>
    </row>
    <row r="347" spans="4:5" x14ac:dyDescent="0.2">
      <c r="D347" s="1"/>
      <c r="E347" s="1"/>
    </row>
    <row r="348" spans="4:5" x14ac:dyDescent="0.2">
      <c r="D348" s="1"/>
      <c r="E348" s="1"/>
    </row>
    <row r="349" spans="4:5" x14ac:dyDescent="0.2">
      <c r="D349" s="1"/>
      <c r="E349" s="1"/>
    </row>
    <row r="350" spans="4:5" x14ac:dyDescent="0.2">
      <c r="D350" s="1"/>
      <c r="E350" s="1"/>
    </row>
    <row r="351" spans="4:5" x14ac:dyDescent="0.2">
      <c r="D351" s="1"/>
      <c r="E351" s="1"/>
    </row>
    <row r="352" spans="4:5" x14ac:dyDescent="0.2">
      <c r="D352" s="1"/>
      <c r="E352" s="1"/>
    </row>
    <row r="353" spans="4:5" x14ac:dyDescent="0.2">
      <c r="D353" s="1"/>
      <c r="E353" s="1"/>
    </row>
    <row r="354" spans="4:5" x14ac:dyDescent="0.2">
      <c r="D354" s="1"/>
      <c r="E354" s="1"/>
    </row>
    <row r="355" spans="4:5" x14ac:dyDescent="0.2">
      <c r="D355" s="1"/>
      <c r="E355" s="1"/>
    </row>
    <row r="356" spans="4:5" x14ac:dyDescent="0.2">
      <c r="D356" s="1"/>
      <c r="E356" s="1"/>
    </row>
    <row r="357" spans="4:5" x14ac:dyDescent="0.2">
      <c r="D357" s="1"/>
      <c r="E357" s="1"/>
    </row>
    <row r="358" spans="4:5" x14ac:dyDescent="0.2">
      <c r="D358" s="1"/>
      <c r="E358" s="1"/>
    </row>
    <row r="359" spans="4:5" x14ac:dyDescent="0.2">
      <c r="D359" s="1"/>
      <c r="E359" s="1"/>
    </row>
    <row r="360" spans="4:5" x14ac:dyDescent="0.2">
      <c r="D360" s="1"/>
      <c r="E360" s="1"/>
    </row>
    <row r="361" spans="4:5" x14ac:dyDescent="0.2">
      <c r="D361" s="1"/>
      <c r="E361" s="1"/>
    </row>
    <row r="362" spans="4:5" x14ac:dyDescent="0.2">
      <c r="D362" s="1"/>
      <c r="E362" s="1"/>
    </row>
    <row r="363" spans="4:5" x14ac:dyDescent="0.2">
      <c r="D363" s="1"/>
      <c r="E363" s="1"/>
    </row>
    <row r="364" spans="4:5" x14ac:dyDescent="0.2">
      <c r="D364" s="1"/>
      <c r="E364" s="1"/>
    </row>
    <row r="365" spans="4:5" x14ac:dyDescent="0.2">
      <c r="D365" s="1"/>
      <c r="E365" s="1"/>
    </row>
    <row r="366" spans="4:5" x14ac:dyDescent="0.2">
      <c r="D366" s="1"/>
      <c r="E366" s="1"/>
    </row>
    <row r="367" spans="4:5" x14ac:dyDescent="0.2">
      <c r="D367" s="1"/>
      <c r="E367" s="1"/>
    </row>
    <row r="368" spans="4:5" x14ac:dyDescent="0.2">
      <c r="D368" s="1"/>
      <c r="E368" s="1"/>
    </row>
    <row r="369" spans="4:5" x14ac:dyDescent="0.2">
      <c r="D369" s="1"/>
      <c r="E369" s="1"/>
    </row>
    <row r="370" spans="4:5" x14ac:dyDescent="0.2">
      <c r="D370" s="1"/>
      <c r="E370" s="1"/>
    </row>
    <row r="371" spans="4:5" x14ac:dyDescent="0.2">
      <c r="D371" s="1"/>
      <c r="E371" s="1"/>
    </row>
    <row r="372" spans="4:5" x14ac:dyDescent="0.2">
      <c r="D372" s="1"/>
      <c r="E372" s="1"/>
    </row>
    <row r="373" spans="4:5" x14ac:dyDescent="0.2">
      <c r="D373" s="1"/>
      <c r="E373" s="1"/>
    </row>
    <row r="374" spans="4:5" x14ac:dyDescent="0.2">
      <c r="D374" s="1"/>
      <c r="E374" s="1"/>
    </row>
    <row r="375" spans="4:5" x14ac:dyDescent="0.2">
      <c r="D375" s="1"/>
      <c r="E375" s="1"/>
    </row>
    <row r="376" spans="4:5" x14ac:dyDescent="0.2">
      <c r="D376" s="1"/>
      <c r="E376" s="1"/>
    </row>
    <row r="377" spans="4:5" x14ac:dyDescent="0.2">
      <c r="D377" s="1"/>
      <c r="E377" s="1"/>
    </row>
    <row r="378" spans="4:5" x14ac:dyDescent="0.2">
      <c r="D378" s="1"/>
      <c r="E378" s="1"/>
    </row>
    <row r="379" spans="4:5" x14ac:dyDescent="0.2">
      <c r="D379" s="1"/>
      <c r="E379" s="1"/>
    </row>
    <row r="380" spans="4:5" x14ac:dyDescent="0.2">
      <c r="D380" s="1"/>
      <c r="E380" s="1"/>
    </row>
    <row r="381" spans="4:5" x14ac:dyDescent="0.2">
      <c r="D381" s="1"/>
      <c r="E381" s="1"/>
    </row>
    <row r="382" spans="4:5" x14ac:dyDescent="0.2">
      <c r="D382" s="1"/>
      <c r="E382" s="1"/>
    </row>
    <row r="383" spans="4:5" x14ac:dyDescent="0.2">
      <c r="D383" s="1"/>
      <c r="E383" s="1"/>
    </row>
    <row r="384" spans="4:5" x14ac:dyDescent="0.2">
      <c r="D384" s="1"/>
      <c r="E384" s="1"/>
    </row>
    <row r="385" spans="4:5" x14ac:dyDescent="0.2">
      <c r="D385" s="1"/>
      <c r="E385" s="1"/>
    </row>
    <row r="386" spans="4:5" x14ac:dyDescent="0.2">
      <c r="D386" s="1"/>
      <c r="E386" s="1"/>
    </row>
    <row r="387" spans="4:5" x14ac:dyDescent="0.2">
      <c r="D387" s="1"/>
      <c r="E387" s="1"/>
    </row>
    <row r="388" spans="4:5" x14ac:dyDescent="0.2">
      <c r="D388" s="1"/>
      <c r="E388" s="1"/>
    </row>
    <row r="389" spans="4:5" x14ac:dyDescent="0.2">
      <c r="D389" s="1"/>
      <c r="E389" s="1"/>
    </row>
    <row r="390" spans="4:5" x14ac:dyDescent="0.2">
      <c r="D390" s="1"/>
      <c r="E390" s="1"/>
    </row>
    <row r="391" spans="4:5" x14ac:dyDescent="0.2">
      <c r="D391" s="1"/>
      <c r="E391" s="1"/>
    </row>
    <row r="392" spans="4:5" x14ac:dyDescent="0.2">
      <c r="D392" s="1"/>
      <c r="E392" s="1"/>
    </row>
    <row r="393" spans="4:5" x14ac:dyDescent="0.2">
      <c r="D393" s="1"/>
      <c r="E393" s="1"/>
    </row>
    <row r="394" spans="4:5" x14ac:dyDescent="0.2">
      <c r="D394" s="1"/>
      <c r="E394" s="1"/>
    </row>
    <row r="395" spans="4:5" x14ac:dyDescent="0.2">
      <c r="D395" s="1"/>
      <c r="E395" s="1"/>
    </row>
    <row r="396" spans="4:5" x14ac:dyDescent="0.2">
      <c r="D396" s="1"/>
      <c r="E396" s="1"/>
    </row>
    <row r="397" spans="4:5" x14ac:dyDescent="0.2">
      <c r="D397" s="1"/>
      <c r="E397" s="1"/>
    </row>
    <row r="398" spans="4:5" x14ac:dyDescent="0.2">
      <c r="D398" s="1"/>
      <c r="E398" s="1"/>
    </row>
    <row r="399" spans="4:5" x14ac:dyDescent="0.2">
      <c r="D399" s="1"/>
      <c r="E399" s="1"/>
    </row>
    <row r="400" spans="4:5" x14ac:dyDescent="0.2">
      <c r="D400" s="1"/>
      <c r="E400" s="1"/>
    </row>
    <row r="401" spans="4:5" x14ac:dyDescent="0.2">
      <c r="D401" s="1"/>
      <c r="E401" s="1"/>
    </row>
    <row r="402" spans="4:5" x14ac:dyDescent="0.2">
      <c r="D402" s="1"/>
      <c r="E402" s="1"/>
    </row>
    <row r="403" spans="4:5" x14ac:dyDescent="0.2">
      <c r="D403" s="1"/>
      <c r="E403" s="1"/>
    </row>
    <row r="404" spans="4:5" x14ac:dyDescent="0.2">
      <c r="D404" s="1"/>
      <c r="E404" s="1"/>
    </row>
    <row r="405" spans="4:5" x14ac:dyDescent="0.2">
      <c r="D405" s="1"/>
      <c r="E405" s="1"/>
    </row>
    <row r="406" spans="4:5" x14ac:dyDescent="0.2">
      <c r="D406" s="1"/>
      <c r="E406" s="1"/>
    </row>
    <row r="407" spans="4:5" x14ac:dyDescent="0.2">
      <c r="D407" s="1"/>
      <c r="E407" s="1"/>
    </row>
    <row r="408" spans="4:5" x14ac:dyDescent="0.2">
      <c r="D408" s="1"/>
      <c r="E408" s="1"/>
    </row>
    <row r="409" spans="4:5" x14ac:dyDescent="0.2">
      <c r="D409" s="1"/>
      <c r="E409" s="1"/>
    </row>
    <row r="410" spans="4:5" x14ac:dyDescent="0.2">
      <c r="D410" s="1"/>
      <c r="E410" s="1"/>
    </row>
    <row r="411" spans="4:5" x14ac:dyDescent="0.2">
      <c r="D411" s="1"/>
      <c r="E411" s="1"/>
    </row>
    <row r="412" spans="4:5" x14ac:dyDescent="0.2">
      <c r="D412" s="1"/>
      <c r="E412" s="1"/>
    </row>
    <row r="413" spans="4:5" x14ac:dyDescent="0.2">
      <c r="D413" s="1"/>
      <c r="E413" s="1"/>
    </row>
    <row r="414" spans="4:5" x14ac:dyDescent="0.2">
      <c r="D414" s="1"/>
      <c r="E414" s="1"/>
    </row>
    <row r="415" spans="4:5" x14ac:dyDescent="0.2">
      <c r="D415" s="1"/>
      <c r="E415" s="1"/>
    </row>
    <row r="416" spans="4:5" x14ac:dyDescent="0.2">
      <c r="D416" s="1"/>
      <c r="E416" s="1"/>
    </row>
    <row r="417" spans="4:5" x14ac:dyDescent="0.2">
      <c r="D417" s="1"/>
      <c r="E417" s="1"/>
    </row>
    <row r="418" spans="4:5" x14ac:dyDescent="0.2">
      <c r="D418" s="1"/>
      <c r="E418" s="1"/>
    </row>
    <row r="419" spans="4:5" x14ac:dyDescent="0.2">
      <c r="D419" s="1"/>
      <c r="E419" s="1"/>
    </row>
    <row r="420" spans="4:5" x14ac:dyDescent="0.2">
      <c r="D420" s="1"/>
      <c r="E420" s="1"/>
    </row>
    <row r="421" spans="4:5" x14ac:dyDescent="0.2">
      <c r="D421" s="1"/>
      <c r="E421" s="1"/>
    </row>
    <row r="422" spans="4:5" x14ac:dyDescent="0.2">
      <c r="D422" s="1"/>
      <c r="E422" s="1"/>
    </row>
    <row r="423" spans="4:5" x14ac:dyDescent="0.2">
      <c r="D423" s="1"/>
      <c r="E423" s="1"/>
    </row>
    <row r="424" spans="4:5" x14ac:dyDescent="0.2">
      <c r="D424" s="1"/>
      <c r="E424" s="1"/>
    </row>
    <row r="425" spans="4:5" x14ac:dyDescent="0.2">
      <c r="D425" s="1"/>
      <c r="E425" s="1"/>
    </row>
    <row r="426" spans="4:5" x14ac:dyDescent="0.2">
      <c r="D426" s="1"/>
      <c r="E426" s="1"/>
    </row>
    <row r="427" spans="4:5" x14ac:dyDescent="0.2">
      <c r="D427" s="1"/>
      <c r="E427" s="1"/>
    </row>
    <row r="428" spans="4:5" x14ac:dyDescent="0.2">
      <c r="D428" s="1"/>
      <c r="E428" s="1"/>
    </row>
    <row r="429" spans="4:5" x14ac:dyDescent="0.2">
      <c r="D429" s="1"/>
      <c r="E429" s="1"/>
    </row>
    <row r="430" spans="4:5" x14ac:dyDescent="0.2">
      <c r="D430" s="1"/>
      <c r="E430" s="1"/>
    </row>
    <row r="431" spans="4:5" x14ac:dyDescent="0.2">
      <c r="D431" s="1"/>
      <c r="E431" s="1"/>
    </row>
    <row r="432" spans="4:5" x14ac:dyDescent="0.2">
      <c r="D432" s="1"/>
      <c r="E432" s="1"/>
    </row>
    <row r="433" spans="4:5" x14ac:dyDescent="0.2">
      <c r="D433" s="1"/>
      <c r="E433" s="1"/>
    </row>
    <row r="434" spans="4:5" x14ac:dyDescent="0.2">
      <c r="D434" s="1"/>
      <c r="E434" s="1"/>
    </row>
    <row r="435" spans="4:5" x14ac:dyDescent="0.2">
      <c r="D435" s="1"/>
      <c r="E435" s="1"/>
    </row>
    <row r="436" spans="4:5" x14ac:dyDescent="0.2">
      <c r="D436" s="1"/>
      <c r="E436" s="1"/>
    </row>
    <row r="437" spans="4:5" x14ac:dyDescent="0.2">
      <c r="D437" s="1"/>
      <c r="E437" s="1"/>
    </row>
    <row r="438" spans="4:5" x14ac:dyDescent="0.2">
      <c r="D438" s="1"/>
      <c r="E438" s="1"/>
    </row>
    <row r="439" spans="4:5" x14ac:dyDescent="0.2">
      <c r="D439" s="1"/>
      <c r="E439" s="1"/>
    </row>
    <row r="440" spans="4:5" x14ac:dyDescent="0.2">
      <c r="D440" s="1"/>
      <c r="E440" s="1"/>
    </row>
    <row r="441" spans="4:5" x14ac:dyDescent="0.2">
      <c r="D441" s="1"/>
      <c r="E441" s="1"/>
    </row>
    <row r="442" spans="4:5" x14ac:dyDescent="0.2">
      <c r="D442" s="1"/>
      <c r="E442" s="1"/>
    </row>
    <row r="443" spans="4:5" x14ac:dyDescent="0.2">
      <c r="D443" s="1"/>
      <c r="E443" s="1"/>
    </row>
    <row r="444" spans="4:5" x14ac:dyDescent="0.2">
      <c r="D444" s="1"/>
      <c r="E444" s="1"/>
    </row>
    <row r="445" spans="4:5" x14ac:dyDescent="0.2">
      <c r="D445" s="1"/>
      <c r="E445" s="1"/>
    </row>
    <row r="446" spans="4:5" x14ac:dyDescent="0.2">
      <c r="D446" s="1"/>
      <c r="E446" s="1"/>
    </row>
    <row r="447" spans="4:5" x14ac:dyDescent="0.2">
      <c r="D447" s="1"/>
      <c r="E447" s="1"/>
    </row>
    <row r="448" spans="4:5" x14ac:dyDescent="0.2">
      <c r="D448" s="1"/>
      <c r="E448" s="1"/>
    </row>
    <row r="449" spans="4:5" x14ac:dyDescent="0.2">
      <c r="D449" s="1"/>
      <c r="E449" s="1"/>
    </row>
    <row r="450" spans="4:5" x14ac:dyDescent="0.2">
      <c r="D450" s="1"/>
      <c r="E450" s="1"/>
    </row>
    <row r="451" spans="4:5" x14ac:dyDescent="0.2">
      <c r="D451" s="1"/>
      <c r="E451" s="1"/>
    </row>
    <row r="452" spans="4:5" x14ac:dyDescent="0.2">
      <c r="D452" s="1"/>
      <c r="E452" s="1"/>
    </row>
    <row r="453" spans="4:5" x14ac:dyDescent="0.2">
      <c r="D453" s="1"/>
      <c r="E453" s="1"/>
    </row>
    <row r="454" spans="4:5" x14ac:dyDescent="0.2">
      <c r="D454" s="1"/>
      <c r="E454" s="1"/>
    </row>
    <row r="455" spans="4:5" x14ac:dyDescent="0.2">
      <c r="D455" s="1"/>
      <c r="E455" s="1"/>
    </row>
    <row r="456" spans="4:5" x14ac:dyDescent="0.2">
      <c r="D456" s="1"/>
      <c r="E456" s="1"/>
    </row>
    <row r="457" spans="4:5" x14ac:dyDescent="0.2">
      <c r="D457" s="1"/>
      <c r="E457" s="1"/>
    </row>
    <row r="458" spans="4:5" x14ac:dyDescent="0.2">
      <c r="D458" s="1"/>
      <c r="E458" s="1"/>
    </row>
    <row r="459" spans="4:5" x14ac:dyDescent="0.2">
      <c r="D459" s="1"/>
      <c r="E459" s="1"/>
    </row>
    <row r="460" spans="4:5" x14ac:dyDescent="0.2">
      <c r="D460" s="1"/>
      <c r="E460" s="1"/>
    </row>
    <row r="461" spans="4:5" x14ac:dyDescent="0.2">
      <c r="D461" s="1"/>
      <c r="E461" s="1"/>
    </row>
    <row r="462" spans="4:5" x14ac:dyDescent="0.2">
      <c r="D462" s="1"/>
      <c r="E462" s="1"/>
    </row>
    <row r="463" spans="4:5" x14ac:dyDescent="0.2">
      <c r="D463" s="1"/>
      <c r="E463" s="1"/>
    </row>
    <row r="464" spans="4:5" x14ac:dyDescent="0.2">
      <c r="D464" s="1"/>
      <c r="E464" s="1"/>
    </row>
    <row r="465" spans="4:5" x14ac:dyDescent="0.2">
      <c r="D465" s="1"/>
      <c r="E465" s="1"/>
    </row>
    <row r="466" spans="4:5" x14ac:dyDescent="0.2">
      <c r="D466" s="1"/>
      <c r="E466" s="1"/>
    </row>
    <row r="467" spans="4:5" x14ac:dyDescent="0.2">
      <c r="D467" s="1"/>
      <c r="E467" s="1"/>
    </row>
    <row r="468" spans="4:5" x14ac:dyDescent="0.2">
      <c r="D468" s="1"/>
      <c r="E468" s="1"/>
    </row>
    <row r="469" spans="4:5" x14ac:dyDescent="0.2">
      <c r="D469" s="1"/>
      <c r="E469" s="1"/>
    </row>
    <row r="470" spans="4:5" x14ac:dyDescent="0.2">
      <c r="D470" s="1"/>
      <c r="E470" s="1"/>
    </row>
    <row r="471" spans="4:5" x14ac:dyDescent="0.2">
      <c r="D471" s="1"/>
      <c r="E471" s="1"/>
    </row>
    <row r="472" spans="4:5" x14ac:dyDescent="0.2">
      <c r="D472" s="1"/>
      <c r="E472" s="1"/>
    </row>
    <row r="473" spans="4:5" x14ac:dyDescent="0.2">
      <c r="D473" s="1"/>
      <c r="E473" s="1"/>
    </row>
    <row r="474" spans="4:5" x14ac:dyDescent="0.2">
      <c r="D474" s="1"/>
      <c r="E474" s="1"/>
    </row>
    <row r="475" spans="4:5" x14ac:dyDescent="0.2">
      <c r="D475" s="1"/>
      <c r="E475" s="1"/>
    </row>
    <row r="476" spans="4:5" x14ac:dyDescent="0.2">
      <c r="D476" s="1"/>
      <c r="E476" s="1"/>
    </row>
    <row r="477" spans="4:5" x14ac:dyDescent="0.2">
      <c r="D477" s="1"/>
      <c r="E477" s="1"/>
    </row>
    <row r="478" spans="4:5" x14ac:dyDescent="0.2">
      <c r="D478" s="1"/>
      <c r="E478" s="1"/>
    </row>
    <row r="479" spans="4:5" x14ac:dyDescent="0.2">
      <c r="D479" s="1"/>
      <c r="E479" s="1"/>
    </row>
    <row r="480" spans="4:5" x14ac:dyDescent="0.2">
      <c r="D480" s="1"/>
      <c r="E480" s="1"/>
    </row>
    <row r="481" spans="4:5" x14ac:dyDescent="0.2">
      <c r="D481" s="1"/>
      <c r="E481" s="1"/>
    </row>
    <row r="482" spans="4:5" x14ac:dyDescent="0.2">
      <c r="D482" s="1"/>
      <c r="E482" s="1"/>
    </row>
    <row r="483" spans="4:5" x14ac:dyDescent="0.2">
      <c r="D483" s="1"/>
      <c r="E483" s="1"/>
    </row>
    <row r="484" spans="4:5" x14ac:dyDescent="0.2">
      <c r="D484" s="1"/>
      <c r="E484" s="1"/>
    </row>
    <row r="485" spans="4:5" x14ac:dyDescent="0.2">
      <c r="D485" s="1"/>
      <c r="E485" s="1"/>
    </row>
    <row r="486" spans="4:5" x14ac:dyDescent="0.2">
      <c r="D486" s="1"/>
      <c r="E486" s="1"/>
    </row>
    <row r="487" spans="4:5" x14ac:dyDescent="0.2">
      <c r="D487" s="1"/>
      <c r="E487" s="1"/>
    </row>
    <row r="488" spans="4:5" x14ac:dyDescent="0.2">
      <c r="D488" s="1"/>
      <c r="E488" s="1"/>
    </row>
    <row r="489" spans="4:5" x14ac:dyDescent="0.2">
      <c r="D489" s="1"/>
      <c r="E489" s="1"/>
    </row>
    <row r="490" spans="4:5" x14ac:dyDescent="0.2">
      <c r="D490" s="1"/>
      <c r="E490" s="1"/>
    </row>
    <row r="491" spans="4:5" x14ac:dyDescent="0.2">
      <c r="D491" s="1"/>
      <c r="E491" s="1"/>
    </row>
    <row r="492" spans="4:5" x14ac:dyDescent="0.2">
      <c r="D492" s="1"/>
      <c r="E492" s="1"/>
    </row>
    <row r="493" spans="4:5" x14ac:dyDescent="0.2">
      <c r="D493" s="1"/>
      <c r="E493" s="1"/>
    </row>
    <row r="494" spans="4:5" x14ac:dyDescent="0.2">
      <c r="D494" s="1"/>
      <c r="E494" s="1"/>
    </row>
    <row r="495" spans="4:5" x14ac:dyDescent="0.2">
      <c r="D495" s="1"/>
      <c r="E495" s="1"/>
    </row>
    <row r="496" spans="4:5" x14ac:dyDescent="0.2">
      <c r="D496" s="1"/>
      <c r="E496" s="1"/>
    </row>
    <row r="497" spans="4:5" x14ac:dyDescent="0.2">
      <c r="D497" s="1"/>
      <c r="E497" s="1"/>
    </row>
    <row r="498" spans="4:5" x14ac:dyDescent="0.2">
      <c r="D498" s="1"/>
      <c r="E498" s="1"/>
    </row>
    <row r="499" spans="4:5" x14ac:dyDescent="0.2">
      <c r="D499" s="1"/>
      <c r="E499" s="1"/>
    </row>
    <row r="500" spans="4:5" x14ac:dyDescent="0.2">
      <c r="D500" s="1"/>
      <c r="E500" s="1"/>
    </row>
    <row r="501" spans="4:5" x14ac:dyDescent="0.2">
      <c r="D501" s="1"/>
      <c r="E501" s="1"/>
    </row>
    <row r="502" spans="4:5" x14ac:dyDescent="0.2">
      <c r="D502" s="1"/>
      <c r="E502" s="1"/>
    </row>
    <row r="503" spans="4:5" x14ac:dyDescent="0.2">
      <c r="D503" s="1"/>
      <c r="E503" s="1"/>
    </row>
    <row r="504" spans="4:5" x14ac:dyDescent="0.2">
      <c r="D504" s="1"/>
      <c r="E504" s="1"/>
    </row>
    <row r="505" spans="4:5" x14ac:dyDescent="0.2">
      <c r="D505" s="1"/>
      <c r="E505" s="1"/>
    </row>
    <row r="506" spans="4:5" x14ac:dyDescent="0.2">
      <c r="D506" s="1"/>
      <c r="E506" s="1"/>
    </row>
    <row r="507" spans="4:5" x14ac:dyDescent="0.2">
      <c r="D507" s="1"/>
      <c r="E507" s="1"/>
    </row>
    <row r="508" spans="4:5" x14ac:dyDescent="0.2">
      <c r="D508" s="1"/>
      <c r="E508" s="1"/>
    </row>
    <row r="509" spans="4:5" x14ac:dyDescent="0.2">
      <c r="D509" s="1"/>
      <c r="E509" s="1"/>
    </row>
    <row r="510" spans="4:5" x14ac:dyDescent="0.2">
      <c r="D510" s="1"/>
      <c r="E510" s="1"/>
    </row>
    <row r="511" spans="4:5" x14ac:dyDescent="0.2">
      <c r="D511" s="1"/>
      <c r="E511" s="1"/>
    </row>
    <row r="512" spans="4:5" x14ac:dyDescent="0.2">
      <c r="D512" s="1"/>
      <c r="E512" s="1"/>
    </row>
    <row r="513" spans="4:5" x14ac:dyDescent="0.2">
      <c r="D513" s="1"/>
      <c r="E513" s="1"/>
    </row>
    <row r="514" spans="4:5" x14ac:dyDescent="0.2">
      <c r="D514" s="1"/>
      <c r="E514" s="1"/>
    </row>
    <row r="515" spans="4:5" x14ac:dyDescent="0.2">
      <c r="D515" s="1"/>
      <c r="E515" s="1"/>
    </row>
    <row r="516" spans="4:5" x14ac:dyDescent="0.2">
      <c r="D516" s="1"/>
      <c r="E516" s="1"/>
    </row>
    <row r="517" spans="4:5" x14ac:dyDescent="0.2">
      <c r="D517" s="1"/>
      <c r="E517" s="1"/>
    </row>
    <row r="518" spans="4:5" x14ac:dyDescent="0.2">
      <c r="D518" s="1"/>
      <c r="E518" s="1"/>
    </row>
    <row r="519" spans="4:5" x14ac:dyDescent="0.2">
      <c r="D519" s="1"/>
      <c r="E519" s="1"/>
    </row>
    <row r="520" spans="4:5" x14ac:dyDescent="0.2">
      <c r="D520" s="1"/>
      <c r="E520" s="1"/>
    </row>
    <row r="521" spans="4:5" x14ac:dyDescent="0.2">
      <c r="D521" s="1"/>
      <c r="E521" s="1"/>
    </row>
    <row r="522" spans="4:5" x14ac:dyDescent="0.2">
      <c r="D522" s="1"/>
      <c r="E522" s="1"/>
    </row>
    <row r="523" spans="4:5" x14ac:dyDescent="0.2">
      <c r="D523" s="1"/>
      <c r="E523" s="1"/>
    </row>
    <row r="524" spans="4:5" x14ac:dyDescent="0.2">
      <c r="D524" s="1"/>
      <c r="E524" s="1"/>
    </row>
    <row r="525" spans="4:5" x14ac:dyDescent="0.2">
      <c r="D525" s="1"/>
      <c r="E525" s="1"/>
    </row>
    <row r="526" spans="4:5" x14ac:dyDescent="0.2">
      <c r="D526" s="1"/>
      <c r="E526" s="1"/>
    </row>
    <row r="527" spans="4:5" x14ac:dyDescent="0.2">
      <c r="D527" s="1"/>
      <c r="E527" s="1"/>
    </row>
    <row r="528" spans="4:5" x14ac:dyDescent="0.2">
      <c r="D528" s="1"/>
      <c r="E528" s="1"/>
    </row>
    <row r="529" spans="4:5" x14ac:dyDescent="0.2">
      <c r="D529" s="1"/>
      <c r="E529" s="1"/>
    </row>
    <row r="530" spans="4:5" x14ac:dyDescent="0.2">
      <c r="D530" s="1"/>
      <c r="E530" s="1"/>
    </row>
    <row r="531" spans="4:5" x14ac:dyDescent="0.2">
      <c r="D531" s="1"/>
      <c r="E531" s="1"/>
    </row>
    <row r="532" spans="4:5" x14ac:dyDescent="0.2">
      <c r="D532" s="1"/>
      <c r="E532" s="1"/>
    </row>
    <row r="533" spans="4:5" x14ac:dyDescent="0.2">
      <c r="D533" s="1"/>
      <c r="E533" s="1"/>
    </row>
    <row r="534" spans="4:5" x14ac:dyDescent="0.2">
      <c r="D534" s="1"/>
      <c r="E534" s="1"/>
    </row>
    <row r="535" spans="4:5" x14ac:dyDescent="0.2">
      <c r="D535" s="1"/>
      <c r="E535" s="1"/>
    </row>
    <row r="536" spans="4:5" x14ac:dyDescent="0.2">
      <c r="D536" s="1"/>
      <c r="E536" s="1"/>
    </row>
    <row r="537" spans="4:5" x14ac:dyDescent="0.2">
      <c r="D537" s="1"/>
      <c r="E537" s="1"/>
    </row>
    <row r="538" spans="4:5" x14ac:dyDescent="0.2">
      <c r="D538" s="1"/>
      <c r="E538" s="1"/>
    </row>
    <row r="539" spans="4:5" x14ac:dyDescent="0.2">
      <c r="D539" s="1"/>
      <c r="E539" s="1"/>
    </row>
    <row r="540" spans="4:5" x14ac:dyDescent="0.2">
      <c r="D540" s="1"/>
      <c r="E540" s="1"/>
    </row>
    <row r="541" spans="4:5" x14ac:dyDescent="0.2">
      <c r="D541" s="1"/>
      <c r="E541" s="1"/>
    </row>
    <row r="542" spans="4:5" x14ac:dyDescent="0.2">
      <c r="D542" s="1"/>
      <c r="E542" s="1"/>
    </row>
    <row r="543" spans="4:5" x14ac:dyDescent="0.2">
      <c r="D543" s="1"/>
      <c r="E543" s="1"/>
    </row>
    <row r="544" spans="4:5" x14ac:dyDescent="0.2">
      <c r="D544" s="1"/>
      <c r="E544" s="1"/>
    </row>
    <row r="545" spans="4:5" x14ac:dyDescent="0.2">
      <c r="D545" s="1"/>
      <c r="E545" s="1"/>
    </row>
    <row r="546" spans="4:5" x14ac:dyDescent="0.2">
      <c r="D546" s="1"/>
      <c r="E546" s="1"/>
    </row>
    <row r="547" spans="4:5" x14ac:dyDescent="0.2">
      <c r="D547" s="1"/>
      <c r="E547" s="1"/>
    </row>
    <row r="548" spans="4:5" x14ac:dyDescent="0.2">
      <c r="D548" s="1"/>
      <c r="E548" s="1"/>
    </row>
    <row r="549" spans="4:5" x14ac:dyDescent="0.2">
      <c r="D549" s="1"/>
      <c r="E549" s="1"/>
    </row>
    <row r="550" spans="4:5" x14ac:dyDescent="0.2">
      <c r="D550" s="1"/>
      <c r="E550" s="1"/>
    </row>
    <row r="551" spans="4:5" x14ac:dyDescent="0.2">
      <c r="D551" s="1"/>
      <c r="E551" s="1"/>
    </row>
    <row r="552" spans="4:5" x14ac:dyDescent="0.2">
      <c r="D552" s="1"/>
      <c r="E552" s="1"/>
    </row>
    <row r="553" spans="4:5" x14ac:dyDescent="0.2">
      <c r="D553" s="1"/>
      <c r="E553" s="1"/>
    </row>
    <row r="554" spans="4:5" x14ac:dyDescent="0.2">
      <c r="D554" s="1"/>
      <c r="E554" s="1"/>
    </row>
    <row r="555" spans="4:5" x14ac:dyDescent="0.2">
      <c r="D555" s="1"/>
      <c r="E555" s="1"/>
    </row>
    <row r="556" spans="4:5" x14ac:dyDescent="0.2">
      <c r="D556" s="1"/>
      <c r="E556" s="1"/>
    </row>
    <row r="557" spans="4:5" x14ac:dyDescent="0.2">
      <c r="D557" s="1"/>
      <c r="E557" s="1"/>
    </row>
    <row r="558" spans="4:5" x14ac:dyDescent="0.2">
      <c r="D558" s="1"/>
      <c r="E558" s="1"/>
    </row>
    <row r="559" spans="4:5" x14ac:dyDescent="0.2">
      <c r="D559" s="1"/>
      <c r="E559" s="1"/>
    </row>
    <row r="560" spans="4:5" x14ac:dyDescent="0.2">
      <c r="D560" s="1"/>
      <c r="E560" s="1"/>
    </row>
    <row r="561" spans="4:5" x14ac:dyDescent="0.2">
      <c r="D561" s="1"/>
      <c r="E561" s="1"/>
    </row>
    <row r="562" spans="4:5" x14ac:dyDescent="0.2">
      <c r="D562" s="1"/>
      <c r="E562" s="1"/>
    </row>
    <row r="563" spans="4:5" x14ac:dyDescent="0.2">
      <c r="D563" s="1"/>
      <c r="E563" s="1"/>
    </row>
    <row r="564" spans="4:5" x14ac:dyDescent="0.2">
      <c r="D564" s="1"/>
      <c r="E564" s="1"/>
    </row>
    <row r="565" spans="4:5" x14ac:dyDescent="0.2">
      <c r="D565" s="1"/>
      <c r="E565" s="1"/>
    </row>
    <row r="566" spans="4:5" x14ac:dyDescent="0.2">
      <c r="D566" s="1"/>
      <c r="E566" s="1"/>
    </row>
    <row r="567" spans="4:5" x14ac:dyDescent="0.2">
      <c r="D567" s="1"/>
      <c r="E567" s="1"/>
    </row>
    <row r="568" spans="4:5" x14ac:dyDescent="0.2">
      <c r="D568" s="1"/>
      <c r="E568" s="1"/>
    </row>
    <row r="569" spans="4:5" x14ac:dyDescent="0.2">
      <c r="D569" s="1"/>
      <c r="E569" s="1"/>
    </row>
    <row r="570" spans="4:5" x14ac:dyDescent="0.2">
      <c r="D570" s="1"/>
      <c r="E570" s="1"/>
    </row>
    <row r="571" spans="4:5" x14ac:dyDescent="0.2">
      <c r="D571" s="1"/>
      <c r="E571" s="1"/>
    </row>
    <row r="572" spans="4:5" x14ac:dyDescent="0.2">
      <c r="D572" s="1"/>
      <c r="E572" s="1"/>
    </row>
    <row r="573" spans="4:5" x14ac:dyDescent="0.2">
      <c r="D573" s="1"/>
      <c r="E573" s="1"/>
    </row>
    <row r="574" spans="4:5" x14ac:dyDescent="0.2">
      <c r="D574" s="1"/>
      <c r="E574" s="1"/>
    </row>
    <row r="575" spans="4:5" x14ac:dyDescent="0.2">
      <c r="D575" s="1"/>
      <c r="E575" s="1"/>
    </row>
    <row r="576" spans="4:5" x14ac:dyDescent="0.2">
      <c r="D576" s="1"/>
      <c r="E576" s="1"/>
    </row>
    <row r="577" spans="4:5" x14ac:dyDescent="0.2">
      <c r="D577" s="1"/>
      <c r="E577" s="1"/>
    </row>
    <row r="578" spans="4:5" x14ac:dyDescent="0.2">
      <c r="D578" s="1"/>
      <c r="E578" s="1"/>
    </row>
    <row r="579" spans="4:5" x14ac:dyDescent="0.2">
      <c r="D579" s="1"/>
      <c r="E579" s="1"/>
    </row>
    <row r="580" spans="4:5" x14ac:dyDescent="0.2">
      <c r="D580" s="1"/>
      <c r="E580" s="1"/>
    </row>
    <row r="581" spans="4:5" x14ac:dyDescent="0.2">
      <c r="D581" s="1"/>
      <c r="E581" s="1"/>
    </row>
    <row r="582" spans="4:5" x14ac:dyDescent="0.2">
      <c r="D582" s="1"/>
      <c r="E582" s="1"/>
    </row>
    <row r="583" spans="4:5" x14ac:dyDescent="0.2">
      <c r="D583" s="1"/>
      <c r="E583" s="1"/>
    </row>
    <row r="584" spans="4:5" x14ac:dyDescent="0.2">
      <c r="D584" s="1"/>
      <c r="E584" s="1"/>
    </row>
    <row r="585" spans="4:5" x14ac:dyDescent="0.2">
      <c r="D585" s="1"/>
      <c r="E585" s="1"/>
    </row>
    <row r="586" spans="4:5" x14ac:dyDescent="0.2">
      <c r="D586" s="1"/>
      <c r="E586" s="1"/>
    </row>
    <row r="587" spans="4:5" x14ac:dyDescent="0.2">
      <c r="D587" s="1"/>
      <c r="E587" s="1"/>
    </row>
    <row r="588" spans="4:5" x14ac:dyDescent="0.2">
      <c r="D588" s="1"/>
      <c r="E588" s="1"/>
    </row>
    <row r="589" spans="4:5" x14ac:dyDescent="0.2">
      <c r="D589" s="1"/>
      <c r="E589" s="1"/>
    </row>
    <row r="590" spans="4:5" x14ac:dyDescent="0.2">
      <c r="D590" s="1"/>
      <c r="E590" s="1"/>
    </row>
    <row r="591" spans="4:5" x14ac:dyDescent="0.2">
      <c r="D591" s="1"/>
      <c r="E591" s="1"/>
    </row>
    <row r="592" spans="4:5" x14ac:dyDescent="0.2">
      <c r="D592" s="1"/>
      <c r="E592" s="1"/>
    </row>
    <row r="593" spans="4:5" x14ac:dyDescent="0.2">
      <c r="D593" s="1"/>
      <c r="E593" s="1"/>
    </row>
    <row r="594" spans="4:5" x14ac:dyDescent="0.2">
      <c r="D594" s="1"/>
      <c r="E594" s="1"/>
    </row>
    <row r="595" spans="4:5" x14ac:dyDescent="0.2">
      <c r="D595" s="1"/>
      <c r="E595" s="1"/>
    </row>
    <row r="596" spans="4:5" x14ac:dyDescent="0.2">
      <c r="D596" s="1"/>
      <c r="E596" s="1"/>
    </row>
    <row r="597" spans="4:5" x14ac:dyDescent="0.2">
      <c r="D597" s="1"/>
      <c r="E597" s="1"/>
    </row>
    <row r="598" spans="4:5" x14ac:dyDescent="0.2">
      <c r="D598" s="1"/>
      <c r="E598" s="1"/>
    </row>
    <row r="599" spans="4:5" x14ac:dyDescent="0.2">
      <c r="D599" s="1"/>
      <c r="E599" s="1"/>
    </row>
    <row r="600" spans="4:5" x14ac:dyDescent="0.2">
      <c r="D600" s="1"/>
      <c r="E600" s="1"/>
    </row>
    <row r="601" spans="4:5" x14ac:dyDescent="0.2">
      <c r="D601" s="1"/>
      <c r="E601" s="1"/>
    </row>
    <row r="602" spans="4:5" x14ac:dyDescent="0.2">
      <c r="D602" s="1"/>
      <c r="E602" s="1"/>
    </row>
    <row r="603" spans="4:5" x14ac:dyDescent="0.2">
      <c r="D603" s="1"/>
      <c r="E603" s="1"/>
    </row>
    <row r="604" spans="4:5" x14ac:dyDescent="0.2">
      <c r="D604" s="1"/>
      <c r="E604" s="1"/>
    </row>
    <row r="605" spans="4:5" x14ac:dyDescent="0.2">
      <c r="D605" s="1"/>
      <c r="E605" s="1"/>
    </row>
    <row r="606" spans="4:5" x14ac:dyDescent="0.2">
      <c r="D606" s="1"/>
      <c r="E606" s="1"/>
    </row>
    <row r="607" spans="4:5" x14ac:dyDescent="0.2">
      <c r="D607" s="1"/>
      <c r="E607" s="1"/>
    </row>
    <row r="608" spans="4:5" x14ac:dyDescent="0.2">
      <c r="D608" s="1"/>
      <c r="E608" s="1"/>
    </row>
    <row r="609" spans="4:5" x14ac:dyDescent="0.2">
      <c r="D609" s="1"/>
      <c r="E609" s="1"/>
    </row>
    <row r="610" spans="4:5" x14ac:dyDescent="0.2">
      <c r="D610" s="1"/>
      <c r="E610" s="1"/>
    </row>
    <row r="611" spans="4:5" x14ac:dyDescent="0.2">
      <c r="D611" s="1"/>
      <c r="E611" s="1"/>
    </row>
    <row r="612" spans="4:5" x14ac:dyDescent="0.2">
      <c r="D612" s="1"/>
      <c r="E612" s="1"/>
    </row>
    <row r="613" spans="4:5" x14ac:dyDescent="0.2">
      <c r="D613" s="1"/>
      <c r="E613" s="1"/>
    </row>
    <row r="614" spans="4:5" x14ac:dyDescent="0.2">
      <c r="D614" s="1"/>
      <c r="E614" s="1"/>
    </row>
    <row r="615" spans="4:5" x14ac:dyDescent="0.2">
      <c r="D615" s="1"/>
      <c r="E615" s="1"/>
    </row>
    <row r="616" spans="4:5" x14ac:dyDescent="0.2">
      <c r="D616" s="1"/>
      <c r="E616" s="1"/>
    </row>
    <row r="617" spans="4:5" x14ac:dyDescent="0.2">
      <c r="D617" s="1"/>
      <c r="E617" s="1"/>
    </row>
    <row r="618" spans="4:5" x14ac:dyDescent="0.2">
      <c r="D618" s="1"/>
      <c r="E618" s="1"/>
    </row>
    <row r="619" spans="4:5" x14ac:dyDescent="0.2">
      <c r="D619" s="1"/>
      <c r="E619" s="1"/>
    </row>
    <row r="620" spans="4:5" x14ac:dyDescent="0.2">
      <c r="D620" s="1"/>
      <c r="E620" s="1"/>
    </row>
    <row r="621" spans="4:5" x14ac:dyDescent="0.2">
      <c r="D621" s="1"/>
      <c r="E621" s="1"/>
    </row>
    <row r="622" spans="4:5" x14ac:dyDescent="0.2">
      <c r="D622" s="1"/>
      <c r="E622" s="1"/>
    </row>
    <row r="623" spans="4:5" x14ac:dyDescent="0.2">
      <c r="D623" s="1"/>
      <c r="E623" s="1"/>
    </row>
    <row r="624" spans="4:5" x14ac:dyDescent="0.2">
      <c r="D624" s="1"/>
      <c r="E624" s="1"/>
    </row>
    <row r="625" spans="4:5" x14ac:dyDescent="0.2">
      <c r="D625" s="1"/>
      <c r="E625" s="1"/>
    </row>
    <row r="626" spans="4:5" x14ac:dyDescent="0.2">
      <c r="D626" s="1"/>
      <c r="E626" s="1"/>
    </row>
    <row r="627" spans="4:5" x14ac:dyDescent="0.2">
      <c r="D627" s="1"/>
      <c r="E627" s="1"/>
    </row>
    <row r="628" spans="4:5" x14ac:dyDescent="0.2">
      <c r="D628" s="1"/>
      <c r="E628" s="1"/>
    </row>
    <row r="629" spans="4:5" x14ac:dyDescent="0.2">
      <c r="D629" s="1"/>
      <c r="E629" s="1"/>
    </row>
    <row r="630" spans="4:5" x14ac:dyDescent="0.2">
      <c r="D630" s="1"/>
      <c r="E630" s="1"/>
    </row>
    <row r="631" spans="4:5" x14ac:dyDescent="0.2">
      <c r="D631" s="1"/>
      <c r="E631" s="1"/>
    </row>
    <row r="632" spans="4:5" x14ac:dyDescent="0.2">
      <c r="D632" s="1"/>
      <c r="E632" s="1"/>
    </row>
    <row r="633" spans="4:5" x14ac:dyDescent="0.2">
      <c r="D633" s="1"/>
      <c r="E633" s="1"/>
    </row>
    <row r="634" spans="4:5" x14ac:dyDescent="0.2">
      <c r="D634" s="1"/>
      <c r="E634" s="1"/>
    </row>
    <row r="635" spans="4:5" x14ac:dyDescent="0.2">
      <c r="D635" s="1"/>
      <c r="E635" s="1"/>
    </row>
    <row r="636" spans="4:5" x14ac:dyDescent="0.2">
      <c r="D636" s="1"/>
      <c r="E636" s="1"/>
    </row>
    <row r="637" spans="4:5" x14ac:dyDescent="0.2">
      <c r="D637" s="1"/>
      <c r="E637" s="1"/>
    </row>
    <row r="638" spans="4:5" x14ac:dyDescent="0.2">
      <c r="D638" s="1"/>
      <c r="E638" s="1"/>
    </row>
    <row r="639" spans="4:5" x14ac:dyDescent="0.2">
      <c r="D639" s="1"/>
      <c r="E639" s="1"/>
    </row>
    <row r="640" spans="4:5" x14ac:dyDescent="0.2">
      <c r="D640" s="1"/>
      <c r="E640" s="1"/>
    </row>
    <row r="641" spans="4:5" x14ac:dyDescent="0.2">
      <c r="D641" s="1"/>
      <c r="E641" s="1"/>
    </row>
    <row r="642" spans="4:5" x14ac:dyDescent="0.2">
      <c r="D642" s="1"/>
      <c r="E642" s="1"/>
    </row>
    <row r="643" spans="4:5" x14ac:dyDescent="0.2">
      <c r="D643" s="1"/>
      <c r="E643" s="1"/>
    </row>
    <row r="644" spans="4:5" x14ac:dyDescent="0.2">
      <c r="D644" s="1"/>
      <c r="E644" s="1"/>
    </row>
    <row r="645" spans="4:5" x14ac:dyDescent="0.2">
      <c r="D645" s="1"/>
      <c r="E645" s="1"/>
    </row>
    <row r="646" spans="4:5" x14ac:dyDescent="0.2">
      <c r="D646" s="1"/>
      <c r="E646" s="1"/>
    </row>
    <row r="647" spans="4:5" x14ac:dyDescent="0.2">
      <c r="D647" s="1"/>
      <c r="E647" s="1"/>
    </row>
    <row r="648" spans="4:5" x14ac:dyDescent="0.2">
      <c r="D648" s="1"/>
      <c r="E648" s="1"/>
    </row>
    <row r="649" spans="4:5" x14ac:dyDescent="0.2">
      <c r="D649" s="1"/>
      <c r="E649" s="1"/>
    </row>
    <row r="650" spans="4:5" x14ac:dyDescent="0.2">
      <c r="D650" s="1"/>
      <c r="E650" s="1"/>
    </row>
    <row r="651" spans="4:5" x14ac:dyDescent="0.2">
      <c r="D651" s="1"/>
      <c r="E651" s="1"/>
    </row>
    <row r="652" spans="4:5" x14ac:dyDescent="0.2">
      <c r="D652" s="1"/>
      <c r="E652" s="1"/>
    </row>
    <row r="653" spans="4:5" x14ac:dyDescent="0.2">
      <c r="D653" s="1"/>
      <c r="E653" s="1"/>
    </row>
    <row r="654" spans="4:5" x14ac:dyDescent="0.2">
      <c r="D654" s="1"/>
      <c r="E654" s="1"/>
    </row>
    <row r="655" spans="4:5" x14ac:dyDescent="0.2">
      <c r="D655" s="1"/>
      <c r="E655" s="1"/>
    </row>
    <row r="656" spans="4:5" x14ac:dyDescent="0.2">
      <c r="D656" s="1"/>
      <c r="E656" s="1"/>
    </row>
    <row r="657" spans="4:5" x14ac:dyDescent="0.2">
      <c r="D657" s="1"/>
      <c r="E657" s="1"/>
    </row>
    <row r="658" spans="4:5" x14ac:dyDescent="0.2">
      <c r="D658" s="1"/>
      <c r="E658" s="1"/>
    </row>
    <row r="659" spans="4:5" x14ac:dyDescent="0.2">
      <c r="D659" s="1"/>
      <c r="E659" s="1"/>
    </row>
    <row r="660" spans="4:5" x14ac:dyDescent="0.2">
      <c r="D660" s="1"/>
      <c r="E660" s="1"/>
    </row>
    <row r="661" spans="4:5" x14ac:dyDescent="0.2">
      <c r="D661" s="1"/>
      <c r="E661" s="1"/>
    </row>
    <row r="662" spans="4:5" x14ac:dyDescent="0.2">
      <c r="D662" s="1"/>
      <c r="E662" s="1"/>
    </row>
    <row r="663" spans="4:5" x14ac:dyDescent="0.2">
      <c r="D663" s="1"/>
      <c r="E663" s="1"/>
    </row>
    <row r="664" spans="4:5" x14ac:dyDescent="0.2">
      <c r="D664" s="1"/>
      <c r="E664" s="1"/>
    </row>
    <row r="665" spans="4:5" x14ac:dyDescent="0.2">
      <c r="D665" s="1"/>
      <c r="E665" s="1"/>
    </row>
    <row r="666" spans="4:5" x14ac:dyDescent="0.2">
      <c r="D666" s="1"/>
      <c r="E666" s="1"/>
    </row>
    <row r="667" spans="4:5" x14ac:dyDescent="0.2">
      <c r="D667" s="1"/>
      <c r="E667" s="1"/>
    </row>
    <row r="668" spans="4:5" x14ac:dyDescent="0.2">
      <c r="D668" s="1"/>
      <c r="E668" s="1"/>
    </row>
    <row r="669" spans="4:5" x14ac:dyDescent="0.2">
      <c r="D669" s="1"/>
      <c r="E669" s="1"/>
    </row>
    <row r="670" spans="4:5" x14ac:dyDescent="0.2">
      <c r="D670" s="1"/>
      <c r="E670" s="1"/>
    </row>
    <row r="671" spans="4:5" x14ac:dyDescent="0.2">
      <c r="D671" s="1"/>
      <c r="E671" s="1"/>
    </row>
    <row r="672" spans="4:5" x14ac:dyDescent="0.2">
      <c r="D672" s="1"/>
      <c r="E672" s="1"/>
    </row>
    <row r="673" spans="4:5" x14ac:dyDescent="0.2">
      <c r="D673" s="1"/>
      <c r="E673" s="1"/>
    </row>
    <row r="674" spans="4:5" x14ac:dyDescent="0.2">
      <c r="D674" s="1"/>
      <c r="E674" s="1"/>
    </row>
    <row r="675" spans="4:5" x14ac:dyDescent="0.2">
      <c r="D675" s="1"/>
      <c r="E675" s="1"/>
    </row>
    <row r="676" spans="4:5" x14ac:dyDescent="0.2">
      <c r="D676" s="1"/>
      <c r="E676" s="1"/>
    </row>
    <row r="677" spans="4:5" x14ac:dyDescent="0.2">
      <c r="D677" s="1"/>
      <c r="E677" s="1"/>
    </row>
    <row r="678" spans="4:5" x14ac:dyDescent="0.2">
      <c r="D678" s="1"/>
      <c r="E678" s="1"/>
    </row>
    <row r="679" spans="4:5" x14ac:dyDescent="0.2">
      <c r="D679" s="1"/>
      <c r="E679" s="1"/>
    </row>
    <row r="680" spans="4:5" x14ac:dyDescent="0.2">
      <c r="D680" s="1"/>
      <c r="E680" s="1"/>
    </row>
    <row r="681" spans="4:5" x14ac:dyDescent="0.2">
      <c r="D681" s="1"/>
      <c r="E681" s="1"/>
    </row>
    <row r="682" spans="4:5" x14ac:dyDescent="0.2">
      <c r="D682" s="1"/>
      <c r="E682" s="1"/>
    </row>
    <row r="683" spans="4:5" x14ac:dyDescent="0.2">
      <c r="D683" s="1"/>
      <c r="E683" s="1"/>
    </row>
    <row r="684" spans="4:5" x14ac:dyDescent="0.2">
      <c r="D684" s="1"/>
      <c r="E684" s="1"/>
    </row>
    <row r="685" spans="4:5" x14ac:dyDescent="0.2">
      <c r="D685" s="1"/>
      <c r="E685" s="1"/>
    </row>
    <row r="686" spans="4:5" x14ac:dyDescent="0.2">
      <c r="D686" s="1"/>
      <c r="E686" s="1"/>
    </row>
    <row r="687" spans="4:5" x14ac:dyDescent="0.2">
      <c r="D687" s="1"/>
      <c r="E687" s="1"/>
    </row>
    <row r="688" spans="4:5" x14ac:dyDescent="0.2">
      <c r="D688" s="1"/>
      <c r="E688" s="1"/>
    </row>
    <row r="689" spans="4:5" x14ac:dyDescent="0.2">
      <c r="D689" s="1"/>
      <c r="E689" s="1"/>
    </row>
    <row r="690" spans="4:5" x14ac:dyDescent="0.2">
      <c r="D690" s="1"/>
      <c r="E690" s="1"/>
    </row>
    <row r="691" spans="4:5" x14ac:dyDescent="0.2">
      <c r="D691" s="1"/>
      <c r="E691" s="1"/>
    </row>
    <row r="692" spans="4:5" x14ac:dyDescent="0.2">
      <c r="D692" s="1"/>
      <c r="E692" s="1"/>
    </row>
    <row r="693" spans="4:5" x14ac:dyDescent="0.2">
      <c r="D693" s="1"/>
      <c r="E693" s="1"/>
    </row>
    <row r="694" spans="4:5" x14ac:dyDescent="0.2">
      <c r="D694" s="1"/>
      <c r="E694" s="1"/>
    </row>
    <row r="695" spans="4:5" x14ac:dyDescent="0.2">
      <c r="D695" s="1"/>
      <c r="E695" s="1"/>
    </row>
    <row r="696" spans="4:5" x14ac:dyDescent="0.2">
      <c r="D696" s="1"/>
      <c r="E696" s="1"/>
    </row>
    <row r="697" spans="4:5" x14ac:dyDescent="0.2">
      <c r="D697" s="1"/>
      <c r="E697" s="1"/>
    </row>
    <row r="698" spans="4:5" x14ac:dyDescent="0.2">
      <c r="D698" s="1"/>
      <c r="E698" s="1"/>
    </row>
    <row r="699" spans="4:5" x14ac:dyDescent="0.2">
      <c r="D699" s="1"/>
      <c r="E699" s="1"/>
    </row>
    <row r="700" spans="4:5" x14ac:dyDescent="0.2">
      <c r="D700" s="1"/>
      <c r="E700" s="1"/>
    </row>
    <row r="701" spans="4:5" x14ac:dyDescent="0.2">
      <c r="D701" s="1"/>
      <c r="E701" s="1"/>
    </row>
    <row r="702" spans="4:5" x14ac:dyDescent="0.2">
      <c r="D702" s="1"/>
      <c r="E702" s="1"/>
    </row>
    <row r="703" spans="4:5" x14ac:dyDescent="0.2">
      <c r="D703" s="1"/>
      <c r="E703" s="1"/>
    </row>
    <row r="704" spans="4:5" x14ac:dyDescent="0.2">
      <c r="D704" s="1"/>
      <c r="E704" s="1"/>
    </row>
    <row r="705" spans="4:5" x14ac:dyDescent="0.2">
      <c r="D705" s="1"/>
      <c r="E705" s="1"/>
    </row>
    <row r="706" spans="4:5" x14ac:dyDescent="0.2">
      <c r="D706" s="1"/>
      <c r="E706" s="1"/>
    </row>
    <row r="707" spans="4:5" x14ac:dyDescent="0.2">
      <c r="D707" s="1"/>
      <c r="E707" s="1"/>
    </row>
    <row r="708" spans="4:5" x14ac:dyDescent="0.2">
      <c r="D708" s="1"/>
      <c r="E708" s="1"/>
    </row>
    <row r="709" spans="4:5" x14ac:dyDescent="0.2">
      <c r="D709" s="1"/>
      <c r="E709" s="1"/>
    </row>
    <row r="710" spans="4:5" x14ac:dyDescent="0.2">
      <c r="D710" s="1"/>
      <c r="E710" s="1"/>
    </row>
    <row r="711" spans="4:5" x14ac:dyDescent="0.2">
      <c r="D711" s="1"/>
      <c r="E711" s="1"/>
    </row>
    <row r="712" spans="4:5" x14ac:dyDescent="0.2">
      <c r="D712" s="1"/>
      <c r="E712" s="1"/>
    </row>
    <row r="713" spans="4:5" x14ac:dyDescent="0.2">
      <c r="D713" s="1"/>
      <c r="E713" s="1"/>
    </row>
    <row r="714" spans="4:5" x14ac:dyDescent="0.2">
      <c r="D714" s="1"/>
      <c r="E714" s="1"/>
    </row>
    <row r="715" spans="4:5" x14ac:dyDescent="0.2">
      <c r="D715" s="1"/>
      <c r="E715" s="1"/>
    </row>
    <row r="716" spans="4:5" x14ac:dyDescent="0.2">
      <c r="D716" s="1"/>
      <c r="E716" s="1"/>
    </row>
    <row r="717" spans="4:5" x14ac:dyDescent="0.2">
      <c r="D717" s="1"/>
      <c r="E717" s="1"/>
    </row>
    <row r="718" spans="4:5" x14ac:dyDescent="0.2">
      <c r="D718" s="1"/>
      <c r="E718" s="1"/>
    </row>
    <row r="719" spans="4:5" x14ac:dyDescent="0.2">
      <c r="D719" s="1"/>
      <c r="E719" s="1"/>
    </row>
    <row r="720" spans="4:5" x14ac:dyDescent="0.2">
      <c r="D720" s="1"/>
      <c r="E720" s="1"/>
    </row>
    <row r="721" spans="4:5" x14ac:dyDescent="0.2">
      <c r="D721" s="1"/>
      <c r="E721" s="1"/>
    </row>
    <row r="722" spans="4:5" x14ac:dyDescent="0.2">
      <c r="D722" s="1"/>
      <c r="E722" s="1"/>
    </row>
    <row r="723" spans="4:5" x14ac:dyDescent="0.2">
      <c r="D723" s="1"/>
      <c r="E723" s="1"/>
    </row>
    <row r="724" spans="4:5" x14ac:dyDescent="0.2">
      <c r="D724" s="1"/>
      <c r="E724" s="1"/>
    </row>
    <row r="725" spans="4:5" x14ac:dyDescent="0.2">
      <c r="D725" s="1"/>
      <c r="E725" s="1"/>
    </row>
    <row r="726" spans="4:5" x14ac:dyDescent="0.2">
      <c r="D726" s="1"/>
      <c r="E726" s="1"/>
    </row>
    <row r="727" spans="4:5" x14ac:dyDescent="0.2">
      <c r="D727" s="1"/>
      <c r="E727" s="1"/>
    </row>
    <row r="728" spans="4:5" x14ac:dyDescent="0.2">
      <c r="D728" s="1"/>
      <c r="E728" s="1"/>
    </row>
    <row r="729" spans="4:5" x14ac:dyDescent="0.2">
      <c r="D729" s="1"/>
      <c r="E729" s="1"/>
    </row>
    <row r="730" spans="4:5" x14ac:dyDescent="0.2">
      <c r="D730" s="1"/>
      <c r="E730" s="1"/>
    </row>
    <row r="731" spans="4:5" x14ac:dyDescent="0.2">
      <c r="D731" s="1"/>
      <c r="E731" s="1"/>
    </row>
    <row r="732" spans="4:5" x14ac:dyDescent="0.2">
      <c r="D732" s="1"/>
      <c r="E732" s="1"/>
    </row>
    <row r="733" spans="4:5" x14ac:dyDescent="0.2">
      <c r="D733" s="1"/>
      <c r="E733" s="1"/>
    </row>
    <row r="734" spans="4:5" x14ac:dyDescent="0.2">
      <c r="D734" s="1"/>
      <c r="E734" s="1"/>
    </row>
    <row r="735" spans="4:5" x14ac:dyDescent="0.2">
      <c r="D735" s="1"/>
      <c r="E735" s="1"/>
    </row>
    <row r="736" spans="4:5" x14ac:dyDescent="0.2">
      <c r="D736" s="1"/>
      <c r="E736" s="1"/>
    </row>
    <row r="737" spans="4:5" x14ac:dyDescent="0.2">
      <c r="D737" s="1"/>
      <c r="E737" s="1"/>
    </row>
    <row r="738" spans="4:5" x14ac:dyDescent="0.2">
      <c r="D738" s="1"/>
      <c r="E738" s="1"/>
    </row>
    <row r="739" spans="4:5" x14ac:dyDescent="0.2">
      <c r="D739" s="1"/>
      <c r="E739" s="1"/>
    </row>
    <row r="740" spans="4:5" x14ac:dyDescent="0.2">
      <c r="D740" s="1"/>
      <c r="E740" s="1"/>
    </row>
    <row r="741" spans="4:5" x14ac:dyDescent="0.2">
      <c r="D741" s="1"/>
      <c r="E741" s="1"/>
    </row>
    <row r="742" spans="4:5" x14ac:dyDescent="0.2">
      <c r="D742" s="1"/>
      <c r="E742" s="1"/>
    </row>
    <row r="743" spans="4:5" x14ac:dyDescent="0.2">
      <c r="D743" s="1"/>
      <c r="E743" s="1"/>
    </row>
    <row r="744" spans="4:5" x14ac:dyDescent="0.2">
      <c r="D744" s="1"/>
      <c r="E744" s="1"/>
    </row>
    <row r="745" spans="4:5" x14ac:dyDescent="0.2">
      <c r="D745" s="1"/>
      <c r="E745" s="1"/>
    </row>
    <row r="746" spans="4:5" x14ac:dyDescent="0.2">
      <c r="D746" s="1"/>
      <c r="E746" s="1"/>
    </row>
    <row r="747" spans="4:5" x14ac:dyDescent="0.2">
      <c r="D747" s="1"/>
      <c r="E747" s="1"/>
    </row>
    <row r="748" spans="4:5" x14ac:dyDescent="0.2">
      <c r="D748" s="1"/>
      <c r="E748" s="1"/>
    </row>
    <row r="749" spans="4:5" x14ac:dyDescent="0.2">
      <c r="D749" s="1"/>
      <c r="E749" s="1"/>
    </row>
    <row r="750" spans="4:5" x14ac:dyDescent="0.2">
      <c r="D750" s="1"/>
      <c r="E750" s="1"/>
    </row>
    <row r="751" spans="4:5" x14ac:dyDescent="0.2">
      <c r="D751" s="1"/>
      <c r="E751" s="1"/>
    </row>
    <row r="752" spans="4:5" x14ac:dyDescent="0.2">
      <c r="D752" s="1"/>
      <c r="E752" s="1"/>
    </row>
    <row r="753" spans="4:5" x14ac:dyDescent="0.2">
      <c r="D753" s="1"/>
      <c r="E753" s="1"/>
    </row>
    <row r="754" spans="4:5" x14ac:dyDescent="0.2">
      <c r="D754" s="1"/>
      <c r="E754" s="1"/>
    </row>
    <row r="755" spans="4:5" x14ac:dyDescent="0.2">
      <c r="D755" s="1"/>
      <c r="E755" s="1"/>
    </row>
    <row r="756" spans="4:5" x14ac:dyDescent="0.2">
      <c r="D756" s="1"/>
      <c r="E756" s="1"/>
    </row>
    <row r="757" spans="4:5" x14ac:dyDescent="0.2">
      <c r="D757" s="1"/>
      <c r="E757" s="1"/>
    </row>
    <row r="758" spans="4:5" x14ac:dyDescent="0.2">
      <c r="D758" s="1"/>
      <c r="E758" s="1"/>
    </row>
    <row r="759" spans="4:5" x14ac:dyDescent="0.2">
      <c r="D759" s="1"/>
      <c r="E759" s="1"/>
    </row>
    <row r="760" spans="4:5" x14ac:dyDescent="0.2">
      <c r="D760" s="1"/>
      <c r="E760" s="1"/>
    </row>
    <row r="761" spans="4:5" x14ac:dyDescent="0.2">
      <c r="D761" s="1"/>
      <c r="E761" s="1"/>
    </row>
    <row r="762" spans="4:5" x14ac:dyDescent="0.2">
      <c r="D762" s="1"/>
      <c r="E762" s="1"/>
    </row>
    <row r="763" spans="4:5" x14ac:dyDescent="0.2">
      <c r="D763" s="1"/>
      <c r="E763" s="1"/>
    </row>
    <row r="764" spans="4:5" x14ac:dyDescent="0.2">
      <c r="D764" s="1"/>
      <c r="E764" s="1"/>
    </row>
    <row r="765" spans="4:5" x14ac:dyDescent="0.2">
      <c r="D765" s="1"/>
      <c r="E765" s="1"/>
    </row>
    <row r="766" spans="4:5" x14ac:dyDescent="0.2">
      <c r="D766" s="1"/>
      <c r="E766" s="1"/>
    </row>
    <row r="767" spans="4:5" x14ac:dyDescent="0.2">
      <c r="D767" s="1"/>
      <c r="E767" s="1"/>
    </row>
    <row r="768" spans="4:5" x14ac:dyDescent="0.2">
      <c r="D768" s="1"/>
      <c r="E768" s="1"/>
    </row>
    <row r="769" spans="4:5" x14ac:dyDescent="0.2">
      <c r="D769" s="1"/>
      <c r="E769" s="1"/>
    </row>
    <row r="770" spans="4:5" x14ac:dyDescent="0.2">
      <c r="D770" s="1"/>
      <c r="E770" s="1"/>
    </row>
    <row r="771" spans="4:5" x14ac:dyDescent="0.2">
      <c r="D771" s="1"/>
      <c r="E771" s="1"/>
    </row>
    <row r="772" spans="4:5" x14ac:dyDescent="0.2">
      <c r="D772" s="1"/>
      <c r="E772" s="1"/>
    </row>
    <row r="773" spans="4:5" x14ac:dyDescent="0.2">
      <c r="D773" s="1"/>
      <c r="E773" s="1"/>
    </row>
    <row r="774" spans="4:5" x14ac:dyDescent="0.2">
      <c r="D774" s="1"/>
      <c r="E774" s="1"/>
    </row>
    <row r="775" spans="4:5" x14ac:dyDescent="0.2">
      <c r="D775" s="1"/>
      <c r="E775" s="1"/>
    </row>
    <row r="776" spans="4:5" x14ac:dyDescent="0.2">
      <c r="D776" s="1"/>
      <c r="E776" s="1"/>
    </row>
    <row r="777" spans="4:5" x14ac:dyDescent="0.2">
      <c r="D777" s="1"/>
      <c r="E777" s="1"/>
    </row>
    <row r="778" spans="4:5" x14ac:dyDescent="0.2">
      <c r="D778" s="1"/>
      <c r="E778" s="1"/>
    </row>
    <row r="779" spans="4:5" x14ac:dyDescent="0.2">
      <c r="D779" s="1"/>
      <c r="E779" s="1"/>
    </row>
    <row r="780" spans="4:5" x14ac:dyDescent="0.2">
      <c r="D780" s="1"/>
      <c r="E780" s="1"/>
    </row>
    <row r="781" spans="4:5" x14ac:dyDescent="0.2">
      <c r="D781" s="1"/>
      <c r="E781" s="1"/>
    </row>
    <row r="782" spans="4:5" x14ac:dyDescent="0.2">
      <c r="D782" s="1"/>
      <c r="E782" s="1"/>
    </row>
    <row r="783" spans="4:5" x14ac:dyDescent="0.2">
      <c r="D783" s="1"/>
      <c r="E783" s="1"/>
    </row>
    <row r="784" spans="4:5" x14ac:dyDescent="0.2">
      <c r="D784" s="1"/>
      <c r="E784" s="1"/>
    </row>
    <row r="785" spans="4:5" x14ac:dyDescent="0.2">
      <c r="D785" s="1"/>
      <c r="E785" s="1"/>
    </row>
    <row r="786" spans="4:5" x14ac:dyDescent="0.2">
      <c r="D786" s="1"/>
      <c r="E786" s="1"/>
    </row>
    <row r="787" spans="4:5" x14ac:dyDescent="0.2">
      <c r="D787" s="1"/>
      <c r="E787" s="1"/>
    </row>
    <row r="788" spans="4:5" x14ac:dyDescent="0.2">
      <c r="D788" s="1"/>
      <c r="E788" s="1"/>
    </row>
    <row r="789" spans="4:5" x14ac:dyDescent="0.2">
      <c r="D789" s="1"/>
      <c r="E789" s="1"/>
    </row>
    <row r="790" spans="4:5" x14ac:dyDescent="0.2">
      <c r="D790" s="1"/>
      <c r="E790" s="1"/>
    </row>
    <row r="791" spans="4:5" x14ac:dyDescent="0.2">
      <c r="D791" s="1"/>
      <c r="E791" s="1"/>
    </row>
    <row r="792" spans="4:5" x14ac:dyDescent="0.2">
      <c r="D792" s="1"/>
      <c r="E792" s="1"/>
    </row>
    <row r="793" spans="4:5" x14ac:dyDescent="0.2">
      <c r="D793" s="1"/>
      <c r="E793" s="1"/>
    </row>
    <row r="794" spans="4:5" x14ac:dyDescent="0.2">
      <c r="D794" s="1"/>
      <c r="E794" s="1"/>
    </row>
    <row r="795" spans="4:5" x14ac:dyDescent="0.2">
      <c r="D795" s="1"/>
      <c r="E795" s="1"/>
    </row>
    <row r="796" spans="4:5" x14ac:dyDescent="0.2">
      <c r="D796" s="1"/>
      <c r="E796" s="1"/>
    </row>
    <row r="797" spans="4:5" x14ac:dyDescent="0.2">
      <c r="D797" s="1"/>
      <c r="E797" s="1"/>
    </row>
    <row r="798" spans="4:5" x14ac:dyDescent="0.2">
      <c r="D798" s="1"/>
      <c r="E798" s="1"/>
    </row>
    <row r="799" spans="4:5" x14ac:dyDescent="0.2">
      <c r="D799" s="1"/>
      <c r="E799" s="1"/>
    </row>
    <row r="800" spans="4:5" x14ac:dyDescent="0.2">
      <c r="D800" s="1"/>
      <c r="E800" s="1"/>
    </row>
    <row r="801" spans="4:5" x14ac:dyDescent="0.2">
      <c r="D801" s="1"/>
      <c r="E801" s="1"/>
    </row>
    <row r="802" spans="4:5" x14ac:dyDescent="0.2">
      <c r="D802" s="1"/>
      <c r="E802" s="1"/>
    </row>
    <row r="803" spans="4:5" x14ac:dyDescent="0.2">
      <c r="D803" s="1"/>
      <c r="E803" s="1"/>
    </row>
    <row r="804" spans="4:5" x14ac:dyDescent="0.2">
      <c r="D804" s="1"/>
      <c r="E804" s="1"/>
    </row>
    <row r="805" spans="4:5" x14ac:dyDescent="0.2">
      <c r="D805" s="1"/>
      <c r="E805" s="1"/>
    </row>
    <row r="806" spans="4:5" x14ac:dyDescent="0.2">
      <c r="D806" s="1"/>
      <c r="E806" s="1"/>
    </row>
    <row r="807" spans="4:5" x14ac:dyDescent="0.2">
      <c r="D807" s="1"/>
      <c r="E807" s="1"/>
    </row>
    <row r="808" spans="4:5" x14ac:dyDescent="0.2">
      <c r="D808" s="1"/>
      <c r="E808" s="1"/>
    </row>
    <row r="809" spans="4:5" x14ac:dyDescent="0.2">
      <c r="D809" s="1"/>
      <c r="E809" s="1"/>
    </row>
    <row r="810" spans="4:5" x14ac:dyDescent="0.2">
      <c r="D810" s="1"/>
      <c r="E810" s="1"/>
    </row>
    <row r="811" spans="4:5" x14ac:dyDescent="0.2">
      <c r="D811" s="1"/>
      <c r="E811" s="1"/>
    </row>
    <row r="812" spans="4:5" x14ac:dyDescent="0.2">
      <c r="D812" s="1"/>
      <c r="E812" s="1"/>
    </row>
    <row r="813" spans="4:5" x14ac:dyDescent="0.2">
      <c r="D813" s="1"/>
      <c r="E813" s="1"/>
    </row>
    <row r="814" spans="4:5" x14ac:dyDescent="0.2">
      <c r="D814" s="1"/>
      <c r="E814" s="1"/>
    </row>
    <row r="815" spans="4:5" x14ac:dyDescent="0.2">
      <c r="D815" s="1"/>
      <c r="E815" s="1"/>
    </row>
    <row r="816" spans="4:5" x14ac:dyDescent="0.2">
      <c r="D816" s="1"/>
      <c r="E816" s="1"/>
    </row>
    <row r="817" spans="4:5" x14ac:dyDescent="0.2">
      <c r="D817" s="1"/>
      <c r="E817" s="1"/>
    </row>
    <row r="818" spans="4:5" x14ac:dyDescent="0.2">
      <c r="D818" s="1"/>
      <c r="E818" s="1"/>
    </row>
    <row r="819" spans="4:5" x14ac:dyDescent="0.2">
      <c r="D819" s="1"/>
      <c r="E819" s="1"/>
    </row>
    <row r="820" spans="4:5" x14ac:dyDescent="0.2">
      <c r="D820" s="1"/>
      <c r="E820" s="1"/>
    </row>
    <row r="821" spans="4:5" x14ac:dyDescent="0.2">
      <c r="D821" s="1"/>
      <c r="E821" s="1"/>
    </row>
    <row r="822" spans="4:5" x14ac:dyDescent="0.2">
      <c r="D822" s="1"/>
      <c r="E822" s="1"/>
    </row>
    <row r="823" spans="4:5" x14ac:dyDescent="0.2">
      <c r="D823" s="1"/>
      <c r="E823" s="1"/>
    </row>
    <row r="824" spans="4:5" x14ac:dyDescent="0.2">
      <c r="D824" s="1"/>
      <c r="E824" s="1"/>
    </row>
    <row r="825" spans="4:5" x14ac:dyDescent="0.2">
      <c r="D825" s="1"/>
      <c r="E825" s="1"/>
    </row>
    <row r="826" spans="4:5" x14ac:dyDescent="0.2">
      <c r="D826" s="1"/>
      <c r="E826" s="1"/>
    </row>
    <row r="827" spans="4:5" x14ac:dyDescent="0.2">
      <c r="D827" s="1"/>
      <c r="E827" s="1"/>
    </row>
    <row r="828" spans="4:5" x14ac:dyDescent="0.2">
      <c r="D828" s="1"/>
      <c r="E828" s="1"/>
    </row>
    <row r="829" spans="4:5" x14ac:dyDescent="0.2">
      <c r="D829" s="1"/>
      <c r="E829" s="1"/>
    </row>
    <row r="830" spans="4:5" x14ac:dyDescent="0.2">
      <c r="D830" s="1"/>
      <c r="E830" s="1"/>
    </row>
    <row r="831" spans="4:5" x14ac:dyDescent="0.2">
      <c r="D831" s="1"/>
      <c r="E831" s="1"/>
    </row>
    <row r="832" spans="4:5" x14ac:dyDescent="0.2">
      <c r="D832" s="1"/>
      <c r="E832" s="1"/>
    </row>
    <row r="833" spans="4:5" x14ac:dyDescent="0.2">
      <c r="D833" s="1"/>
      <c r="E833" s="1"/>
    </row>
    <row r="834" spans="4:5" x14ac:dyDescent="0.2">
      <c r="D834" s="1"/>
      <c r="E834" s="1"/>
    </row>
    <row r="835" spans="4:5" x14ac:dyDescent="0.2">
      <c r="D835" s="1"/>
      <c r="E835" s="1"/>
    </row>
    <row r="836" spans="4:5" x14ac:dyDescent="0.2">
      <c r="D836" s="1"/>
      <c r="E836" s="1"/>
    </row>
    <row r="837" spans="4:5" x14ac:dyDescent="0.2">
      <c r="D837" s="1"/>
      <c r="E837" s="1"/>
    </row>
    <row r="838" spans="4:5" x14ac:dyDescent="0.2">
      <c r="D838" s="1"/>
      <c r="E838" s="1"/>
    </row>
    <row r="839" spans="4:5" x14ac:dyDescent="0.2">
      <c r="D839" s="1"/>
      <c r="E839" s="1"/>
    </row>
    <row r="840" spans="4:5" x14ac:dyDescent="0.2">
      <c r="D840" s="1"/>
      <c r="E840" s="1"/>
    </row>
    <row r="841" spans="4:5" x14ac:dyDescent="0.2">
      <c r="D841" s="1"/>
      <c r="E841" s="1"/>
    </row>
    <row r="842" spans="4:5" x14ac:dyDescent="0.2">
      <c r="D842" s="1"/>
      <c r="E842" s="1"/>
    </row>
    <row r="843" spans="4:5" x14ac:dyDescent="0.2">
      <c r="D843" s="1"/>
      <c r="E843" s="1"/>
    </row>
    <row r="844" spans="4:5" x14ac:dyDescent="0.2">
      <c r="D844" s="1"/>
      <c r="E844" s="1"/>
    </row>
    <row r="845" spans="4:5" x14ac:dyDescent="0.2">
      <c r="D845" s="1"/>
      <c r="E845" s="1"/>
    </row>
    <row r="846" spans="4:5" x14ac:dyDescent="0.2">
      <c r="D846" s="1"/>
      <c r="E846" s="1"/>
    </row>
    <row r="847" spans="4:5" x14ac:dyDescent="0.2">
      <c r="D847" s="1"/>
      <c r="E847" s="1"/>
    </row>
    <row r="848" spans="4:5" x14ac:dyDescent="0.2">
      <c r="D848" s="1"/>
      <c r="E848" s="1"/>
    </row>
    <row r="849" spans="4:5" x14ac:dyDescent="0.2">
      <c r="D849" s="1"/>
      <c r="E849" s="1"/>
    </row>
    <row r="850" spans="4:5" x14ac:dyDescent="0.2">
      <c r="D850" s="1"/>
      <c r="E850" s="1"/>
    </row>
    <row r="851" spans="4:5" x14ac:dyDescent="0.2">
      <c r="D851" s="1"/>
      <c r="E851" s="1"/>
    </row>
    <row r="852" spans="4:5" x14ac:dyDescent="0.2">
      <c r="D852" s="1"/>
      <c r="E852" s="1"/>
    </row>
    <row r="853" spans="4:5" x14ac:dyDescent="0.2">
      <c r="D853" s="1"/>
      <c r="E853" s="1"/>
    </row>
    <row r="854" spans="4:5" x14ac:dyDescent="0.2">
      <c r="D854" s="1"/>
      <c r="E854" s="1"/>
    </row>
    <row r="855" spans="4:5" x14ac:dyDescent="0.2">
      <c r="D855" s="1"/>
      <c r="E855" s="1"/>
    </row>
    <row r="856" spans="4:5" x14ac:dyDescent="0.2">
      <c r="D856" s="1"/>
      <c r="E856" s="1"/>
    </row>
    <row r="857" spans="4:5" x14ac:dyDescent="0.2">
      <c r="D857" s="1"/>
      <c r="E857" s="1"/>
    </row>
    <row r="858" spans="4:5" x14ac:dyDescent="0.2">
      <c r="D858" s="1"/>
      <c r="E858" s="1"/>
    </row>
    <row r="859" spans="4:5" x14ac:dyDescent="0.2">
      <c r="D859" s="1"/>
      <c r="E859" s="1"/>
    </row>
    <row r="860" spans="4:5" x14ac:dyDescent="0.2">
      <c r="D860" s="1"/>
      <c r="E860" s="1"/>
    </row>
    <row r="861" spans="4:5" x14ac:dyDescent="0.2">
      <c r="D861" s="1"/>
      <c r="E861" s="1"/>
    </row>
    <row r="862" spans="4:5" x14ac:dyDescent="0.2">
      <c r="D862" s="1"/>
      <c r="E862" s="1"/>
    </row>
    <row r="863" spans="4:5" x14ac:dyDescent="0.2">
      <c r="D863" s="1"/>
      <c r="E863" s="1"/>
    </row>
    <row r="864" spans="4:5" x14ac:dyDescent="0.2">
      <c r="D864" s="1"/>
      <c r="E864" s="1"/>
    </row>
    <row r="865" spans="4:5" x14ac:dyDescent="0.2">
      <c r="D865" s="1"/>
      <c r="E865" s="1"/>
    </row>
    <row r="866" spans="4:5" x14ac:dyDescent="0.2">
      <c r="D866" s="1"/>
      <c r="E866" s="1"/>
    </row>
    <row r="867" spans="4:5" x14ac:dyDescent="0.2">
      <c r="D867" s="1"/>
      <c r="E867" s="1"/>
    </row>
    <row r="868" spans="4:5" x14ac:dyDescent="0.2">
      <c r="D868" s="1"/>
      <c r="E868" s="1"/>
    </row>
    <row r="869" spans="4:5" x14ac:dyDescent="0.2">
      <c r="D869" s="1"/>
      <c r="E869" s="1"/>
    </row>
    <row r="870" spans="4:5" x14ac:dyDescent="0.2">
      <c r="D870" s="1"/>
      <c r="E870" s="1"/>
    </row>
    <row r="871" spans="4:5" x14ac:dyDescent="0.2">
      <c r="D871" s="1"/>
      <c r="E871" s="1"/>
    </row>
    <row r="872" spans="4:5" x14ac:dyDescent="0.2">
      <c r="D872" s="1"/>
      <c r="E872" s="1"/>
    </row>
    <row r="873" spans="4:5" x14ac:dyDescent="0.2">
      <c r="D873" s="1"/>
      <c r="E873" s="1"/>
    </row>
    <row r="874" spans="4:5" x14ac:dyDescent="0.2">
      <c r="D874" s="1"/>
      <c r="E874" s="1"/>
    </row>
    <row r="875" spans="4:5" x14ac:dyDescent="0.2">
      <c r="D875" s="1"/>
      <c r="E875" s="1"/>
    </row>
    <row r="876" spans="4:5" x14ac:dyDescent="0.2">
      <c r="D876" s="1"/>
      <c r="E876" s="1"/>
    </row>
    <row r="877" spans="4:5" x14ac:dyDescent="0.2">
      <c r="D877" s="1"/>
      <c r="E877" s="1"/>
    </row>
    <row r="878" spans="4:5" x14ac:dyDescent="0.2">
      <c r="D878" s="1"/>
      <c r="E878" s="1"/>
    </row>
    <row r="879" spans="4:5" x14ac:dyDescent="0.2">
      <c r="D879" s="1"/>
      <c r="E879" s="1"/>
    </row>
    <row r="880" spans="4:5" x14ac:dyDescent="0.2">
      <c r="D880" s="1"/>
      <c r="E880" s="1"/>
    </row>
    <row r="881" spans="4:5" x14ac:dyDescent="0.2">
      <c r="D881" s="1"/>
      <c r="E881" s="1"/>
    </row>
    <row r="882" spans="4:5" x14ac:dyDescent="0.2">
      <c r="D882" s="1"/>
      <c r="E882" s="1"/>
    </row>
    <row r="883" spans="4:5" x14ac:dyDescent="0.2">
      <c r="D883" s="1"/>
      <c r="E883" s="1"/>
    </row>
    <row r="884" spans="4:5" x14ac:dyDescent="0.2">
      <c r="D884" s="1"/>
      <c r="E884" s="1"/>
    </row>
    <row r="885" spans="4:5" x14ac:dyDescent="0.2">
      <c r="D885" s="1"/>
      <c r="E885" s="1"/>
    </row>
    <row r="886" spans="4:5" x14ac:dyDescent="0.2">
      <c r="D886" s="1"/>
      <c r="E886" s="1"/>
    </row>
    <row r="887" spans="4:5" x14ac:dyDescent="0.2">
      <c r="D887" s="1"/>
      <c r="E887" s="1"/>
    </row>
    <row r="888" spans="4:5" x14ac:dyDescent="0.2">
      <c r="D888" s="1"/>
      <c r="E888" s="1"/>
    </row>
    <row r="889" spans="4:5" x14ac:dyDescent="0.2">
      <c r="D889" s="1"/>
      <c r="E889" s="1"/>
    </row>
    <row r="890" spans="4:5" x14ac:dyDescent="0.2">
      <c r="D890" s="1"/>
      <c r="E890" s="1"/>
    </row>
    <row r="891" spans="4:5" x14ac:dyDescent="0.2">
      <c r="D891" s="1"/>
      <c r="E891" s="1"/>
    </row>
    <row r="892" spans="4:5" x14ac:dyDescent="0.2">
      <c r="D892" s="1"/>
      <c r="E892" s="1"/>
    </row>
    <row r="893" spans="4:5" x14ac:dyDescent="0.2">
      <c r="D893" s="1"/>
      <c r="E893" s="1"/>
    </row>
    <row r="894" spans="4:5" x14ac:dyDescent="0.2">
      <c r="D894" s="1"/>
      <c r="E894" s="1"/>
    </row>
    <row r="895" spans="4:5" x14ac:dyDescent="0.2">
      <c r="D895" s="1"/>
      <c r="E895" s="1"/>
    </row>
    <row r="896" spans="4:5" x14ac:dyDescent="0.2">
      <c r="D896" s="1"/>
      <c r="E896" s="1"/>
    </row>
    <row r="897" spans="4:5" x14ac:dyDescent="0.2">
      <c r="D897" s="1"/>
      <c r="E897" s="1"/>
    </row>
    <row r="898" spans="4:5" x14ac:dyDescent="0.2">
      <c r="D898" s="1"/>
      <c r="E898" s="1"/>
    </row>
    <row r="899" spans="4:5" x14ac:dyDescent="0.2">
      <c r="D899" s="1"/>
      <c r="E899" s="1"/>
    </row>
    <row r="900" spans="4:5" x14ac:dyDescent="0.2">
      <c r="D900" s="1"/>
      <c r="E900" s="1"/>
    </row>
    <row r="901" spans="4:5" x14ac:dyDescent="0.2">
      <c r="D901" s="1"/>
      <c r="E901" s="1"/>
    </row>
    <row r="902" spans="4:5" x14ac:dyDescent="0.2">
      <c r="D902" s="1"/>
      <c r="E902" s="1"/>
    </row>
    <row r="903" spans="4:5" x14ac:dyDescent="0.2">
      <c r="D903" s="1"/>
      <c r="E903" s="1"/>
    </row>
    <row r="904" spans="4:5" x14ac:dyDescent="0.2">
      <c r="D904" s="1"/>
      <c r="E904" s="1"/>
    </row>
    <row r="905" spans="4:5" x14ac:dyDescent="0.2">
      <c r="D905" s="1"/>
      <c r="E905" s="1"/>
    </row>
    <row r="906" spans="4:5" x14ac:dyDescent="0.2">
      <c r="D906" s="1"/>
      <c r="E906" s="1"/>
    </row>
    <row r="907" spans="4:5" x14ac:dyDescent="0.2">
      <c r="D907" s="1"/>
      <c r="E907" s="1"/>
    </row>
    <row r="908" spans="4:5" x14ac:dyDescent="0.2">
      <c r="D908" s="1"/>
      <c r="E908" s="1"/>
    </row>
    <row r="909" spans="4:5" x14ac:dyDescent="0.2">
      <c r="D909" s="1"/>
      <c r="E909" s="1"/>
    </row>
    <row r="910" spans="4:5" x14ac:dyDescent="0.2">
      <c r="D910" s="1"/>
      <c r="E910" s="1"/>
    </row>
    <row r="911" spans="4:5" x14ac:dyDescent="0.2">
      <c r="D911" s="1"/>
      <c r="E911" s="1"/>
    </row>
    <row r="912" spans="4:5" x14ac:dyDescent="0.2">
      <c r="D912" s="1"/>
      <c r="E912" s="1"/>
    </row>
    <row r="913" spans="4:5" x14ac:dyDescent="0.2">
      <c r="D913" s="1"/>
      <c r="E913" s="1"/>
    </row>
    <row r="914" spans="4:5" x14ac:dyDescent="0.2">
      <c r="D914" s="1"/>
      <c r="E914" s="1"/>
    </row>
    <row r="915" spans="4:5" x14ac:dyDescent="0.2">
      <c r="D915" s="1"/>
      <c r="E915" s="1"/>
    </row>
    <row r="916" spans="4:5" x14ac:dyDescent="0.2">
      <c r="D916" s="1"/>
      <c r="E916" s="1"/>
    </row>
    <row r="917" spans="4:5" x14ac:dyDescent="0.2">
      <c r="D917" s="1"/>
      <c r="E917" s="1"/>
    </row>
    <row r="918" spans="4:5" x14ac:dyDescent="0.2">
      <c r="D918" s="1"/>
      <c r="E918" s="1"/>
    </row>
    <row r="919" spans="4:5" x14ac:dyDescent="0.2">
      <c r="D919" s="1"/>
      <c r="E919" s="1"/>
    </row>
    <row r="920" spans="4:5" x14ac:dyDescent="0.2">
      <c r="D920" s="1"/>
      <c r="E920" s="1"/>
    </row>
    <row r="921" spans="4:5" x14ac:dyDescent="0.2">
      <c r="D921" s="1"/>
      <c r="E921" s="1"/>
    </row>
    <row r="922" spans="4:5" x14ac:dyDescent="0.2">
      <c r="D922" s="1"/>
      <c r="E922" s="1"/>
    </row>
    <row r="923" spans="4:5" x14ac:dyDescent="0.2">
      <c r="D923" s="1"/>
      <c r="E923" s="1"/>
    </row>
    <row r="924" spans="4:5" x14ac:dyDescent="0.2">
      <c r="D924" s="1"/>
      <c r="E924" s="1"/>
    </row>
    <row r="925" spans="4:5" x14ac:dyDescent="0.2">
      <c r="D925" s="1"/>
      <c r="E925" s="1"/>
    </row>
    <row r="926" spans="4:5" x14ac:dyDescent="0.2">
      <c r="D926" s="1"/>
      <c r="E926" s="1"/>
    </row>
    <row r="927" spans="4:5" x14ac:dyDescent="0.2">
      <c r="D927" s="1"/>
      <c r="E927" s="1"/>
    </row>
    <row r="928" spans="4:5" x14ac:dyDescent="0.2">
      <c r="D928" s="1"/>
      <c r="E928" s="1"/>
    </row>
    <row r="929" spans="4:5" x14ac:dyDescent="0.2">
      <c r="D929" s="1"/>
      <c r="E929" s="1"/>
    </row>
    <row r="930" spans="4:5" x14ac:dyDescent="0.2">
      <c r="D930" s="1"/>
      <c r="E930" s="1"/>
    </row>
    <row r="931" spans="4:5" x14ac:dyDescent="0.2">
      <c r="D931" s="1"/>
      <c r="E931" s="1"/>
    </row>
    <row r="932" spans="4:5" x14ac:dyDescent="0.2">
      <c r="D932" s="1"/>
      <c r="E932" s="1"/>
    </row>
    <row r="933" spans="4:5" x14ac:dyDescent="0.2">
      <c r="D933" s="1"/>
      <c r="E933" s="1"/>
    </row>
    <row r="934" spans="4:5" x14ac:dyDescent="0.2">
      <c r="D934" s="1"/>
      <c r="E934" s="1"/>
    </row>
    <row r="935" spans="4:5" x14ac:dyDescent="0.2">
      <c r="D935" s="1"/>
      <c r="E935" s="1"/>
    </row>
    <row r="936" spans="4:5" x14ac:dyDescent="0.2">
      <c r="D936" s="1"/>
      <c r="E936" s="1"/>
    </row>
    <row r="937" spans="4:5" x14ac:dyDescent="0.2">
      <c r="D937" s="1"/>
      <c r="E937" s="1"/>
    </row>
    <row r="938" spans="4:5" x14ac:dyDescent="0.2">
      <c r="D938" s="1"/>
      <c r="E938" s="1"/>
    </row>
    <row r="939" spans="4:5" x14ac:dyDescent="0.2">
      <c r="D939" s="1"/>
      <c r="E939" s="1"/>
    </row>
    <row r="940" spans="4:5" x14ac:dyDescent="0.2">
      <c r="D940" s="1"/>
      <c r="E940" s="1"/>
    </row>
    <row r="941" spans="4:5" x14ac:dyDescent="0.2">
      <c r="D941" s="1"/>
      <c r="E941" s="1"/>
    </row>
    <row r="942" spans="4:5" x14ac:dyDescent="0.2">
      <c r="D942" s="1"/>
      <c r="E942" s="1"/>
    </row>
    <row r="943" spans="4:5" x14ac:dyDescent="0.2">
      <c r="D943" s="1"/>
      <c r="E943" s="1"/>
    </row>
    <row r="944" spans="4:5" x14ac:dyDescent="0.2">
      <c r="D944" s="1"/>
      <c r="E944" s="1"/>
    </row>
    <row r="945" spans="4:5" x14ac:dyDescent="0.2">
      <c r="D945" s="1"/>
      <c r="E945" s="1"/>
    </row>
    <row r="946" spans="4:5" x14ac:dyDescent="0.2">
      <c r="D946" s="1"/>
      <c r="E946" s="1"/>
    </row>
    <row r="947" spans="4:5" x14ac:dyDescent="0.2">
      <c r="D947" s="1"/>
      <c r="E947" s="1"/>
    </row>
    <row r="948" spans="4:5" x14ac:dyDescent="0.2">
      <c r="D948" s="1"/>
      <c r="E948" s="1"/>
    </row>
    <row r="949" spans="4:5" x14ac:dyDescent="0.2">
      <c r="D949" s="1"/>
      <c r="E949" s="1"/>
    </row>
    <row r="950" spans="4:5" x14ac:dyDescent="0.2">
      <c r="D950" s="1"/>
      <c r="E950" s="1"/>
    </row>
    <row r="951" spans="4:5" x14ac:dyDescent="0.2">
      <c r="D951" s="1"/>
      <c r="E951" s="1"/>
    </row>
    <row r="952" spans="4:5" x14ac:dyDescent="0.2">
      <c r="D952" s="1"/>
      <c r="E952" s="1"/>
    </row>
    <row r="953" spans="4:5" x14ac:dyDescent="0.2">
      <c r="D953" s="1"/>
      <c r="E953" s="1"/>
    </row>
    <row r="954" spans="4:5" x14ac:dyDescent="0.2">
      <c r="D954" s="1"/>
      <c r="E954" s="1"/>
    </row>
    <row r="955" spans="4:5" x14ac:dyDescent="0.2">
      <c r="D955" s="1"/>
      <c r="E955" s="1"/>
    </row>
    <row r="956" spans="4:5" x14ac:dyDescent="0.2">
      <c r="D956" s="1"/>
      <c r="E956" s="1"/>
    </row>
    <row r="957" spans="4:5" x14ac:dyDescent="0.2">
      <c r="D957" s="1"/>
      <c r="E957" s="1"/>
    </row>
    <row r="958" spans="4:5" x14ac:dyDescent="0.2">
      <c r="D958" s="1"/>
      <c r="E958" s="1"/>
    </row>
    <row r="959" spans="4:5" x14ac:dyDescent="0.2">
      <c r="D959" s="1"/>
      <c r="E959" s="1"/>
    </row>
    <row r="960" spans="4:5" x14ac:dyDescent="0.2">
      <c r="D960" s="1"/>
      <c r="E960" s="1"/>
    </row>
    <row r="961" spans="4:5" x14ac:dyDescent="0.2">
      <c r="D961" s="1"/>
      <c r="E961" s="1"/>
    </row>
    <row r="962" spans="4:5" x14ac:dyDescent="0.2">
      <c r="D962" s="1"/>
      <c r="E962" s="1"/>
    </row>
    <row r="963" spans="4:5" x14ac:dyDescent="0.2">
      <c r="D963" s="1"/>
      <c r="E963" s="1"/>
    </row>
    <row r="964" spans="4:5" x14ac:dyDescent="0.2">
      <c r="D964" s="1"/>
      <c r="E964" s="1"/>
    </row>
    <row r="965" spans="4:5" x14ac:dyDescent="0.2">
      <c r="D965" s="1"/>
      <c r="E965" s="1"/>
    </row>
    <row r="966" spans="4:5" x14ac:dyDescent="0.2">
      <c r="D966" s="1"/>
      <c r="E966" s="1"/>
    </row>
    <row r="967" spans="4:5" x14ac:dyDescent="0.2">
      <c r="D967" s="1"/>
      <c r="E967" s="1"/>
    </row>
    <row r="968" spans="4:5" x14ac:dyDescent="0.2">
      <c r="D968" s="1"/>
      <c r="E968" s="1"/>
    </row>
    <row r="969" spans="4:5" x14ac:dyDescent="0.2">
      <c r="D969" s="1"/>
      <c r="E969" s="1"/>
    </row>
    <row r="970" spans="4:5" x14ac:dyDescent="0.2">
      <c r="D970" s="1"/>
      <c r="E970" s="1"/>
    </row>
    <row r="971" spans="4:5" x14ac:dyDescent="0.2">
      <c r="D971" s="1"/>
      <c r="E971" s="1"/>
    </row>
    <row r="972" spans="4:5" x14ac:dyDescent="0.2">
      <c r="D972" s="1"/>
      <c r="E972" s="1"/>
    </row>
    <row r="973" spans="4:5" x14ac:dyDescent="0.2">
      <c r="D973" s="1"/>
      <c r="E973" s="1"/>
    </row>
    <row r="974" spans="4:5" x14ac:dyDescent="0.2">
      <c r="D974" s="1"/>
      <c r="E974" s="1"/>
    </row>
    <row r="975" spans="4:5" x14ac:dyDescent="0.2">
      <c r="D975" s="1"/>
      <c r="E975" s="1"/>
    </row>
    <row r="976" spans="4:5" x14ac:dyDescent="0.2">
      <c r="D976" s="1"/>
      <c r="E976" s="1"/>
    </row>
    <row r="977" spans="4:5" x14ac:dyDescent="0.2">
      <c r="D977" s="1"/>
      <c r="E977" s="1"/>
    </row>
    <row r="978" spans="4:5" x14ac:dyDescent="0.2">
      <c r="D978" s="1"/>
      <c r="E978" s="1"/>
    </row>
    <row r="979" spans="4:5" x14ac:dyDescent="0.2">
      <c r="D979" s="1"/>
      <c r="E979" s="1"/>
    </row>
    <row r="980" spans="4:5" x14ac:dyDescent="0.2">
      <c r="D980" s="1"/>
      <c r="E980" s="1"/>
    </row>
    <row r="981" spans="4:5" x14ac:dyDescent="0.2">
      <c r="D981" s="1"/>
      <c r="E981" s="1"/>
    </row>
    <row r="982" spans="4:5" x14ac:dyDescent="0.2">
      <c r="D982" s="1"/>
      <c r="E982" s="1"/>
    </row>
    <row r="983" spans="4:5" x14ac:dyDescent="0.2">
      <c r="D983" s="1"/>
      <c r="E983" s="1"/>
    </row>
    <row r="984" spans="4:5" x14ac:dyDescent="0.2">
      <c r="D984" s="1"/>
      <c r="E984" s="1"/>
    </row>
    <row r="985" spans="4:5" x14ac:dyDescent="0.2">
      <c r="D985" s="1"/>
      <c r="E985" s="1"/>
    </row>
    <row r="986" spans="4:5" x14ac:dyDescent="0.2">
      <c r="D986" s="1"/>
      <c r="E986" s="1"/>
    </row>
    <row r="987" spans="4:5" x14ac:dyDescent="0.2">
      <c r="D987" s="1"/>
      <c r="E987" s="1"/>
    </row>
    <row r="988" spans="4:5" x14ac:dyDescent="0.2">
      <c r="D988" s="1"/>
      <c r="E988" s="1"/>
    </row>
    <row r="989" spans="4:5" x14ac:dyDescent="0.2">
      <c r="D989" s="1"/>
      <c r="E989" s="1"/>
    </row>
    <row r="990" spans="4:5" x14ac:dyDescent="0.2">
      <c r="D990" s="1"/>
      <c r="E990" s="1"/>
    </row>
    <row r="991" spans="4:5" x14ac:dyDescent="0.2">
      <c r="D991" s="1"/>
      <c r="E991" s="1"/>
    </row>
    <row r="992" spans="4:5" x14ac:dyDescent="0.2">
      <c r="D992" s="1"/>
      <c r="E992" s="1"/>
    </row>
    <row r="993" spans="4:5" x14ac:dyDescent="0.2">
      <c r="D993" s="1"/>
      <c r="E993" s="1"/>
    </row>
    <row r="994" spans="4:5" x14ac:dyDescent="0.2">
      <c r="D994" s="1"/>
      <c r="E994" s="1"/>
    </row>
    <row r="995" spans="4:5" x14ac:dyDescent="0.2">
      <c r="D995" s="1"/>
      <c r="E995" s="1"/>
    </row>
    <row r="996" spans="4:5" x14ac:dyDescent="0.2">
      <c r="D996" s="1"/>
      <c r="E996" s="1"/>
    </row>
    <row r="997" spans="4:5" x14ac:dyDescent="0.2">
      <c r="D997" s="1"/>
      <c r="E997" s="1"/>
    </row>
    <row r="998" spans="4:5" x14ac:dyDescent="0.2">
      <c r="D998" s="1"/>
      <c r="E998" s="1"/>
    </row>
    <row r="999" spans="4:5" x14ac:dyDescent="0.2">
      <c r="D999" s="1"/>
      <c r="E999" s="1"/>
    </row>
    <row r="1000" spans="4:5" x14ac:dyDescent="0.2">
      <c r="D1000" s="1"/>
      <c r="E1000" s="1"/>
    </row>
    <row r="1001" spans="4:5" x14ac:dyDescent="0.2">
      <c r="D1001" s="1"/>
      <c r="E1001" s="1"/>
    </row>
    <row r="1002" spans="4:5" x14ac:dyDescent="0.2">
      <c r="D1002" s="1"/>
      <c r="E1002" s="1"/>
    </row>
    <row r="1003" spans="4:5" x14ac:dyDescent="0.2">
      <c r="D1003" s="1"/>
      <c r="E1003" s="1"/>
    </row>
    <row r="1004" spans="4:5" x14ac:dyDescent="0.2">
      <c r="D1004" s="1"/>
      <c r="E1004" s="1"/>
    </row>
    <row r="1005" spans="4:5" x14ac:dyDescent="0.2">
      <c r="D1005" s="1"/>
      <c r="E1005" s="1"/>
    </row>
    <row r="1006" spans="4:5" x14ac:dyDescent="0.2">
      <c r="D1006" s="1"/>
      <c r="E1006" s="1"/>
    </row>
    <row r="1007" spans="4:5" x14ac:dyDescent="0.2">
      <c r="D1007" s="1"/>
      <c r="E1007" s="1"/>
    </row>
    <row r="1008" spans="4:5" x14ac:dyDescent="0.2">
      <c r="D1008" s="1"/>
      <c r="E1008" s="1"/>
    </row>
    <row r="1009" spans="4:5" x14ac:dyDescent="0.2">
      <c r="D1009" s="1"/>
      <c r="E1009" s="1"/>
    </row>
    <row r="1010" spans="4:5" x14ac:dyDescent="0.2">
      <c r="D1010" s="1"/>
      <c r="E1010" s="1"/>
    </row>
    <row r="1011" spans="4:5" x14ac:dyDescent="0.2">
      <c r="D1011" s="1"/>
      <c r="E1011" s="1"/>
    </row>
    <row r="1012" spans="4:5" x14ac:dyDescent="0.2">
      <c r="D1012" s="1"/>
      <c r="E1012" s="1"/>
    </row>
    <row r="1013" spans="4:5" x14ac:dyDescent="0.2">
      <c r="D1013" s="1"/>
      <c r="E1013" s="1"/>
    </row>
    <row r="1014" spans="4:5" x14ac:dyDescent="0.2">
      <c r="D1014" s="1"/>
      <c r="E1014" s="1"/>
    </row>
    <row r="1015" spans="4:5" x14ac:dyDescent="0.2">
      <c r="D1015" s="1"/>
      <c r="E1015" s="1"/>
    </row>
    <row r="1016" spans="4:5" x14ac:dyDescent="0.2">
      <c r="D1016" s="1"/>
      <c r="E1016" s="1"/>
    </row>
    <row r="1017" spans="4:5" x14ac:dyDescent="0.2">
      <c r="D1017" s="1"/>
      <c r="E1017" s="1"/>
    </row>
    <row r="1018" spans="4:5" x14ac:dyDescent="0.2">
      <c r="D1018" s="1"/>
      <c r="E1018" s="1"/>
    </row>
    <row r="1019" spans="4:5" x14ac:dyDescent="0.2">
      <c r="D1019" s="1"/>
      <c r="E1019" s="1"/>
    </row>
    <row r="1020" spans="4:5" x14ac:dyDescent="0.2">
      <c r="D1020" s="1"/>
      <c r="E1020" s="1"/>
    </row>
    <row r="1021" spans="4:5" x14ac:dyDescent="0.2">
      <c r="D1021" s="1"/>
      <c r="E1021" s="1"/>
    </row>
    <row r="1022" spans="4:5" x14ac:dyDescent="0.2">
      <c r="D1022" s="1"/>
      <c r="E1022" s="1"/>
    </row>
    <row r="1023" spans="4:5" x14ac:dyDescent="0.2">
      <c r="D1023" s="1"/>
      <c r="E1023" s="1"/>
    </row>
    <row r="1024" spans="4:5" x14ac:dyDescent="0.2">
      <c r="D1024" s="1"/>
      <c r="E1024" s="1"/>
    </row>
    <row r="1025" spans="4:5" x14ac:dyDescent="0.2">
      <c r="D1025" s="1"/>
      <c r="E1025" s="1"/>
    </row>
    <row r="1026" spans="4:5" x14ac:dyDescent="0.2">
      <c r="D1026" s="1"/>
      <c r="E1026" s="1"/>
    </row>
    <row r="1027" spans="4:5" x14ac:dyDescent="0.2">
      <c r="D1027" s="1"/>
      <c r="E1027" s="1"/>
    </row>
    <row r="1028" spans="4:5" x14ac:dyDescent="0.2">
      <c r="D1028" s="1"/>
      <c r="E1028" s="1"/>
    </row>
    <row r="1029" spans="4:5" x14ac:dyDescent="0.2">
      <c r="D1029" s="1"/>
      <c r="E1029" s="1"/>
    </row>
    <row r="1030" spans="4:5" x14ac:dyDescent="0.2">
      <c r="D1030" s="1"/>
      <c r="E1030" s="1"/>
    </row>
    <row r="1031" spans="4:5" x14ac:dyDescent="0.2">
      <c r="D1031" s="1"/>
      <c r="E1031" s="1"/>
    </row>
    <row r="1032" spans="4:5" x14ac:dyDescent="0.2">
      <c r="D1032" s="1"/>
      <c r="E1032" s="1"/>
    </row>
    <row r="1033" spans="4:5" x14ac:dyDescent="0.2">
      <c r="D1033" s="1"/>
      <c r="E1033" s="1"/>
    </row>
    <row r="1034" spans="4:5" x14ac:dyDescent="0.2">
      <c r="D1034" s="1"/>
      <c r="E1034" s="1"/>
    </row>
    <row r="1035" spans="4:5" x14ac:dyDescent="0.2">
      <c r="D1035" s="1"/>
      <c r="E1035" s="1"/>
    </row>
    <row r="1036" spans="4:5" x14ac:dyDescent="0.2">
      <c r="D1036" s="1"/>
      <c r="E1036" s="1"/>
    </row>
    <row r="1037" spans="4:5" x14ac:dyDescent="0.2">
      <c r="D1037" s="1"/>
      <c r="E1037" s="1"/>
    </row>
    <row r="1038" spans="4:5" x14ac:dyDescent="0.2">
      <c r="D1038" s="1"/>
      <c r="E1038" s="1"/>
    </row>
    <row r="1039" spans="4:5" x14ac:dyDescent="0.2">
      <c r="D1039" s="1"/>
      <c r="E1039" s="1"/>
    </row>
    <row r="1040" spans="4:5" x14ac:dyDescent="0.2">
      <c r="D1040" s="1"/>
      <c r="E1040" s="1"/>
    </row>
    <row r="1041" spans="4:5" x14ac:dyDescent="0.2">
      <c r="D1041" s="1"/>
      <c r="E1041" s="1"/>
    </row>
    <row r="1042" spans="4:5" x14ac:dyDescent="0.2">
      <c r="D1042" s="1"/>
      <c r="E1042" s="1"/>
    </row>
    <row r="1043" spans="4:5" x14ac:dyDescent="0.2">
      <c r="D1043" s="1"/>
      <c r="E1043" s="1"/>
    </row>
    <row r="1044" spans="4:5" x14ac:dyDescent="0.2">
      <c r="D1044" s="1"/>
      <c r="E1044" s="1"/>
    </row>
    <row r="1045" spans="4:5" x14ac:dyDescent="0.2">
      <c r="D1045" s="1"/>
      <c r="E1045" s="1"/>
    </row>
    <row r="1046" spans="4:5" x14ac:dyDescent="0.2">
      <c r="D1046" s="1"/>
      <c r="E1046" s="1"/>
    </row>
    <row r="1047" spans="4:5" x14ac:dyDescent="0.2">
      <c r="D1047" s="1"/>
      <c r="E1047" s="1"/>
    </row>
    <row r="1048" spans="4:5" x14ac:dyDescent="0.2">
      <c r="D1048" s="1"/>
      <c r="E1048" s="1"/>
    </row>
    <row r="1049" spans="4:5" x14ac:dyDescent="0.2">
      <c r="D1049" s="1"/>
      <c r="E1049" s="1"/>
    </row>
    <row r="1050" spans="4:5" x14ac:dyDescent="0.2">
      <c r="D1050" s="1"/>
      <c r="E1050" s="1"/>
    </row>
    <row r="1051" spans="4:5" x14ac:dyDescent="0.2">
      <c r="D1051" s="1"/>
      <c r="E1051" s="1"/>
    </row>
    <row r="1052" spans="4:5" x14ac:dyDescent="0.2">
      <c r="D1052" s="1"/>
      <c r="E1052" s="1"/>
    </row>
    <row r="1053" spans="4:5" x14ac:dyDescent="0.2">
      <c r="D1053" s="1"/>
      <c r="E1053" s="1"/>
    </row>
    <row r="1054" spans="4:5" x14ac:dyDescent="0.2">
      <c r="D1054" s="1"/>
      <c r="E1054" s="1"/>
    </row>
    <row r="1055" spans="4:5" x14ac:dyDescent="0.2">
      <c r="D1055" s="1"/>
      <c r="E1055" s="1"/>
    </row>
    <row r="1056" spans="4:5" x14ac:dyDescent="0.2">
      <c r="D1056" s="1"/>
      <c r="E1056" s="1"/>
    </row>
    <row r="1057" spans="4:5" x14ac:dyDescent="0.2">
      <c r="D1057" s="1"/>
      <c r="E1057" s="1"/>
    </row>
    <row r="1058" spans="4:5" x14ac:dyDescent="0.2">
      <c r="D1058" s="1"/>
      <c r="E1058" s="1"/>
    </row>
    <row r="1059" spans="4:5" x14ac:dyDescent="0.2">
      <c r="D1059" s="1"/>
      <c r="E1059" s="1"/>
    </row>
    <row r="1060" spans="4:5" x14ac:dyDescent="0.2">
      <c r="D1060" s="1"/>
      <c r="E1060" s="1"/>
    </row>
    <row r="1061" spans="4:5" x14ac:dyDescent="0.2">
      <c r="D1061" s="1"/>
      <c r="E1061" s="1"/>
    </row>
    <row r="1062" spans="4:5" x14ac:dyDescent="0.2">
      <c r="D1062" s="1"/>
      <c r="E1062" s="1"/>
    </row>
    <row r="1063" spans="4:5" x14ac:dyDescent="0.2">
      <c r="D1063" s="1"/>
      <c r="E1063" s="1"/>
    </row>
    <row r="1064" spans="4:5" x14ac:dyDescent="0.2">
      <c r="D1064" s="1"/>
      <c r="E1064" s="1"/>
    </row>
    <row r="1065" spans="4:5" x14ac:dyDescent="0.2">
      <c r="D1065" s="1"/>
      <c r="E1065" s="1"/>
    </row>
    <row r="1066" spans="4:5" x14ac:dyDescent="0.2">
      <c r="D1066" s="1"/>
      <c r="E1066" s="1"/>
    </row>
    <row r="1067" spans="4:5" x14ac:dyDescent="0.2">
      <c r="D1067" s="1"/>
      <c r="E1067" s="1"/>
    </row>
    <row r="1068" spans="4:5" x14ac:dyDescent="0.2">
      <c r="D1068" s="1"/>
      <c r="E1068" s="1"/>
    </row>
    <row r="1069" spans="4:5" x14ac:dyDescent="0.2">
      <c r="D1069" s="1"/>
      <c r="E1069" s="1"/>
    </row>
    <row r="1070" spans="4:5" x14ac:dyDescent="0.2">
      <c r="D1070" s="1"/>
      <c r="E1070" s="1"/>
    </row>
    <row r="1071" spans="4:5" x14ac:dyDescent="0.2">
      <c r="D1071" s="1"/>
      <c r="E1071" s="1"/>
    </row>
    <row r="1072" spans="4:5" x14ac:dyDescent="0.2">
      <c r="D1072" s="1"/>
      <c r="E1072" s="1"/>
    </row>
    <row r="1073" spans="4:5" x14ac:dyDescent="0.2">
      <c r="D1073" s="1"/>
      <c r="E1073" s="1"/>
    </row>
    <row r="1074" spans="4:5" x14ac:dyDescent="0.2">
      <c r="D1074" s="1"/>
      <c r="E1074" s="1"/>
    </row>
    <row r="1075" spans="4:5" x14ac:dyDescent="0.2">
      <c r="D1075" s="1"/>
      <c r="E1075" s="1"/>
    </row>
    <row r="1076" spans="4:5" x14ac:dyDescent="0.2">
      <c r="D1076" s="1"/>
      <c r="E1076" s="1"/>
    </row>
    <row r="1077" spans="4:5" x14ac:dyDescent="0.2">
      <c r="D1077" s="1"/>
      <c r="E1077" s="1"/>
    </row>
    <row r="1078" spans="4:5" x14ac:dyDescent="0.2">
      <c r="D1078" s="1"/>
      <c r="E1078" s="1"/>
    </row>
    <row r="1079" spans="4:5" x14ac:dyDescent="0.2">
      <c r="D1079" s="1"/>
      <c r="E1079" s="1"/>
    </row>
    <row r="1080" spans="4:5" x14ac:dyDescent="0.2">
      <c r="D1080" s="1"/>
      <c r="E1080" s="1"/>
    </row>
    <row r="1081" spans="4:5" x14ac:dyDescent="0.2">
      <c r="D1081" s="1"/>
      <c r="E1081" s="1"/>
    </row>
    <row r="1082" spans="4:5" x14ac:dyDescent="0.2">
      <c r="D1082" s="1"/>
      <c r="E1082" s="1"/>
    </row>
    <row r="1083" spans="4:5" x14ac:dyDescent="0.2">
      <c r="D1083" s="1"/>
      <c r="E1083" s="1"/>
    </row>
    <row r="1084" spans="4:5" x14ac:dyDescent="0.2">
      <c r="D1084" s="1"/>
      <c r="E1084" s="1"/>
    </row>
    <row r="1085" spans="4:5" x14ac:dyDescent="0.2">
      <c r="D1085" s="1"/>
      <c r="E1085" s="1"/>
    </row>
    <row r="1086" spans="4:5" x14ac:dyDescent="0.2">
      <c r="D1086" s="1"/>
      <c r="E1086" s="1"/>
    </row>
    <row r="1087" spans="4:5" x14ac:dyDescent="0.2">
      <c r="D1087" s="1"/>
      <c r="E1087" s="1"/>
    </row>
    <row r="1088" spans="4:5" x14ac:dyDescent="0.2">
      <c r="D1088" s="1"/>
      <c r="E1088" s="1"/>
    </row>
    <row r="1089" spans="4:5" x14ac:dyDescent="0.2">
      <c r="D1089" s="1"/>
      <c r="E1089" s="1"/>
    </row>
    <row r="1090" spans="4:5" x14ac:dyDescent="0.2">
      <c r="D1090" s="1"/>
      <c r="E1090" s="1"/>
    </row>
    <row r="1091" spans="4:5" x14ac:dyDescent="0.2">
      <c r="D1091" s="1"/>
      <c r="E1091" s="1"/>
    </row>
    <row r="1092" spans="4:5" x14ac:dyDescent="0.2">
      <c r="D1092" s="1"/>
      <c r="E1092" s="1"/>
    </row>
    <row r="1093" spans="4:5" x14ac:dyDescent="0.2">
      <c r="D1093" s="1"/>
      <c r="E1093" s="1"/>
    </row>
    <row r="1094" spans="4:5" x14ac:dyDescent="0.2">
      <c r="D1094" s="1"/>
      <c r="E1094" s="1"/>
    </row>
    <row r="1095" spans="4:5" x14ac:dyDescent="0.2">
      <c r="D1095" s="1"/>
      <c r="E1095" s="1"/>
    </row>
    <row r="1096" spans="4:5" x14ac:dyDescent="0.2">
      <c r="D1096" s="1"/>
      <c r="E1096" s="1"/>
    </row>
    <row r="1097" spans="4:5" x14ac:dyDescent="0.2">
      <c r="D1097" s="1"/>
      <c r="E1097" s="1"/>
    </row>
    <row r="1098" spans="4:5" x14ac:dyDescent="0.2">
      <c r="D1098" s="1"/>
      <c r="E1098" s="1"/>
    </row>
    <row r="1099" spans="4:5" x14ac:dyDescent="0.2">
      <c r="D1099" s="1"/>
      <c r="E1099" s="1"/>
    </row>
    <row r="1100" spans="4:5" x14ac:dyDescent="0.2">
      <c r="D1100" s="1"/>
      <c r="E1100" s="1"/>
    </row>
    <row r="1101" spans="4:5" x14ac:dyDescent="0.2">
      <c r="D1101" s="1"/>
      <c r="E1101" s="1"/>
    </row>
    <row r="1102" spans="4:5" x14ac:dyDescent="0.2">
      <c r="D1102" s="1"/>
      <c r="E1102" s="1"/>
    </row>
    <row r="1103" spans="4:5" x14ac:dyDescent="0.2">
      <c r="D1103" s="1"/>
      <c r="E1103" s="1"/>
    </row>
    <row r="1104" spans="4:5" x14ac:dyDescent="0.2">
      <c r="D1104" s="1"/>
      <c r="E1104" s="1"/>
    </row>
    <row r="1105" spans="4:5" x14ac:dyDescent="0.2">
      <c r="D1105" s="1"/>
      <c r="E1105" s="1"/>
    </row>
    <row r="1106" spans="4:5" x14ac:dyDescent="0.2">
      <c r="D1106" s="1"/>
      <c r="E1106" s="1"/>
    </row>
    <row r="1107" spans="4:5" x14ac:dyDescent="0.2">
      <c r="D1107" s="1"/>
      <c r="E1107" s="1"/>
    </row>
    <row r="1108" spans="4:5" x14ac:dyDescent="0.2">
      <c r="D1108" s="1"/>
      <c r="E1108" s="1"/>
    </row>
    <row r="1109" spans="4:5" x14ac:dyDescent="0.2">
      <c r="D1109" s="1"/>
      <c r="E1109" s="1"/>
    </row>
    <row r="1110" spans="4:5" x14ac:dyDescent="0.2">
      <c r="D1110" s="1"/>
      <c r="E1110" s="1"/>
    </row>
    <row r="1111" spans="4:5" x14ac:dyDescent="0.2">
      <c r="D1111" s="1"/>
      <c r="E1111" s="1"/>
    </row>
    <row r="1112" spans="4:5" x14ac:dyDescent="0.2">
      <c r="D1112" s="1"/>
      <c r="E1112" s="1"/>
    </row>
    <row r="1113" spans="4:5" x14ac:dyDescent="0.2">
      <c r="D1113" s="1"/>
      <c r="E1113" s="1"/>
    </row>
    <row r="1114" spans="4:5" x14ac:dyDescent="0.2">
      <c r="D1114" s="1"/>
      <c r="E1114" s="1"/>
    </row>
    <row r="1115" spans="4:5" x14ac:dyDescent="0.2">
      <c r="D1115" s="1"/>
      <c r="E1115" s="1"/>
    </row>
    <row r="1116" spans="4:5" x14ac:dyDescent="0.2">
      <c r="D1116" s="1"/>
      <c r="E1116" s="1"/>
    </row>
    <row r="1117" spans="4:5" x14ac:dyDescent="0.2">
      <c r="D1117" s="1"/>
      <c r="E1117" s="1"/>
    </row>
    <row r="1118" spans="4:5" x14ac:dyDescent="0.2">
      <c r="D1118" s="1"/>
      <c r="E1118" s="1"/>
    </row>
    <row r="1119" spans="4:5" x14ac:dyDescent="0.2">
      <c r="D1119" s="1"/>
      <c r="E1119" s="1"/>
    </row>
    <row r="1120" spans="4:5" x14ac:dyDescent="0.2">
      <c r="D1120" s="1"/>
      <c r="E1120" s="1"/>
    </row>
    <row r="1121" spans="4:5" x14ac:dyDescent="0.2">
      <c r="D1121" s="1"/>
      <c r="E1121" s="1"/>
    </row>
    <row r="1122" spans="4:5" x14ac:dyDescent="0.2">
      <c r="D1122" s="1"/>
      <c r="E1122" s="1"/>
    </row>
    <row r="1123" spans="4:5" x14ac:dyDescent="0.2">
      <c r="D1123" s="1"/>
      <c r="E1123" s="1"/>
    </row>
    <row r="1124" spans="4:5" x14ac:dyDescent="0.2">
      <c r="D1124" s="1"/>
      <c r="E1124" s="1"/>
    </row>
    <row r="1125" spans="4:5" x14ac:dyDescent="0.2">
      <c r="D1125" s="1"/>
      <c r="E1125" s="1"/>
    </row>
    <row r="1126" spans="4:5" x14ac:dyDescent="0.2">
      <c r="D1126" s="1"/>
      <c r="E1126" s="1"/>
    </row>
    <row r="1127" spans="4:5" x14ac:dyDescent="0.2">
      <c r="D1127" s="1"/>
      <c r="E1127" s="1"/>
    </row>
    <row r="1128" spans="4:5" x14ac:dyDescent="0.2">
      <c r="D1128" s="1"/>
      <c r="E1128" s="1"/>
    </row>
    <row r="1129" spans="4:5" x14ac:dyDescent="0.2">
      <c r="D1129" s="1"/>
      <c r="E1129" s="1"/>
    </row>
    <row r="1130" spans="4:5" x14ac:dyDescent="0.2">
      <c r="D1130" s="1"/>
      <c r="E1130" s="1"/>
    </row>
    <row r="1131" spans="4:5" x14ac:dyDescent="0.2">
      <c r="D1131" s="1"/>
      <c r="E1131" s="1"/>
    </row>
    <row r="1132" spans="4:5" x14ac:dyDescent="0.2">
      <c r="D1132" s="1"/>
      <c r="E1132" s="1"/>
    </row>
    <row r="1133" spans="4:5" x14ac:dyDescent="0.2">
      <c r="D1133" s="1"/>
      <c r="E1133" s="1"/>
    </row>
    <row r="1134" spans="4:5" x14ac:dyDescent="0.2">
      <c r="D1134" s="1"/>
      <c r="E1134" s="1"/>
    </row>
    <row r="1135" spans="4:5" x14ac:dyDescent="0.2">
      <c r="D1135" s="1"/>
      <c r="E1135" s="1"/>
    </row>
    <row r="1136" spans="4:5" x14ac:dyDescent="0.2">
      <c r="D1136" s="1"/>
      <c r="E1136" s="1"/>
    </row>
    <row r="1137" spans="4:5" x14ac:dyDescent="0.2">
      <c r="D1137" s="1"/>
      <c r="E1137" s="1"/>
    </row>
    <row r="1138" spans="4:5" x14ac:dyDescent="0.2">
      <c r="D1138" s="1"/>
      <c r="E1138" s="1"/>
    </row>
    <row r="1139" spans="4:5" x14ac:dyDescent="0.2">
      <c r="D1139" s="1"/>
      <c r="E1139" s="1"/>
    </row>
    <row r="1140" spans="4:5" x14ac:dyDescent="0.2">
      <c r="D1140" s="1"/>
      <c r="E1140" s="1"/>
    </row>
    <row r="1141" spans="4:5" x14ac:dyDescent="0.2">
      <c r="D1141" s="1"/>
      <c r="E1141" s="1"/>
    </row>
    <row r="1142" spans="4:5" x14ac:dyDescent="0.2">
      <c r="D1142" s="1"/>
      <c r="E1142" s="1"/>
    </row>
    <row r="1143" spans="4:5" x14ac:dyDescent="0.2">
      <c r="D1143" s="1"/>
      <c r="E1143" s="1"/>
    </row>
    <row r="1144" spans="4:5" x14ac:dyDescent="0.2">
      <c r="D1144" s="1"/>
      <c r="E1144" s="1"/>
    </row>
    <row r="1145" spans="4:5" x14ac:dyDescent="0.2">
      <c r="D1145" s="1"/>
      <c r="E1145" s="1"/>
    </row>
    <row r="1146" spans="4:5" x14ac:dyDescent="0.2">
      <c r="D1146" s="1"/>
      <c r="E1146" s="1"/>
    </row>
    <row r="1147" spans="4:5" x14ac:dyDescent="0.2">
      <c r="D1147" s="1"/>
      <c r="E1147" s="1"/>
    </row>
    <row r="1148" spans="4:5" x14ac:dyDescent="0.2">
      <c r="D1148" s="1"/>
      <c r="E1148" s="1"/>
    </row>
    <row r="1149" spans="4:5" x14ac:dyDescent="0.2">
      <c r="D1149" s="1"/>
      <c r="E1149" s="1"/>
    </row>
    <row r="1150" spans="4:5" x14ac:dyDescent="0.2">
      <c r="D1150" s="1"/>
      <c r="E1150" s="1"/>
    </row>
    <row r="1151" spans="4:5" x14ac:dyDescent="0.2">
      <c r="D1151" s="1"/>
      <c r="E1151" s="1"/>
    </row>
    <row r="1152" spans="4:5" x14ac:dyDescent="0.2">
      <c r="D1152" s="1"/>
      <c r="E1152" s="1"/>
    </row>
    <row r="1153" spans="4:5" x14ac:dyDescent="0.2">
      <c r="D1153" s="1"/>
      <c r="E1153" s="1"/>
    </row>
    <row r="1154" spans="4:5" x14ac:dyDescent="0.2">
      <c r="D1154" s="1"/>
      <c r="E1154" s="1"/>
    </row>
    <row r="1155" spans="4:5" x14ac:dyDescent="0.2">
      <c r="D1155" s="1"/>
      <c r="E1155" s="1"/>
    </row>
    <row r="1156" spans="4:5" x14ac:dyDescent="0.2">
      <c r="D1156" s="1"/>
      <c r="E1156" s="1"/>
    </row>
    <row r="1157" spans="4:5" x14ac:dyDescent="0.2">
      <c r="D1157" s="1"/>
      <c r="E1157" s="1"/>
    </row>
    <row r="1158" spans="4:5" x14ac:dyDescent="0.2">
      <c r="D1158" s="1"/>
      <c r="E1158" s="1"/>
    </row>
    <row r="1159" spans="4:5" x14ac:dyDescent="0.2">
      <c r="D1159" s="1"/>
      <c r="E1159" s="1"/>
    </row>
    <row r="1160" spans="4:5" x14ac:dyDescent="0.2">
      <c r="D1160" s="1"/>
      <c r="E1160" s="1"/>
    </row>
    <row r="1161" spans="4:5" x14ac:dyDescent="0.2">
      <c r="D1161" s="1"/>
      <c r="E1161" s="1"/>
    </row>
    <row r="1162" spans="4:5" x14ac:dyDescent="0.2">
      <c r="D1162" s="1"/>
      <c r="E1162" s="1"/>
    </row>
    <row r="1163" spans="4:5" x14ac:dyDescent="0.2">
      <c r="D1163" s="1"/>
      <c r="E1163" s="1"/>
    </row>
    <row r="1164" spans="4:5" x14ac:dyDescent="0.2">
      <c r="D1164" s="1"/>
      <c r="E1164" s="1"/>
    </row>
    <row r="1165" spans="4:5" x14ac:dyDescent="0.2">
      <c r="D1165" s="1"/>
      <c r="E1165" s="1"/>
    </row>
    <row r="1166" spans="4:5" x14ac:dyDescent="0.2">
      <c r="D1166" s="1"/>
      <c r="E1166" s="1"/>
    </row>
    <row r="1167" spans="4:5" x14ac:dyDescent="0.2">
      <c r="D1167" s="1"/>
      <c r="E1167" s="1"/>
    </row>
    <row r="1168" spans="4:5" x14ac:dyDescent="0.2">
      <c r="D1168" s="1"/>
      <c r="E1168" s="1"/>
    </row>
    <row r="1169" spans="4:5" x14ac:dyDescent="0.2">
      <c r="D1169" s="1"/>
      <c r="E1169" s="1"/>
    </row>
    <row r="1170" spans="4:5" x14ac:dyDescent="0.2">
      <c r="D1170" s="1"/>
      <c r="E1170" s="1"/>
    </row>
    <row r="1171" spans="4:5" x14ac:dyDescent="0.2">
      <c r="D1171" s="1"/>
      <c r="E1171" s="1"/>
    </row>
    <row r="1172" spans="4:5" x14ac:dyDescent="0.2">
      <c r="D1172" s="1"/>
      <c r="E1172" s="1"/>
    </row>
    <row r="1173" spans="4:5" x14ac:dyDescent="0.2">
      <c r="D1173" s="1"/>
      <c r="E1173" s="1"/>
    </row>
    <row r="1174" spans="4:5" x14ac:dyDescent="0.2">
      <c r="D1174" s="1"/>
      <c r="E1174" s="1"/>
    </row>
    <row r="1175" spans="4:5" x14ac:dyDescent="0.2">
      <c r="D1175" s="1"/>
      <c r="E1175" s="1"/>
    </row>
    <row r="1176" spans="4:5" x14ac:dyDescent="0.2">
      <c r="D1176" s="1"/>
      <c r="E1176" s="1"/>
    </row>
    <row r="1177" spans="4:5" x14ac:dyDescent="0.2">
      <c r="D1177" s="1"/>
      <c r="E1177" s="1"/>
    </row>
    <row r="1178" spans="4:5" x14ac:dyDescent="0.2">
      <c r="D1178" s="1"/>
      <c r="E1178" s="1"/>
    </row>
    <row r="1179" spans="4:5" x14ac:dyDescent="0.2">
      <c r="D1179" s="1"/>
      <c r="E1179" s="1"/>
    </row>
    <row r="1180" spans="4:5" x14ac:dyDescent="0.2">
      <c r="D1180" s="1"/>
      <c r="E1180" s="1"/>
    </row>
    <row r="1181" spans="4:5" x14ac:dyDescent="0.2">
      <c r="D1181" s="1"/>
      <c r="E1181" s="1"/>
    </row>
    <row r="1182" spans="4:5" x14ac:dyDescent="0.2">
      <c r="D1182" s="1"/>
      <c r="E1182" s="1"/>
    </row>
    <row r="1183" spans="4:5" x14ac:dyDescent="0.2">
      <c r="D1183" s="1"/>
      <c r="E1183" s="1"/>
    </row>
    <row r="1184" spans="4:5" x14ac:dyDescent="0.2">
      <c r="D1184" s="1"/>
      <c r="E1184" s="1"/>
    </row>
    <row r="1185" spans="4:5" x14ac:dyDescent="0.2">
      <c r="D1185" s="1"/>
      <c r="E1185" s="1"/>
    </row>
    <row r="1186" spans="4:5" x14ac:dyDescent="0.2">
      <c r="D1186" s="1"/>
      <c r="E1186" s="1"/>
    </row>
    <row r="1187" spans="4:5" x14ac:dyDescent="0.2">
      <c r="D1187" s="1"/>
      <c r="E1187" s="1"/>
    </row>
    <row r="1188" spans="4:5" x14ac:dyDescent="0.2">
      <c r="D1188" s="1"/>
      <c r="E1188" s="1"/>
    </row>
    <row r="1189" spans="4:5" x14ac:dyDescent="0.2">
      <c r="D1189" s="1"/>
      <c r="E1189" s="1"/>
    </row>
    <row r="1190" spans="4:5" x14ac:dyDescent="0.2">
      <c r="D1190" s="1"/>
      <c r="E1190" s="1"/>
    </row>
    <row r="1191" spans="4:5" x14ac:dyDescent="0.2">
      <c r="D1191" s="1"/>
      <c r="E1191" s="1"/>
    </row>
    <row r="1192" spans="4:5" x14ac:dyDescent="0.2">
      <c r="D1192" s="1"/>
      <c r="E1192" s="1"/>
    </row>
    <row r="1193" spans="4:5" x14ac:dyDescent="0.2">
      <c r="D1193" s="1"/>
      <c r="E1193" s="1"/>
    </row>
    <row r="1194" spans="4:5" x14ac:dyDescent="0.2">
      <c r="D1194" s="1"/>
      <c r="E1194" s="1"/>
    </row>
    <row r="1195" spans="4:5" x14ac:dyDescent="0.2">
      <c r="D1195" s="1"/>
      <c r="E1195" s="1"/>
    </row>
    <row r="1196" spans="4:5" x14ac:dyDescent="0.2">
      <c r="D1196" s="1"/>
      <c r="E1196" s="1"/>
    </row>
    <row r="1197" spans="4:5" x14ac:dyDescent="0.2">
      <c r="D1197" s="1"/>
      <c r="E1197" s="1"/>
    </row>
    <row r="1198" spans="4:5" x14ac:dyDescent="0.2">
      <c r="D1198" s="1"/>
      <c r="E1198" s="1"/>
    </row>
    <row r="1199" spans="4:5" x14ac:dyDescent="0.2">
      <c r="D1199" s="1"/>
      <c r="E1199" s="1"/>
    </row>
    <row r="1200" spans="4:5" x14ac:dyDescent="0.2">
      <c r="D1200" s="1"/>
      <c r="E1200" s="1"/>
    </row>
    <row r="1201" spans="4:5" x14ac:dyDescent="0.2">
      <c r="D1201" s="1"/>
      <c r="E1201" s="1"/>
    </row>
    <row r="1202" spans="4:5" x14ac:dyDescent="0.2">
      <c r="D1202" s="1"/>
      <c r="E1202" s="1"/>
    </row>
    <row r="1203" spans="4:5" x14ac:dyDescent="0.2">
      <c r="D1203" s="1"/>
      <c r="E1203" s="1"/>
    </row>
    <row r="1204" spans="4:5" x14ac:dyDescent="0.2">
      <c r="D1204" s="1"/>
      <c r="E1204" s="1"/>
    </row>
    <row r="1205" spans="4:5" x14ac:dyDescent="0.2">
      <c r="D1205" s="1"/>
      <c r="E1205" s="1"/>
    </row>
    <row r="1206" spans="4:5" x14ac:dyDescent="0.2">
      <c r="D1206" s="1"/>
      <c r="E1206" s="1"/>
    </row>
    <row r="1207" spans="4:5" x14ac:dyDescent="0.2">
      <c r="D1207" s="1"/>
      <c r="E1207" s="1"/>
    </row>
    <row r="1208" spans="4:5" x14ac:dyDescent="0.2">
      <c r="D1208" s="1"/>
      <c r="E1208" s="1"/>
    </row>
    <row r="1209" spans="4:5" x14ac:dyDescent="0.2">
      <c r="D1209" s="1"/>
      <c r="E1209" s="1"/>
    </row>
    <row r="1210" spans="4:5" x14ac:dyDescent="0.2">
      <c r="D1210" s="1"/>
      <c r="E1210" s="1"/>
    </row>
    <row r="1211" spans="4:5" x14ac:dyDescent="0.2">
      <c r="D1211" s="1"/>
      <c r="E1211" s="1"/>
    </row>
    <row r="1212" spans="4:5" x14ac:dyDescent="0.2">
      <c r="D1212" s="1"/>
      <c r="E1212" s="1"/>
    </row>
    <row r="1213" spans="4:5" x14ac:dyDescent="0.2">
      <c r="D1213" s="1"/>
      <c r="E1213" s="1"/>
    </row>
    <row r="1214" spans="4:5" x14ac:dyDescent="0.2">
      <c r="D1214" s="1"/>
      <c r="E1214" s="1"/>
    </row>
    <row r="1215" spans="4:5" x14ac:dyDescent="0.2">
      <c r="D1215" s="1"/>
      <c r="E1215" s="1"/>
    </row>
    <row r="1216" spans="4:5" x14ac:dyDescent="0.2">
      <c r="D1216" s="1"/>
      <c r="E1216" s="1"/>
    </row>
    <row r="1217" spans="4:5" x14ac:dyDescent="0.2">
      <c r="D1217" s="1"/>
      <c r="E1217" s="1"/>
    </row>
    <row r="1218" spans="4:5" x14ac:dyDescent="0.2">
      <c r="D1218" s="1"/>
      <c r="E1218" s="1"/>
    </row>
    <row r="1219" spans="4:5" x14ac:dyDescent="0.2">
      <c r="D1219" s="1"/>
      <c r="E1219" s="1"/>
    </row>
    <row r="1220" spans="4:5" x14ac:dyDescent="0.2">
      <c r="D1220" s="1"/>
      <c r="E1220" s="1"/>
    </row>
    <row r="1221" spans="4:5" x14ac:dyDescent="0.2">
      <c r="D1221" s="1"/>
      <c r="E1221" s="1"/>
    </row>
    <row r="1222" spans="4:5" x14ac:dyDescent="0.2">
      <c r="D1222" s="1"/>
      <c r="E1222" s="1"/>
    </row>
    <row r="1223" spans="4:5" x14ac:dyDescent="0.2">
      <c r="D1223" s="1"/>
      <c r="E1223" s="1"/>
    </row>
    <row r="1224" spans="4:5" x14ac:dyDescent="0.2">
      <c r="D1224" s="1"/>
      <c r="E1224" s="1"/>
    </row>
    <row r="1225" spans="4:5" x14ac:dyDescent="0.2">
      <c r="D1225" s="1"/>
      <c r="E1225" s="1"/>
    </row>
    <row r="1226" spans="4:5" x14ac:dyDescent="0.2">
      <c r="D1226" s="1"/>
      <c r="E1226" s="1"/>
    </row>
    <row r="1227" spans="4:5" x14ac:dyDescent="0.2">
      <c r="D1227" s="1"/>
      <c r="E1227" s="1"/>
    </row>
    <row r="1228" spans="4:5" x14ac:dyDescent="0.2">
      <c r="D1228" s="1"/>
      <c r="E1228" s="1"/>
    </row>
    <row r="1229" spans="4:5" x14ac:dyDescent="0.2">
      <c r="D1229" s="1"/>
      <c r="E1229" s="1"/>
    </row>
    <row r="1230" spans="4:5" x14ac:dyDescent="0.2">
      <c r="D1230" s="1"/>
      <c r="E1230" s="1"/>
    </row>
    <row r="1231" spans="4:5" x14ac:dyDescent="0.2">
      <c r="D1231" s="1"/>
      <c r="E1231" s="1"/>
    </row>
    <row r="1232" spans="4:5" x14ac:dyDescent="0.2">
      <c r="D1232" s="1"/>
      <c r="E1232" s="1"/>
    </row>
    <row r="1233" spans="4:5" x14ac:dyDescent="0.2">
      <c r="D1233" s="1"/>
      <c r="E1233" s="1"/>
    </row>
    <row r="1234" spans="4:5" x14ac:dyDescent="0.2">
      <c r="D1234" s="1"/>
      <c r="E1234" s="1"/>
    </row>
    <row r="1235" spans="4:5" x14ac:dyDescent="0.2">
      <c r="D1235" s="1"/>
      <c r="E1235" s="1"/>
    </row>
    <row r="1236" spans="4:5" x14ac:dyDescent="0.2">
      <c r="D1236" s="1"/>
      <c r="E1236" s="1"/>
    </row>
    <row r="1237" spans="4:5" x14ac:dyDescent="0.2">
      <c r="D1237" s="1"/>
      <c r="E1237" s="1"/>
    </row>
    <row r="1238" spans="4:5" x14ac:dyDescent="0.2">
      <c r="D1238" s="1"/>
      <c r="E1238" s="1"/>
    </row>
    <row r="1239" spans="4:5" x14ac:dyDescent="0.2">
      <c r="D1239" s="1"/>
      <c r="E1239" s="1"/>
    </row>
    <row r="1240" spans="4:5" x14ac:dyDescent="0.2">
      <c r="D1240" s="1"/>
      <c r="E1240" s="1"/>
    </row>
    <row r="1241" spans="4:5" x14ac:dyDescent="0.2">
      <c r="D1241" s="1"/>
      <c r="E1241" s="1"/>
    </row>
    <row r="1242" spans="4:5" x14ac:dyDescent="0.2">
      <c r="D1242" s="1"/>
      <c r="E1242" s="1"/>
    </row>
    <row r="1243" spans="4:5" x14ac:dyDescent="0.2">
      <c r="D1243" s="1"/>
      <c r="E1243" s="1"/>
    </row>
    <row r="1244" spans="4:5" x14ac:dyDescent="0.2">
      <c r="D1244" s="1"/>
      <c r="E1244" s="1"/>
    </row>
    <row r="1245" spans="4:5" x14ac:dyDescent="0.2">
      <c r="D1245" s="1"/>
      <c r="E1245" s="1"/>
    </row>
    <row r="1246" spans="4:5" x14ac:dyDescent="0.2">
      <c r="D1246" s="1"/>
      <c r="E1246" s="1"/>
    </row>
    <row r="1247" spans="4:5" x14ac:dyDescent="0.2">
      <c r="D1247" s="1"/>
      <c r="E1247" s="1"/>
    </row>
    <row r="1248" spans="4:5" x14ac:dyDescent="0.2">
      <c r="D1248" s="1"/>
      <c r="E1248" s="1"/>
    </row>
    <row r="1249" spans="4:5" x14ac:dyDescent="0.2">
      <c r="D1249" s="1"/>
      <c r="E1249" s="1"/>
    </row>
    <row r="1250" spans="4:5" x14ac:dyDescent="0.2">
      <c r="D1250" s="1"/>
      <c r="E1250" s="1"/>
    </row>
    <row r="1251" spans="4:5" x14ac:dyDescent="0.2">
      <c r="D1251" s="1"/>
      <c r="E1251" s="1"/>
    </row>
    <row r="1252" spans="4:5" x14ac:dyDescent="0.2">
      <c r="D1252" s="1"/>
      <c r="E1252" s="1"/>
    </row>
    <row r="1253" spans="4:5" x14ac:dyDescent="0.2">
      <c r="D1253" s="1"/>
      <c r="E1253" s="1"/>
    </row>
    <row r="1254" spans="4:5" x14ac:dyDescent="0.2">
      <c r="D1254" s="1"/>
      <c r="E1254" s="1"/>
    </row>
    <row r="1255" spans="4:5" x14ac:dyDescent="0.2">
      <c r="D1255" s="1"/>
      <c r="E1255" s="1"/>
    </row>
    <row r="1256" spans="4:5" x14ac:dyDescent="0.2">
      <c r="D1256" s="1"/>
      <c r="E1256" s="1"/>
    </row>
    <row r="1257" spans="4:5" x14ac:dyDescent="0.2">
      <c r="D1257" s="1"/>
      <c r="E1257" s="1"/>
    </row>
    <row r="1258" spans="4:5" x14ac:dyDescent="0.2">
      <c r="D1258" s="1"/>
      <c r="E1258" s="1"/>
    </row>
    <row r="1259" spans="4:5" x14ac:dyDescent="0.2">
      <c r="D1259" s="1"/>
      <c r="E1259" s="1"/>
    </row>
    <row r="1260" spans="4:5" x14ac:dyDescent="0.2">
      <c r="D1260" s="1"/>
      <c r="E1260" s="1"/>
    </row>
    <row r="1261" spans="4:5" x14ac:dyDescent="0.2">
      <c r="D1261" s="1"/>
      <c r="E1261" s="1"/>
    </row>
    <row r="1262" spans="4:5" x14ac:dyDescent="0.2">
      <c r="D1262" s="1"/>
      <c r="E1262" s="1"/>
    </row>
    <row r="1263" spans="4:5" x14ac:dyDescent="0.2">
      <c r="D1263" s="1"/>
      <c r="E1263" s="1"/>
    </row>
    <row r="1264" spans="4:5" x14ac:dyDescent="0.2">
      <c r="D1264" s="1"/>
      <c r="E1264" s="1"/>
    </row>
    <row r="1265" spans="4:5" x14ac:dyDescent="0.2">
      <c r="D1265" s="1"/>
      <c r="E1265" s="1"/>
    </row>
    <row r="1266" spans="4:5" x14ac:dyDescent="0.2">
      <c r="D1266" s="1"/>
      <c r="E1266" s="1"/>
    </row>
    <row r="1267" spans="4:5" x14ac:dyDescent="0.2">
      <c r="D1267" s="1"/>
      <c r="E1267" s="1"/>
    </row>
    <row r="1268" spans="4:5" x14ac:dyDescent="0.2">
      <c r="D1268" s="1"/>
      <c r="E1268" s="1"/>
    </row>
    <row r="1269" spans="4:5" x14ac:dyDescent="0.2">
      <c r="D1269" s="1"/>
      <c r="E1269" s="1"/>
    </row>
    <row r="1270" spans="4:5" x14ac:dyDescent="0.2">
      <c r="D1270" s="1"/>
      <c r="E1270" s="1"/>
    </row>
    <row r="1271" spans="4:5" x14ac:dyDescent="0.2">
      <c r="D1271" s="1"/>
      <c r="E1271" s="1"/>
    </row>
    <row r="1272" spans="4:5" x14ac:dyDescent="0.2">
      <c r="D1272" s="1"/>
      <c r="E1272" s="1"/>
    </row>
    <row r="1273" spans="4:5" x14ac:dyDescent="0.2">
      <c r="D1273" s="1"/>
      <c r="E1273" s="1"/>
    </row>
    <row r="1274" spans="4:5" x14ac:dyDescent="0.2">
      <c r="D1274" s="1"/>
      <c r="E1274" s="1"/>
    </row>
    <row r="1275" spans="4:5" x14ac:dyDescent="0.2">
      <c r="D1275" s="1"/>
      <c r="E1275" s="1"/>
    </row>
    <row r="1276" spans="4:5" x14ac:dyDescent="0.2">
      <c r="D1276" s="1"/>
      <c r="E1276" s="1"/>
    </row>
    <row r="1277" spans="4:5" x14ac:dyDescent="0.2">
      <c r="D1277" s="1"/>
      <c r="E1277" s="1"/>
    </row>
    <row r="1278" spans="4:5" x14ac:dyDescent="0.2">
      <c r="D1278" s="1"/>
      <c r="E1278" s="1"/>
    </row>
    <row r="1279" spans="4:5" x14ac:dyDescent="0.2">
      <c r="D1279" s="1"/>
      <c r="E1279" s="1"/>
    </row>
    <row r="1280" spans="4:5" x14ac:dyDescent="0.2">
      <c r="D1280" s="1"/>
      <c r="E1280" s="1"/>
    </row>
    <row r="1281" spans="4:5" x14ac:dyDescent="0.2">
      <c r="D1281" s="1"/>
      <c r="E1281" s="1"/>
    </row>
    <row r="1282" spans="4:5" x14ac:dyDescent="0.2">
      <c r="D1282" s="1"/>
      <c r="E1282" s="1"/>
    </row>
    <row r="1283" spans="4:5" x14ac:dyDescent="0.2">
      <c r="D1283" s="1"/>
      <c r="E1283" s="1"/>
    </row>
    <row r="1284" spans="4:5" x14ac:dyDescent="0.2">
      <c r="D1284" s="1"/>
      <c r="E1284" s="1"/>
    </row>
    <row r="1285" spans="4:5" x14ac:dyDescent="0.2">
      <c r="D1285" s="1"/>
      <c r="E1285" s="1"/>
    </row>
    <row r="1286" spans="4:5" x14ac:dyDescent="0.2">
      <c r="D1286" s="1"/>
      <c r="E1286" s="1"/>
    </row>
    <row r="1287" spans="4:5" x14ac:dyDescent="0.2">
      <c r="D1287" s="1"/>
      <c r="E1287" s="1"/>
    </row>
    <row r="1288" spans="4:5" x14ac:dyDescent="0.2">
      <c r="D1288" s="1"/>
      <c r="E1288" s="1"/>
    </row>
    <row r="1289" spans="4:5" x14ac:dyDescent="0.2">
      <c r="D1289" s="1"/>
      <c r="E1289" s="1"/>
    </row>
    <row r="1290" spans="4:5" x14ac:dyDescent="0.2">
      <c r="D1290" s="1"/>
      <c r="E1290" s="1"/>
    </row>
    <row r="1291" spans="4:5" x14ac:dyDescent="0.2">
      <c r="D1291" s="1"/>
      <c r="E1291" s="1"/>
    </row>
    <row r="1292" spans="4:5" x14ac:dyDescent="0.2">
      <c r="D1292" s="1"/>
      <c r="E1292" s="1"/>
    </row>
    <row r="1293" spans="4:5" x14ac:dyDescent="0.2">
      <c r="D1293" s="1"/>
      <c r="E1293" s="1"/>
    </row>
    <row r="1294" spans="4:5" x14ac:dyDescent="0.2">
      <c r="D1294" s="1"/>
      <c r="E1294" s="1"/>
    </row>
    <row r="1295" spans="4:5" x14ac:dyDescent="0.2">
      <c r="D1295" s="1"/>
      <c r="E1295" s="1"/>
    </row>
    <row r="1296" spans="4:5" x14ac:dyDescent="0.2">
      <c r="D1296" s="1"/>
      <c r="E1296" s="1"/>
    </row>
    <row r="1297" spans="4:5" x14ac:dyDescent="0.2">
      <c r="D1297" s="1"/>
      <c r="E1297" s="1"/>
    </row>
    <row r="1298" spans="4:5" x14ac:dyDescent="0.2">
      <c r="D1298" s="1"/>
      <c r="E1298" s="1"/>
    </row>
    <row r="1299" spans="4:5" x14ac:dyDescent="0.2">
      <c r="D1299" s="1"/>
      <c r="E1299" s="1"/>
    </row>
    <row r="1300" spans="4:5" x14ac:dyDescent="0.2">
      <c r="D1300" s="1"/>
      <c r="E1300" s="1"/>
    </row>
    <row r="1301" spans="4:5" x14ac:dyDescent="0.2">
      <c r="D1301" s="1"/>
      <c r="E1301" s="1"/>
    </row>
    <row r="1302" spans="4:5" x14ac:dyDescent="0.2">
      <c r="D1302" s="1"/>
      <c r="E1302" s="1"/>
    </row>
    <row r="1303" spans="4:5" x14ac:dyDescent="0.2">
      <c r="D1303" s="1"/>
      <c r="E1303" s="1"/>
    </row>
    <row r="1304" spans="4:5" x14ac:dyDescent="0.2">
      <c r="D1304" s="1"/>
      <c r="E1304" s="1"/>
    </row>
    <row r="1305" spans="4:5" x14ac:dyDescent="0.2">
      <c r="D1305" s="1"/>
      <c r="E1305" s="1"/>
    </row>
    <row r="1306" spans="4:5" x14ac:dyDescent="0.2">
      <c r="D1306" s="1"/>
      <c r="E1306" s="1"/>
    </row>
    <row r="1307" spans="4:5" x14ac:dyDescent="0.2">
      <c r="D1307" s="1"/>
      <c r="E1307" s="1"/>
    </row>
    <row r="1308" spans="4:5" x14ac:dyDescent="0.2">
      <c r="D1308" s="1"/>
      <c r="E1308" s="1"/>
    </row>
    <row r="1309" spans="4:5" x14ac:dyDescent="0.2">
      <c r="D1309" s="1"/>
      <c r="E1309" s="1"/>
    </row>
    <row r="1310" spans="4:5" x14ac:dyDescent="0.2">
      <c r="D1310" s="1"/>
      <c r="E1310" s="1"/>
    </row>
    <row r="1311" spans="4:5" x14ac:dyDescent="0.2">
      <c r="D1311" s="1"/>
      <c r="E1311" s="1"/>
    </row>
    <row r="1312" spans="4:5" x14ac:dyDescent="0.2">
      <c r="D1312" s="1"/>
      <c r="E1312" s="1"/>
    </row>
    <row r="1313" spans="4:5" x14ac:dyDescent="0.2">
      <c r="D1313" s="1"/>
      <c r="E1313" s="1"/>
    </row>
    <row r="1314" spans="4:5" x14ac:dyDescent="0.2">
      <c r="D1314" s="1"/>
      <c r="E1314" s="1"/>
    </row>
    <row r="1315" spans="4:5" x14ac:dyDescent="0.2">
      <c r="D1315" s="1"/>
      <c r="E1315" s="1"/>
    </row>
    <row r="1316" spans="4:5" x14ac:dyDescent="0.2">
      <c r="D1316" s="1"/>
      <c r="E1316" s="1"/>
    </row>
    <row r="1317" spans="4:5" x14ac:dyDescent="0.2">
      <c r="D1317" s="1"/>
      <c r="E1317" s="1"/>
    </row>
    <row r="1318" spans="4:5" x14ac:dyDescent="0.2">
      <c r="D1318" s="1"/>
      <c r="E1318" s="1"/>
    </row>
    <row r="1319" spans="4:5" x14ac:dyDescent="0.2">
      <c r="D1319" s="1"/>
      <c r="E1319" s="1"/>
    </row>
    <row r="1320" spans="4:5" x14ac:dyDescent="0.2">
      <c r="D1320" s="1"/>
      <c r="E1320" s="1"/>
    </row>
    <row r="1321" spans="4:5" x14ac:dyDescent="0.2">
      <c r="D1321" s="1"/>
      <c r="E1321" s="1"/>
    </row>
    <row r="1322" spans="4:5" x14ac:dyDescent="0.2">
      <c r="D1322" s="1"/>
      <c r="E1322" s="1"/>
    </row>
    <row r="1323" spans="4:5" x14ac:dyDescent="0.2">
      <c r="D1323" s="1"/>
      <c r="E1323" s="1"/>
    </row>
    <row r="1324" spans="4:5" x14ac:dyDescent="0.2">
      <c r="D1324" s="1"/>
      <c r="E1324" s="1"/>
    </row>
    <row r="1325" spans="4:5" x14ac:dyDescent="0.2">
      <c r="D1325" s="1"/>
      <c r="E1325" s="1"/>
    </row>
    <row r="1326" spans="4:5" x14ac:dyDescent="0.2">
      <c r="D1326" s="1"/>
      <c r="E1326" s="1"/>
    </row>
    <row r="1327" spans="4:5" x14ac:dyDescent="0.2">
      <c r="D1327" s="1"/>
      <c r="E1327" s="1"/>
    </row>
    <row r="1328" spans="4:5" x14ac:dyDescent="0.2">
      <c r="D1328" s="1"/>
      <c r="E1328" s="1"/>
    </row>
    <row r="1329" spans="4:5" x14ac:dyDescent="0.2">
      <c r="D1329" s="1"/>
      <c r="E1329" s="1"/>
    </row>
    <row r="1330" spans="4:5" x14ac:dyDescent="0.2">
      <c r="D1330" s="1"/>
      <c r="E1330" s="1"/>
    </row>
    <row r="1331" spans="4:5" x14ac:dyDescent="0.2">
      <c r="D1331" s="1"/>
      <c r="E1331" s="1"/>
    </row>
    <row r="1332" spans="4:5" x14ac:dyDescent="0.2">
      <c r="D1332" s="1"/>
      <c r="E1332" s="1"/>
    </row>
    <row r="1333" spans="4:5" x14ac:dyDescent="0.2">
      <c r="D1333" s="1"/>
      <c r="E1333" s="1"/>
    </row>
    <row r="1334" spans="4:5" x14ac:dyDescent="0.2">
      <c r="D1334" s="1"/>
      <c r="E1334" s="1"/>
    </row>
    <row r="1335" spans="4:5" x14ac:dyDescent="0.2">
      <c r="D1335" s="1"/>
      <c r="E1335" s="1"/>
    </row>
    <row r="1336" spans="4:5" x14ac:dyDescent="0.2">
      <c r="D1336" s="1"/>
      <c r="E1336" s="1"/>
    </row>
    <row r="1337" spans="4:5" x14ac:dyDescent="0.2">
      <c r="D1337" s="1"/>
      <c r="E1337" s="1"/>
    </row>
    <row r="1338" spans="4:5" x14ac:dyDescent="0.2">
      <c r="D1338" s="1"/>
      <c r="E1338" s="1"/>
    </row>
    <row r="1339" spans="4:5" x14ac:dyDescent="0.2">
      <c r="D1339" s="1"/>
      <c r="E1339" s="1"/>
    </row>
    <row r="1340" spans="4:5" x14ac:dyDescent="0.2">
      <c r="D1340" s="1"/>
      <c r="E1340" s="1"/>
    </row>
    <row r="1341" spans="4:5" x14ac:dyDescent="0.2">
      <c r="D1341" s="1"/>
      <c r="E1341" s="1"/>
    </row>
    <row r="1342" spans="4:5" x14ac:dyDescent="0.2">
      <c r="D1342" s="1"/>
      <c r="E1342" s="1"/>
    </row>
    <row r="1343" spans="4:5" x14ac:dyDescent="0.2">
      <c r="D1343" s="1"/>
      <c r="E1343" s="1"/>
    </row>
    <row r="1344" spans="4:5" x14ac:dyDescent="0.2">
      <c r="D1344" s="1"/>
      <c r="E1344" s="1"/>
    </row>
    <row r="1345" spans="4:5" x14ac:dyDescent="0.2">
      <c r="D1345" s="1"/>
      <c r="E1345" s="1"/>
    </row>
    <row r="1346" spans="4:5" x14ac:dyDescent="0.2">
      <c r="D1346" s="1"/>
      <c r="E1346" s="1"/>
    </row>
    <row r="1347" spans="4:5" x14ac:dyDescent="0.2">
      <c r="D1347" s="1"/>
      <c r="E1347" s="1"/>
    </row>
    <row r="1348" spans="4:5" x14ac:dyDescent="0.2">
      <c r="D1348" s="1"/>
      <c r="E1348" s="1"/>
    </row>
    <row r="1349" spans="4:5" x14ac:dyDescent="0.2">
      <c r="D1349" s="1"/>
      <c r="E1349" s="1"/>
    </row>
    <row r="1350" spans="4:5" x14ac:dyDescent="0.2">
      <c r="D1350" s="1"/>
      <c r="E1350" s="1"/>
    </row>
    <row r="1351" spans="4:5" x14ac:dyDescent="0.2">
      <c r="D1351" s="1"/>
      <c r="E1351" s="1"/>
    </row>
    <row r="1352" spans="4:5" x14ac:dyDescent="0.2">
      <c r="D1352" s="1"/>
      <c r="E1352" s="1"/>
    </row>
    <row r="1353" spans="4:5" x14ac:dyDescent="0.2">
      <c r="D1353" s="1"/>
      <c r="E1353" s="1"/>
    </row>
    <row r="1354" spans="4:5" x14ac:dyDescent="0.2">
      <c r="D1354" s="1"/>
      <c r="E1354" s="1"/>
    </row>
    <row r="1355" spans="4:5" x14ac:dyDescent="0.2">
      <c r="D1355" s="1"/>
      <c r="E1355" s="1"/>
    </row>
    <row r="1356" spans="4:5" x14ac:dyDescent="0.2">
      <c r="D1356" s="1"/>
      <c r="E1356" s="1"/>
    </row>
    <row r="1357" spans="4:5" x14ac:dyDescent="0.2">
      <c r="D1357" s="1"/>
      <c r="E1357" s="1"/>
    </row>
    <row r="1358" spans="4:5" x14ac:dyDescent="0.2">
      <c r="D1358" s="1"/>
      <c r="E1358" s="1"/>
    </row>
    <row r="1359" spans="4:5" x14ac:dyDescent="0.2">
      <c r="D1359" s="1"/>
      <c r="E1359" s="1"/>
    </row>
    <row r="1360" spans="4:5" x14ac:dyDescent="0.2">
      <c r="D1360" s="1"/>
      <c r="E1360" s="1"/>
    </row>
    <row r="1361" spans="4:5" x14ac:dyDescent="0.2">
      <c r="D1361" s="1"/>
      <c r="E1361" s="1"/>
    </row>
    <row r="1362" spans="4:5" x14ac:dyDescent="0.2">
      <c r="D1362" s="1"/>
      <c r="E1362" s="1"/>
    </row>
    <row r="1363" spans="4:5" x14ac:dyDescent="0.2">
      <c r="D1363" s="1"/>
      <c r="E1363" s="1"/>
    </row>
    <row r="1364" spans="4:5" x14ac:dyDescent="0.2">
      <c r="D1364" s="1"/>
      <c r="E1364" s="1"/>
    </row>
    <row r="1365" spans="4:5" x14ac:dyDescent="0.2">
      <c r="D1365" s="1"/>
      <c r="E1365" s="1"/>
    </row>
    <row r="1366" spans="4:5" x14ac:dyDescent="0.2">
      <c r="D1366" s="1"/>
      <c r="E1366" s="1"/>
    </row>
    <row r="1367" spans="4:5" x14ac:dyDescent="0.2">
      <c r="D1367" s="1"/>
      <c r="E1367" s="1"/>
    </row>
    <row r="1368" spans="4:5" x14ac:dyDescent="0.2">
      <c r="D1368" s="1"/>
      <c r="E1368" s="1"/>
    </row>
    <row r="1369" spans="4:5" x14ac:dyDescent="0.2">
      <c r="D1369" s="1"/>
      <c r="E1369" s="1"/>
    </row>
    <row r="1370" spans="4:5" x14ac:dyDescent="0.2">
      <c r="D1370" s="1"/>
      <c r="E1370" s="1"/>
    </row>
    <row r="1371" spans="4:5" x14ac:dyDescent="0.2">
      <c r="D1371" s="1"/>
      <c r="E1371" s="1"/>
    </row>
    <row r="1372" spans="4:5" x14ac:dyDescent="0.2">
      <c r="D1372" s="1"/>
      <c r="E1372" s="1"/>
    </row>
    <row r="1373" spans="4:5" x14ac:dyDescent="0.2">
      <c r="D1373" s="1"/>
      <c r="E1373" s="1"/>
    </row>
    <row r="1374" spans="4:5" x14ac:dyDescent="0.2">
      <c r="D1374" s="1"/>
      <c r="E1374" s="1"/>
    </row>
    <row r="1375" spans="4:5" x14ac:dyDescent="0.2">
      <c r="D1375" s="1"/>
      <c r="E1375" s="1"/>
    </row>
    <row r="1376" spans="4:5" x14ac:dyDescent="0.2">
      <c r="D1376" s="1"/>
      <c r="E1376" s="1"/>
    </row>
    <row r="1377" spans="4:5" x14ac:dyDescent="0.2">
      <c r="D1377" s="1"/>
      <c r="E1377" s="1"/>
    </row>
    <row r="1378" spans="4:5" x14ac:dyDescent="0.2">
      <c r="D1378" s="1"/>
      <c r="E1378" s="1"/>
    </row>
    <row r="1379" spans="4:5" x14ac:dyDescent="0.2">
      <c r="D1379" s="1"/>
      <c r="E1379" s="1"/>
    </row>
    <row r="1380" spans="4:5" x14ac:dyDescent="0.2">
      <c r="D1380" s="1"/>
      <c r="E1380" s="1"/>
    </row>
    <row r="1381" spans="4:5" x14ac:dyDescent="0.2">
      <c r="D1381" s="1"/>
      <c r="E1381" s="1"/>
    </row>
    <row r="1382" spans="4:5" x14ac:dyDescent="0.2">
      <c r="D1382" s="1"/>
      <c r="E1382" s="1"/>
    </row>
    <row r="1383" spans="4:5" x14ac:dyDescent="0.2">
      <c r="D1383" s="1"/>
      <c r="E1383" s="1"/>
    </row>
    <row r="1384" spans="4:5" x14ac:dyDescent="0.2">
      <c r="D1384" s="1"/>
      <c r="E1384" s="1"/>
    </row>
    <row r="1385" spans="4:5" x14ac:dyDescent="0.2">
      <c r="D1385" s="1"/>
      <c r="E1385" s="1"/>
    </row>
    <row r="1386" spans="4:5" x14ac:dyDescent="0.2">
      <c r="D1386" s="1"/>
      <c r="E1386" s="1"/>
    </row>
    <row r="1387" spans="4:5" x14ac:dyDescent="0.2">
      <c r="D1387" s="1"/>
      <c r="E1387" s="1"/>
    </row>
    <row r="1388" spans="4:5" x14ac:dyDescent="0.2">
      <c r="D1388" s="1"/>
      <c r="E1388" s="1"/>
    </row>
    <row r="1389" spans="4:5" x14ac:dyDescent="0.2">
      <c r="D1389" s="1"/>
      <c r="E1389" s="1"/>
    </row>
    <row r="1390" spans="4:5" x14ac:dyDescent="0.2">
      <c r="D1390" s="1"/>
      <c r="E1390" s="1"/>
    </row>
    <row r="1391" spans="4:5" x14ac:dyDescent="0.2">
      <c r="D1391" s="1"/>
      <c r="E1391" s="1"/>
    </row>
    <row r="1392" spans="4:5" x14ac:dyDescent="0.2">
      <c r="D1392" s="1"/>
      <c r="E1392" s="1"/>
    </row>
    <row r="1393" spans="4:5" x14ac:dyDescent="0.2">
      <c r="D1393" s="1"/>
      <c r="E1393" s="1"/>
    </row>
    <row r="1394" spans="4:5" x14ac:dyDescent="0.2">
      <c r="D1394" s="1"/>
      <c r="E1394" s="1"/>
    </row>
    <row r="1395" spans="4:5" x14ac:dyDescent="0.2">
      <c r="D1395" s="1"/>
      <c r="E1395" s="1"/>
    </row>
    <row r="1396" spans="4:5" x14ac:dyDescent="0.2">
      <c r="D1396" s="1"/>
      <c r="E1396" s="1"/>
    </row>
    <row r="1397" spans="4:5" x14ac:dyDescent="0.2">
      <c r="D1397" s="1"/>
      <c r="E1397" s="1"/>
    </row>
    <row r="1398" spans="4:5" x14ac:dyDescent="0.2">
      <c r="D1398" s="1"/>
      <c r="E1398" s="1"/>
    </row>
    <row r="1399" spans="4:5" x14ac:dyDescent="0.2">
      <c r="D1399" s="1"/>
      <c r="E1399" s="1"/>
    </row>
    <row r="1400" spans="4:5" x14ac:dyDescent="0.2">
      <c r="D1400" s="1"/>
      <c r="E1400" s="1"/>
    </row>
    <row r="1401" spans="4:5" x14ac:dyDescent="0.2">
      <c r="D1401" s="1"/>
      <c r="E1401" s="1"/>
    </row>
    <row r="1402" spans="4:5" x14ac:dyDescent="0.2">
      <c r="D1402" s="1"/>
      <c r="E1402" s="1"/>
    </row>
    <row r="1403" spans="4:5" x14ac:dyDescent="0.2">
      <c r="D1403" s="1"/>
      <c r="E1403" s="1"/>
    </row>
    <row r="1404" spans="4:5" x14ac:dyDescent="0.2">
      <c r="D1404" s="1"/>
      <c r="E1404" s="1"/>
    </row>
    <row r="1405" spans="4:5" x14ac:dyDescent="0.2">
      <c r="D1405" s="1"/>
      <c r="E1405" s="1"/>
    </row>
    <row r="1406" spans="4:5" x14ac:dyDescent="0.2">
      <c r="D1406" s="1"/>
      <c r="E1406" s="1"/>
    </row>
    <row r="1407" spans="4:5" x14ac:dyDescent="0.2">
      <c r="D1407" s="1"/>
      <c r="E1407" s="1"/>
    </row>
    <row r="1408" spans="4:5" x14ac:dyDescent="0.2">
      <c r="D1408" s="1"/>
      <c r="E1408" s="1"/>
    </row>
    <row r="1409" spans="4:5" x14ac:dyDescent="0.2">
      <c r="D1409" s="1"/>
      <c r="E1409" s="1"/>
    </row>
    <row r="1410" spans="4:5" x14ac:dyDescent="0.2">
      <c r="D1410" s="1"/>
      <c r="E1410" s="1"/>
    </row>
    <row r="1411" spans="4:5" x14ac:dyDescent="0.2">
      <c r="D1411" s="1"/>
      <c r="E1411" s="1"/>
    </row>
    <row r="1412" spans="4:5" x14ac:dyDescent="0.2">
      <c r="D1412" s="1"/>
      <c r="E1412" s="1"/>
    </row>
    <row r="1413" spans="4:5" x14ac:dyDescent="0.2">
      <c r="D1413" s="1"/>
      <c r="E1413" s="1"/>
    </row>
    <row r="1414" spans="4:5" x14ac:dyDescent="0.2">
      <c r="D1414" s="1"/>
      <c r="E1414" s="1"/>
    </row>
    <row r="1415" spans="4:5" x14ac:dyDescent="0.2">
      <c r="D1415" s="1"/>
      <c r="E1415" s="1"/>
    </row>
    <row r="1416" spans="4:5" x14ac:dyDescent="0.2">
      <c r="D1416" s="1"/>
      <c r="E1416" s="1"/>
    </row>
    <row r="1417" spans="4:5" x14ac:dyDescent="0.2">
      <c r="D1417" s="1"/>
      <c r="E1417" s="1"/>
    </row>
    <row r="1418" spans="4:5" x14ac:dyDescent="0.2">
      <c r="D1418" s="1"/>
      <c r="E1418" s="1"/>
    </row>
    <row r="1419" spans="4:5" x14ac:dyDescent="0.2">
      <c r="D1419" s="1"/>
      <c r="E1419" s="1"/>
    </row>
    <row r="1420" spans="4:5" x14ac:dyDescent="0.2">
      <c r="D1420" s="1"/>
      <c r="E1420" s="1"/>
    </row>
    <row r="1421" spans="4:5" x14ac:dyDescent="0.2">
      <c r="D1421" s="1"/>
      <c r="E1421" s="1"/>
    </row>
    <row r="1422" spans="4:5" x14ac:dyDescent="0.2">
      <c r="D1422" s="1"/>
      <c r="E1422" s="1"/>
    </row>
    <row r="1423" spans="4:5" x14ac:dyDescent="0.2">
      <c r="D1423" s="1"/>
      <c r="E1423" s="1"/>
    </row>
    <row r="1424" spans="4:5" x14ac:dyDescent="0.2">
      <c r="D1424" s="1"/>
      <c r="E1424" s="1"/>
    </row>
    <row r="1425" spans="4:5" x14ac:dyDescent="0.2">
      <c r="D1425" s="1"/>
      <c r="E1425" s="1"/>
    </row>
    <row r="1426" spans="4:5" x14ac:dyDescent="0.2">
      <c r="D1426" s="1"/>
      <c r="E1426" s="1"/>
    </row>
    <row r="1427" spans="4:5" x14ac:dyDescent="0.2">
      <c r="D1427" s="1"/>
      <c r="E1427" s="1"/>
    </row>
    <row r="1428" spans="4:5" x14ac:dyDescent="0.2">
      <c r="D1428" s="1"/>
      <c r="E1428" s="1"/>
    </row>
    <row r="1429" spans="4:5" x14ac:dyDescent="0.2">
      <c r="D1429" s="1"/>
      <c r="E1429" s="1"/>
    </row>
    <row r="1430" spans="4:5" x14ac:dyDescent="0.2">
      <c r="D1430" s="1"/>
      <c r="E1430" s="1"/>
    </row>
    <row r="1431" spans="4:5" x14ac:dyDescent="0.2">
      <c r="D1431" s="1"/>
      <c r="E1431" s="1"/>
    </row>
    <row r="1432" spans="4:5" x14ac:dyDescent="0.2">
      <c r="D1432" s="1"/>
      <c r="E1432" s="1"/>
    </row>
    <row r="1433" spans="4:5" x14ac:dyDescent="0.2">
      <c r="D1433" s="1"/>
      <c r="E1433" s="1"/>
    </row>
    <row r="1434" spans="4:5" x14ac:dyDescent="0.2">
      <c r="D1434" s="1"/>
      <c r="E1434" s="1"/>
    </row>
    <row r="1435" spans="4:5" x14ac:dyDescent="0.2">
      <c r="D1435" s="1"/>
      <c r="E1435" s="1"/>
    </row>
    <row r="1436" spans="4:5" x14ac:dyDescent="0.2">
      <c r="D1436" s="1"/>
      <c r="E1436" s="1"/>
    </row>
    <row r="1437" spans="4:5" x14ac:dyDescent="0.2">
      <c r="D1437" s="1"/>
      <c r="E1437" s="1"/>
    </row>
    <row r="1438" spans="4:5" x14ac:dyDescent="0.2">
      <c r="D1438" s="1"/>
      <c r="E1438" s="1"/>
    </row>
    <row r="1439" spans="4:5" x14ac:dyDescent="0.2">
      <c r="D1439" s="1"/>
      <c r="E1439" s="1"/>
    </row>
    <row r="1440" spans="4:5" x14ac:dyDescent="0.2">
      <c r="D1440" s="1"/>
      <c r="E1440" s="1"/>
    </row>
    <row r="1441" spans="4:5" x14ac:dyDescent="0.2">
      <c r="D1441" s="1"/>
      <c r="E1441" s="1"/>
    </row>
    <row r="1442" spans="4:5" x14ac:dyDescent="0.2">
      <c r="D1442" s="1"/>
      <c r="E1442" s="1"/>
    </row>
    <row r="1443" spans="4:5" x14ac:dyDescent="0.2">
      <c r="D1443" s="1"/>
      <c r="E1443" s="1"/>
    </row>
    <row r="1444" spans="4:5" x14ac:dyDescent="0.2">
      <c r="D1444" s="1"/>
      <c r="E1444" s="1"/>
    </row>
    <row r="1445" spans="4:5" x14ac:dyDescent="0.2">
      <c r="D1445" s="1"/>
      <c r="E1445" s="1"/>
    </row>
    <row r="1446" spans="4:5" x14ac:dyDescent="0.2">
      <c r="D1446" s="1"/>
      <c r="E1446" s="1"/>
    </row>
    <row r="1447" spans="4:5" x14ac:dyDescent="0.2">
      <c r="D1447" s="1"/>
      <c r="E1447" s="1"/>
    </row>
    <row r="1448" spans="4:5" x14ac:dyDescent="0.2">
      <c r="D1448" s="1"/>
      <c r="E1448" s="1"/>
    </row>
    <row r="1449" spans="4:5" x14ac:dyDescent="0.2">
      <c r="D1449" s="1"/>
      <c r="E1449" s="1"/>
    </row>
    <row r="1450" spans="4:5" x14ac:dyDescent="0.2">
      <c r="D1450" s="1"/>
      <c r="E1450" s="1"/>
    </row>
    <row r="1451" spans="4:5" x14ac:dyDescent="0.2">
      <c r="D1451" s="1"/>
      <c r="E1451" s="1"/>
    </row>
    <row r="1452" spans="4:5" x14ac:dyDescent="0.2">
      <c r="D1452" s="1"/>
      <c r="E1452" s="1"/>
    </row>
    <row r="1453" spans="4:5" x14ac:dyDescent="0.2">
      <c r="D1453" s="1"/>
      <c r="E1453" s="1"/>
    </row>
    <row r="1454" spans="4:5" x14ac:dyDescent="0.2">
      <c r="D1454" s="1"/>
      <c r="E1454" s="1"/>
    </row>
    <row r="1455" spans="4:5" x14ac:dyDescent="0.2">
      <c r="D1455" s="1"/>
      <c r="E1455" s="1"/>
    </row>
    <row r="1456" spans="4:5" x14ac:dyDescent="0.2">
      <c r="D1456" s="1"/>
      <c r="E1456" s="1"/>
    </row>
    <row r="1457" spans="4:5" x14ac:dyDescent="0.2">
      <c r="D1457" s="1"/>
      <c r="E1457" s="1"/>
    </row>
    <row r="1458" spans="4:5" x14ac:dyDescent="0.2">
      <c r="D1458" s="1"/>
      <c r="E1458" s="1"/>
    </row>
    <row r="1459" spans="4:5" x14ac:dyDescent="0.2">
      <c r="D1459" s="1"/>
      <c r="E1459" s="1"/>
    </row>
    <row r="1460" spans="4:5" x14ac:dyDescent="0.2">
      <c r="D1460" s="1"/>
      <c r="E1460" s="1"/>
    </row>
    <row r="1461" spans="4:5" x14ac:dyDescent="0.2">
      <c r="D1461" s="1"/>
      <c r="E1461" s="1"/>
    </row>
    <row r="1462" spans="4:5" x14ac:dyDescent="0.2">
      <c r="D1462" s="1"/>
      <c r="E1462" s="1"/>
    </row>
    <row r="1463" spans="4:5" x14ac:dyDescent="0.2">
      <c r="D1463" s="1"/>
      <c r="E1463" s="1"/>
    </row>
    <row r="1464" spans="4:5" x14ac:dyDescent="0.2">
      <c r="D1464" s="1"/>
      <c r="E1464" s="1"/>
    </row>
    <row r="1465" spans="4:5" x14ac:dyDescent="0.2">
      <c r="D1465" s="1"/>
      <c r="E1465" s="1"/>
    </row>
    <row r="1466" spans="4:5" x14ac:dyDescent="0.2">
      <c r="D1466" s="1"/>
      <c r="E1466" s="1"/>
    </row>
    <row r="1467" spans="4:5" x14ac:dyDescent="0.2">
      <c r="D1467" s="1"/>
      <c r="E1467" s="1"/>
    </row>
    <row r="1468" spans="4:5" x14ac:dyDescent="0.2">
      <c r="D1468" s="1"/>
      <c r="E1468" s="1"/>
    </row>
    <row r="1469" spans="4:5" x14ac:dyDescent="0.2">
      <c r="D1469" s="1"/>
      <c r="E1469" s="1"/>
    </row>
    <row r="1470" spans="4:5" x14ac:dyDescent="0.2">
      <c r="D1470" s="1"/>
      <c r="E1470" s="1"/>
    </row>
    <row r="1471" spans="4:5" x14ac:dyDescent="0.2">
      <c r="D1471" s="1"/>
      <c r="E1471" s="1"/>
    </row>
    <row r="1472" spans="4:5" x14ac:dyDescent="0.2">
      <c r="D1472" s="1"/>
      <c r="E1472" s="1"/>
    </row>
    <row r="1473" spans="4:5" x14ac:dyDescent="0.2">
      <c r="D1473" s="1"/>
      <c r="E1473" s="1"/>
    </row>
    <row r="1474" spans="4:5" x14ac:dyDescent="0.2">
      <c r="D1474" s="1"/>
      <c r="E1474" s="1"/>
    </row>
    <row r="1475" spans="4:5" x14ac:dyDescent="0.2">
      <c r="D1475" s="1"/>
      <c r="E1475" s="1"/>
    </row>
    <row r="1476" spans="4:5" x14ac:dyDescent="0.2">
      <c r="D1476" s="1"/>
      <c r="E1476" s="1"/>
    </row>
    <row r="1477" spans="4:5" x14ac:dyDescent="0.2">
      <c r="D1477" s="1"/>
      <c r="E1477" s="1"/>
    </row>
    <row r="1478" spans="4:5" x14ac:dyDescent="0.2">
      <c r="D1478" s="1"/>
      <c r="E1478" s="1"/>
    </row>
    <row r="1479" spans="4:5" x14ac:dyDescent="0.2">
      <c r="D1479" s="1"/>
      <c r="E1479" s="1"/>
    </row>
    <row r="1480" spans="4:5" x14ac:dyDescent="0.2">
      <c r="D1480" s="1"/>
      <c r="E1480" s="1"/>
    </row>
    <row r="1481" spans="4:5" x14ac:dyDescent="0.2">
      <c r="D1481" s="1"/>
      <c r="E1481" s="1"/>
    </row>
    <row r="1482" spans="4:5" x14ac:dyDescent="0.2">
      <c r="D1482" s="1"/>
      <c r="E1482" s="1"/>
    </row>
    <row r="1483" spans="4:5" x14ac:dyDescent="0.2">
      <c r="D1483" s="1"/>
      <c r="E1483" s="1"/>
    </row>
    <row r="1484" spans="4:5" x14ac:dyDescent="0.2">
      <c r="D1484" s="1"/>
      <c r="E1484" s="1"/>
    </row>
    <row r="1485" spans="4:5" x14ac:dyDescent="0.2">
      <c r="D1485" s="1"/>
      <c r="E1485" s="1"/>
    </row>
    <row r="1486" spans="4:5" x14ac:dyDescent="0.2">
      <c r="D1486" s="1"/>
      <c r="E1486" s="1"/>
    </row>
    <row r="1487" spans="4:5" x14ac:dyDescent="0.2">
      <c r="D1487" s="1"/>
      <c r="E1487" s="1"/>
    </row>
    <row r="1488" spans="4:5" x14ac:dyDescent="0.2">
      <c r="D1488" s="1"/>
      <c r="E1488" s="1"/>
    </row>
    <row r="1489" spans="4:5" x14ac:dyDescent="0.2">
      <c r="D1489" s="1"/>
      <c r="E1489" s="1"/>
    </row>
    <row r="1490" spans="4:5" x14ac:dyDescent="0.2">
      <c r="D1490" s="1"/>
      <c r="E1490" s="1"/>
    </row>
    <row r="1491" spans="4:5" x14ac:dyDescent="0.2">
      <c r="D1491" s="1"/>
      <c r="E1491" s="1"/>
    </row>
    <row r="1492" spans="4:5" x14ac:dyDescent="0.2">
      <c r="D1492" s="1"/>
      <c r="E1492" s="1"/>
    </row>
    <row r="1493" spans="4:5" x14ac:dyDescent="0.2">
      <c r="D1493" s="1"/>
      <c r="E1493" s="1"/>
    </row>
    <row r="1494" spans="4:5" x14ac:dyDescent="0.2">
      <c r="D1494" s="1"/>
      <c r="E1494" s="1"/>
    </row>
    <row r="1495" spans="4:5" x14ac:dyDescent="0.2">
      <c r="D1495" s="1"/>
      <c r="E1495" s="1"/>
    </row>
    <row r="1496" spans="4:5" x14ac:dyDescent="0.2">
      <c r="D1496" s="1"/>
      <c r="E1496" s="1"/>
    </row>
    <row r="1497" spans="4:5" x14ac:dyDescent="0.2">
      <c r="D1497" s="1"/>
      <c r="E1497" s="1"/>
    </row>
    <row r="1498" spans="4:5" x14ac:dyDescent="0.2">
      <c r="D1498" s="1"/>
      <c r="E1498" s="1"/>
    </row>
    <row r="1499" spans="4:5" x14ac:dyDescent="0.2">
      <c r="D1499" s="1"/>
      <c r="E1499" s="1"/>
    </row>
    <row r="1500" spans="4:5" x14ac:dyDescent="0.2">
      <c r="D1500" s="1"/>
      <c r="E1500" s="1"/>
    </row>
    <row r="1501" spans="4:5" x14ac:dyDescent="0.2">
      <c r="D1501" s="1"/>
      <c r="E1501" s="1"/>
    </row>
    <row r="1502" spans="4:5" x14ac:dyDescent="0.2">
      <c r="D1502" s="1"/>
      <c r="E1502" s="1"/>
    </row>
    <row r="1503" spans="4:5" x14ac:dyDescent="0.2">
      <c r="D1503" s="1"/>
      <c r="E1503" s="1"/>
    </row>
    <row r="1504" spans="4:5" x14ac:dyDescent="0.2">
      <c r="D1504" s="1"/>
      <c r="E1504" s="1"/>
    </row>
    <row r="1505" spans="4:5" x14ac:dyDescent="0.2">
      <c r="D1505" s="1"/>
      <c r="E1505" s="1"/>
    </row>
    <row r="1506" spans="4:5" x14ac:dyDescent="0.2">
      <c r="D1506" s="1"/>
      <c r="E1506" s="1"/>
    </row>
    <row r="1507" spans="4:5" x14ac:dyDescent="0.2">
      <c r="D1507" s="1"/>
      <c r="E1507" s="1"/>
    </row>
    <row r="1508" spans="4:5" x14ac:dyDescent="0.2">
      <c r="D1508" s="1"/>
      <c r="E1508" s="1"/>
    </row>
    <row r="1509" spans="4:5" x14ac:dyDescent="0.2">
      <c r="D1509" s="1"/>
      <c r="E1509" s="1"/>
    </row>
    <row r="1510" spans="4:5" x14ac:dyDescent="0.2">
      <c r="D1510" s="1"/>
      <c r="E1510" s="1"/>
    </row>
    <row r="1511" spans="4:5" x14ac:dyDescent="0.2">
      <c r="D1511" s="1"/>
      <c r="E1511" s="1"/>
    </row>
    <row r="1512" spans="4:5" x14ac:dyDescent="0.2">
      <c r="D1512" s="1"/>
      <c r="E1512" s="1"/>
    </row>
    <row r="1513" spans="4:5" x14ac:dyDescent="0.2">
      <c r="D1513" s="1"/>
      <c r="E1513" s="1"/>
    </row>
    <row r="1514" spans="4:5" x14ac:dyDescent="0.2">
      <c r="D1514" s="1"/>
      <c r="E1514" s="1"/>
    </row>
    <row r="1515" spans="4:5" x14ac:dyDescent="0.2">
      <c r="D1515" s="1"/>
      <c r="E1515" s="1"/>
    </row>
    <row r="1516" spans="4:5" x14ac:dyDescent="0.2">
      <c r="D1516" s="1"/>
      <c r="E1516" s="1"/>
    </row>
    <row r="1517" spans="4:5" x14ac:dyDescent="0.2">
      <c r="D1517" s="1"/>
      <c r="E1517" s="1"/>
    </row>
    <row r="1518" spans="4:5" x14ac:dyDescent="0.2">
      <c r="D1518" s="1"/>
      <c r="E1518" s="1"/>
    </row>
    <row r="1519" spans="4:5" x14ac:dyDescent="0.2">
      <c r="D1519" s="1"/>
      <c r="E1519" s="1"/>
    </row>
    <row r="1520" spans="4:5" x14ac:dyDescent="0.2">
      <c r="D1520" s="1"/>
      <c r="E1520" s="1"/>
    </row>
    <row r="1521" spans="4:5" x14ac:dyDescent="0.2">
      <c r="D1521" s="1"/>
      <c r="E1521" s="1"/>
    </row>
    <row r="1522" spans="4:5" x14ac:dyDescent="0.2">
      <c r="D1522" s="1"/>
      <c r="E1522" s="1"/>
    </row>
    <row r="1523" spans="4:5" x14ac:dyDescent="0.2">
      <c r="D1523" s="1"/>
      <c r="E1523" s="1"/>
    </row>
    <row r="1524" spans="4:5" x14ac:dyDescent="0.2">
      <c r="D1524" s="1"/>
      <c r="E1524" s="1"/>
    </row>
    <row r="1525" spans="4:5" x14ac:dyDescent="0.2">
      <c r="D1525" s="1"/>
      <c r="E1525" s="1"/>
    </row>
    <row r="1526" spans="4:5" x14ac:dyDescent="0.2">
      <c r="D1526" s="1"/>
      <c r="E1526" s="1"/>
    </row>
    <row r="1527" spans="4:5" x14ac:dyDescent="0.2">
      <c r="D1527" s="1"/>
      <c r="E1527" s="1"/>
    </row>
    <row r="1528" spans="4:5" x14ac:dyDescent="0.2">
      <c r="D1528" s="1"/>
      <c r="E1528" s="1"/>
    </row>
    <row r="1529" spans="4:5" x14ac:dyDescent="0.2">
      <c r="D1529" s="1"/>
      <c r="E1529" s="1"/>
    </row>
    <row r="1530" spans="4:5" x14ac:dyDescent="0.2">
      <c r="D1530" s="1"/>
      <c r="E1530" s="1"/>
    </row>
    <row r="1531" spans="4:5" x14ac:dyDescent="0.2">
      <c r="D1531" s="1"/>
      <c r="E1531" s="1"/>
    </row>
    <row r="1532" spans="4:5" x14ac:dyDescent="0.2">
      <c r="D1532" s="1"/>
      <c r="E1532" s="1"/>
    </row>
    <row r="1533" spans="4:5" x14ac:dyDescent="0.2">
      <c r="D1533" s="1"/>
      <c r="E1533" s="1"/>
    </row>
    <row r="1534" spans="4:5" x14ac:dyDescent="0.2">
      <c r="D1534" s="1"/>
      <c r="E1534" s="1"/>
    </row>
    <row r="1535" spans="4:5" x14ac:dyDescent="0.2">
      <c r="D1535" s="1"/>
      <c r="E1535" s="1"/>
    </row>
    <row r="1536" spans="4:5" x14ac:dyDescent="0.2">
      <c r="D1536" s="1"/>
      <c r="E1536" s="1"/>
    </row>
    <row r="1537" spans="4:5" x14ac:dyDescent="0.2">
      <c r="D1537" s="1"/>
      <c r="E1537" s="1"/>
    </row>
    <row r="1538" spans="4:5" x14ac:dyDescent="0.2">
      <c r="D1538" s="1"/>
      <c r="E1538" s="1"/>
    </row>
    <row r="1539" spans="4:5" x14ac:dyDescent="0.2">
      <c r="D1539" s="1"/>
      <c r="E1539" s="1"/>
    </row>
    <row r="1540" spans="4:5" x14ac:dyDescent="0.2">
      <c r="D1540" s="1"/>
      <c r="E1540" s="1"/>
    </row>
    <row r="1541" spans="4:5" x14ac:dyDescent="0.2">
      <c r="D1541" s="1"/>
      <c r="E1541" s="1"/>
    </row>
    <row r="1542" spans="4:5" x14ac:dyDescent="0.2">
      <c r="D1542" s="1"/>
      <c r="E1542" s="1"/>
    </row>
    <row r="1543" spans="4:5" x14ac:dyDescent="0.2">
      <c r="D1543" s="1"/>
      <c r="E1543" s="1"/>
    </row>
    <row r="1544" spans="4:5" x14ac:dyDescent="0.2">
      <c r="D1544" s="1"/>
      <c r="E1544" s="1"/>
    </row>
    <row r="1545" spans="4:5" x14ac:dyDescent="0.2">
      <c r="D1545" s="1"/>
      <c r="E1545" s="1"/>
    </row>
    <row r="1546" spans="4:5" x14ac:dyDescent="0.2">
      <c r="D1546" s="1"/>
      <c r="E1546" s="1"/>
    </row>
    <row r="1547" spans="4:5" x14ac:dyDescent="0.2">
      <c r="D1547" s="1"/>
      <c r="E1547" s="1"/>
    </row>
    <row r="1548" spans="4:5" x14ac:dyDescent="0.2">
      <c r="D1548" s="1"/>
      <c r="E1548" s="1"/>
    </row>
    <row r="1549" spans="4:5" x14ac:dyDescent="0.2">
      <c r="D1549" s="1"/>
      <c r="E1549" s="1"/>
    </row>
    <row r="1550" spans="4:5" x14ac:dyDescent="0.2">
      <c r="D1550" s="1"/>
      <c r="E1550" s="1"/>
    </row>
    <row r="1551" spans="4:5" x14ac:dyDescent="0.2">
      <c r="D1551" s="1"/>
      <c r="E1551" s="1"/>
    </row>
    <row r="1552" spans="4:5" x14ac:dyDescent="0.2">
      <c r="D1552" s="1"/>
      <c r="E1552" s="1"/>
    </row>
    <row r="1553" spans="4:5" x14ac:dyDescent="0.2">
      <c r="D1553" s="1"/>
      <c r="E1553" s="1"/>
    </row>
    <row r="1554" spans="4:5" x14ac:dyDescent="0.2">
      <c r="D1554" s="1"/>
      <c r="E1554" s="1"/>
    </row>
    <row r="1555" spans="4:5" x14ac:dyDescent="0.2">
      <c r="D1555" s="1"/>
      <c r="E1555" s="1"/>
    </row>
    <row r="1556" spans="4:5" x14ac:dyDescent="0.2">
      <c r="D1556" s="1"/>
      <c r="E1556" s="1"/>
    </row>
    <row r="1557" spans="4:5" x14ac:dyDescent="0.2">
      <c r="D1557" s="1"/>
      <c r="E1557" s="1"/>
    </row>
    <row r="1558" spans="4:5" x14ac:dyDescent="0.2">
      <c r="D1558" s="1"/>
      <c r="E1558" s="1"/>
    </row>
    <row r="1559" spans="4:5" x14ac:dyDescent="0.2">
      <c r="D1559" s="1"/>
      <c r="E1559" s="1"/>
    </row>
    <row r="1560" spans="4:5" x14ac:dyDescent="0.2">
      <c r="D1560" s="1"/>
      <c r="E1560" s="1"/>
    </row>
    <row r="1561" spans="4:5" x14ac:dyDescent="0.2">
      <c r="D1561" s="1"/>
      <c r="E1561" s="1"/>
    </row>
    <row r="1562" spans="4:5" x14ac:dyDescent="0.2">
      <c r="D1562" s="1"/>
      <c r="E1562" s="1"/>
    </row>
    <row r="1563" spans="4:5" x14ac:dyDescent="0.2">
      <c r="D1563" s="1"/>
      <c r="E1563" s="1"/>
    </row>
    <row r="1564" spans="4:5" x14ac:dyDescent="0.2">
      <c r="D1564" s="1"/>
      <c r="E1564" s="1"/>
    </row>
    <row r="1565" spans="4:5" x14ac:dyDescent="0.2">
      <c r="D1565" s="1"/>
      <c r="E1565" s="1"/>
    </row>
    <row r="1566" spans="4:5" x14ac:dyDescent="0.2">
      <c r="D1566" s="1"/>
      <c r="E1566" s="1"/>
    </row>
    <row r="1567" spans="4:5" x14ac:dyDescent="0.2">
      <c r="D1567" s="1"/>
      <c r="E1567" s="1"/>
    </row>
    <row r="1568" spans="4:5" x14ac:dyDescent="0.2">
      <c r="D1568" s="1"/>
      <c r="E1568" s="1"/>
    </row>
    <row r="1569" spans="4:5" x14ac:dyDescent="0.2">
      <c r="D1569" s="1"/>
      <c r="E1569" s="1"/>
    </row>
    <row r="1570" spans="4:5" x14ac:dyDescent="0.2">
      <c r="D1570" s="1"/>
      <c r="E1570" s="1"/>
    </row>
    <row r="1571" spans="4:5" x14ac:dyDescent="0.2">
      <c r="D1571" s="1"/>
      <c r="E1571" s="1"/>
    </row>
    <row r="1572" spans="4:5" x14ac:dyDescent="0.2">
      <c r="D1572" s="1"/>
      <c r="E1572" s="1"/>
    </row>
    <row r="1573" spans="4:5" x14ac:dyDescent="0.2">
      <c r="D1573" s="1"/>
      <c r="E1573" s="1"/>
    </row>
    <row r="1574" spans="4:5" x14ac:dyDescent="0.2">
      <c r="D1574" s="1"/>
      <c r="E1574" s="1"/>
    </row>
    <row r="1575" spans="4:5" x14ac:dyDescent="0.2">
      <c r="D1575" s="1"/>
      <c r="E1575" s="1"/>
    </row>
    <row r="1576" spans="4:5" x14ac:dyDescent="0.2">
      <c r="D1576" s="1"/>
      <c r="E1576" s="1"/>
    </row>
    <row r="1577" spans="4:5" x14ac:dyDescent="0.2">
      <c r="D1577" s="1"/>
      <c r="E1577" s="1"/>
    </row>
    <row r="1578" spans="4:5" x14ac:dyDescent="0.2">
      <c r="D1578" s="1"/>
      <c r="E1578" s="1"/>
    </row>
    <row r="1579" spans="4:5" x14ac:dyDescent="0.2">
      <c r="D1579" s="1"/>
      <c r="E1579" s="1"/>
    </row>
    <row r="1580" spans="4:5" x14ac:dyDescent="0.2">
      <c r="D1580" s="1"/>
      <c r="E1580" s="1"/>
    </row>
    <row r="1581" spans="4:5" x14ac:dyDescent="0.2">
      <c r="D1581" s="1"/>
      <c r="E1581" s="1"/>
    </row>
    <row r="1582" spans="4:5" x14ac:dyDescent="0.2">
      <c r="D1582" s="1"/>
      <c r="E1582" s="1"/>
    </row>
    <row r="1583" spans="4:5" x14ac:dyDescent="0.2">
      <c r="D1583" s="1"/>
      <c r="E1583" s="1"/>
    </row>
    <row r="1584" spans="4:5" x14ac:dyDescent="0.2">
      <c r="D1584" s="1"/>
      <c r="E1584" s="1"/>
    </row>
    <row r="1585" spans="4:5" x14ac:dyDescent="0.2">
      <c r="D1585" s="1"/>
      <c r="E1585" s="1"/>
    </row>
    <row r="1586" spans="4:5" x14ac:dyDescent="0.2">
      <c r="D1586" s="1"/>
      <c r="E1586" s="1"/>
    </row>
    <row r="1587" spans="4:5" x14ac:dyDescent="0.2">
      <c r="D1587" s="1"/>
      <c r="E1587" s="1"/>
    </row>
    <row r="1588" spans="4:5" x14ac:dyDescent="0.2">
      <c r="D1588" s="1"/>
      <c r="E1588" s="1"/>
    </row>
    <row r="1589" spans="4:5" x14ac:dyDescent="0.2">
      <c r="D1589" s="1"/>
      <c r="E1589" s="1"/>
    </row>
    <row r="1590" spans="4:5" x14ac:dyDescent="0.2">
      <c r="D1590" s="1"/>
      <c r="E1590" s="1"/>
    </row>
    <row r="1591" spans="4:5" x14ac:dyDescent="0.2">
      <c r="D1591" s="1"/>
      <c r="E1591" s="1"/>
    </row>
    <row r="1592" spans="4:5" x14ac:dyDescent="0.2">
      <c r="D1592" s="1"/>
      <c r="E1592" s="1"/>
    </row>
    <row r="1593" spans="4:5" x14ac:dyDescent="0.2">
      <c r="D1593" s="1"/>
      <c r="E1593" s="1"/>
    </row>
    <row r="1594" spans="4:5" x14ac:dyDescent="0.2">
      <c r="D1594" s="1"/>
      <c r="E1594" s="1"/>
    </row>
    <row r="1595" spans="4:5" x14ac:dyDescent="0.2">
      <c r="D1595" s="1"/>
      <c r="E1595" s="1"/>
    </row>
    <row r="1596" spans="4:5" x14ac:dyDescent="0.2">
      <c r="D1596" s="1"/>
      <c r="E1596" s="1"/>
    </row>
    <row r="1597" spans="4:5" x14ac:dyDescent="0.2">
      <c r="D1597" s="1"/>
      <c r="E1597" s="1"/>
    </row>
    <row r="1598" spans="4:5" x14ac:dyDescent="0.2">
      <c r="D1598" s="1"/>
      <c r="E1598" s="1"/>
    </row>
    <row r="1599" spans="4:5" x14ac:dyDescent="0.2">
      <c r="D1599" s="1"/>
      <c r="E1599" s="1"/>
    </row>
    <row r="1600" spans="4:5" x14ac:dyDescent="0.2">
      <c r="D1600" s="1"/>
      <c r="E1600" s="1"/>
    </row>
    <row r="1601" spans="4:5" x14ac:dyDescent="0.2">
      <c r="D1601" s="1"/>
      <c r="E1601" s="1"/>
    </row>
    <row r="1602" spans="4:5" x14ac:dyDescent="0.2">
      <c r="D1602" s="1"/>
      <c r="E1602" s="1"/>
    </row>
    <row r="1603" spans="4:5" x14ac:dyDescent="0.2">
      <c r="D1603" s="1"/>
      <c r="E1603" s="1"/>
    </row>
    <row r="1604" spans="4:5" x14ac:dyDescent="0.2">
      <c r="D1604" s="1"/>
      <c r="E1604" s="1"/>
    </row>
    <row r="1605" spans="4:5" x14ac:dyDescent="0.2">
      <c r="D1605" s="1"/>
      <c r="E1605" s="1"/>
    </row>
    <row r="1606" spans="4:5" x14ac:dyDescent="0.2">
      <c r="D1606" s="1"/>
      <c r="E1606" s="1"/>
    </row>
    <row r="1607" spans="4:5" x14ac:dyDescent="0.2">
      <c r="D1607" s="1"/>
      <c r="E1607" s="1"/>
    </row>
    <row r="1608" spans="4:5" x14ac:dyDescent="0.2">
      <c r="D1608" s="1"/>
      <c r="E1608" s="1"/>
    </row>
    <row r="1609" spans="4:5" x14ac:dyDescent="0.2">
      <c r="D1609" s="1"/>
      <c r="E1609" s="1"/>
    </row>
    <row r="1610" spans="4:5" x14ac:dyDescent="0.2">
      <c r="D1610" s="1"/>
      <c r="E1610" s="1"/>
    </row>
    <row r="1611" spans="4:5" x14ac:dyDescent="0.2">
      <c r="D1611" s="1"/>
      <c r="E1611" s="1"/>
    </row>
    <row r="1612" spans="4:5" x14ac:dyDescent="0.2">
      <c r="D1612" s="1"/>
      <c r="E1612" s="1"/>
    </row>
    <row r="1613" spans="4:5" x14ac:dyDescent="0.2">
      <c r="D1613" s="1"/>
      <c r="E1613" s="1"/>
    </row>
    <row r="1614" spans="4:5" x14ac:dyDescent="0.2">
      <c r="D1614" s="1"/>
      <c r="E1614" s="1"/>
    </row>
    <row r="1615" spans="4:5" x14ac:dyDescent="0.2">
      <c r="D1615" s="1"/>
      <c r="E1615" s="1"/>
    </row>
    <row r="1616" spans="4:5" x14ac:dyDescent="0.2">
      <c r="D1616" s="1"/>
      <c r="E1616" s="1"/>
    </row>
    <row r="1617" spans="4:5" x14ac:dyDescent="0.2">
      <c r="D1617" s="1"/>
      <c r="E1617" s="1"/>
    </row>
    <row r="1618" spans="4:5" x14ac:dyDescent="0.2">
      <c r="D1618" s="1"/>
      <c r="E1618" s="1"/>
    </row>
    <row r="1619" spans="4:5" x14ac:dyDescent="0.2">
      <c r="D1619" s="1"/>
      <c r="E1619" s="1"/>
    </row>
    <row r="1620" spans="4:5" x14ac:dyDescent="0.2">
      <c r="D1620" s="1"/>
      <c r="E1620" s="1"/>
    </row>
    <row r="1621" spans="4:5" x14ac:dyDescent="0.2">
      <c r="D1621" s="1"/>
      <c r="E1621" s="1"/>
    </row>
    <row r="1622" spans="4:5" x14ac:dyDescent="0.2">
      <c r="D1622" s="1"/>
      <c r="E1622" s="1"/>
    </row>
    <row r="1623" spans="4:5" x14ac:dyDescent="0.2">
      <c r="D1623" s="1"/>
      <c r="E1623" s="1"/>
    </row>
    <row r="1624" spans="4:5" x14ac:dyDescent="0.2">
      <c r="D1624" s="1"/>
      <c r="E1624" s="1"/>
    </row>
    <row r="1625" spans="4:5" x14ac:dyDescent="0.2">
      <c r="D1625" s="1"/>
      <c r="E1625" s="1"/>
    </row>
    <row r="1626" spans="4:5" x14ac:dyDescent="0.2">
      <c r="D1626" s="1"/>
      <c r="E1626" s="1"/>
    </row>
    <row r="1627" spans="4:5" x14ac:dyDescent="0.2">
      <c r="D1627" s="1"/>
      <c r="E1627" s="1"/>
    </row>
    <row r="1628" spans="4:5" x14ac:dyDescent="0.2">
      <c r="D1628" s="1"/>
      <c r="E1628" s="1"/>
    </row>
    <row r="1629" spans="4:5" x14ac:dyDescent="0.2">
      <c r="D1629" s="1"/>
      <c r="E1629" s="1"/>
    </row>
    <row r="1630" spans="4:5" x14ac:dyDescent="0.2">
      <c r="D1630" s="1"/>
      <c r="E1630" s="1"/>
    </row>
    <row r="1631" spans="4:5" x14ac:dyDescent="0.2">
      <c r="D1631" s="1"/>
      <c r="E1631" s="1"/>
    </row>
    <row r="1632" spans="4:5" x14ac:dyDescent="0.2">
      <c r="D1632" s="1"/>
      <c r="E1632" s="1"/>
    </row>
    <row r="1633" spans="4:5" x14ac:dyDescent="0.2">
      <c r="D1633" s="1"/>
      <c r="E1633" s="1"/>
    </row>
    <row r="1634" spans="4:5" x14ac:dyDescent="0.2">
      <c r="D1634" s="1"/>
      <c r="E1634" s="1"/>
    </row>
    <row r="1635" spans="4:5" x14ac:dyDescent="0.2">
      <c r="D1635" s="1"/>
      <c r="E1635" s="1"/>
    </row>
    <row r="1636" spans="4:5" x14ac:dyDescent="0.2">
      <c r="D1636" s="1"/>
      <c r="E1636" s="1"/>
    </row>
    <row r="1637" spans="4:5" x14ac:dyDescent="0.2">
      <c r="D1637" s="1"/>
      <c r="E1637" s="1"/>
    </row>
    <row r="1638" spans="4:5" x14ac:dyDescent="0.2">
      <c r="D1638" s="1"/>
      <c r="E1638" s="1"/>
    </row>
    <row r="1639" spans="4:5" x14ac:dyDescent="0.2">
      <c r="D1639" s="1"/>
      <c r="E1639" s="1"/>
    </row>
    <row r="1640" spans="4:5" x14ac:dyDescent="0.2">
      <c r="D1640" s="1"/>
      <c r="E1640" s="1"/>
    </row>
    <row r="1641" spans="4:5" x14ac:dyDescent="0.2">
      <c r="D1641" s="1"/>
      <c r="E1641" s="1"/>
    </row>
    <row r="1642" spans="4:5" x14ac:dyDescent="0.2">
      <c r="D1642" s="1"/>
      <c r="E1642" s="1"/>
    </row>
    <row r="1643" spans="4:5" x14ac:dyDescent="0.2">
      <c r="D1643" s="1"/>
      <c r="E1643" s="1"/>
    </row>
    <row r="1644" spans="4:5" x14ac:dyDescent="0.2">
      <c r="D1644" s="1"/>
      <c r="E1644" s="1"/>
    </row>
    <row r="1645" spans="4:5" x14ac:dyDescent="0.2">
      <c r="D1645" s="1"/>
      <c r="E1645" s="1"/>
    </row>
    <row r="1646" spans="4:5" x14ac:dyDescent="0.2">
      <c r="D1646" s="1"/>
      <c r="E1646" s="1"/>
    </row>
    <row r="1647" spans="4:5" x14ac:dyDescent="0.2">
      <c r="D1647" s="1"/>
      <c r="E1647" s="1"/>
    </row>
    <row r="1648" spans="4:5" x14ac:dyDescent="0.2">
      <c r="D1648" s="1"/>
      <c r="E1648" s="1"/>
    </row>
    <row r="1649" spans="4:5" x14ac:dyDescent="0.2">
      <c r="D1649" s="1"/>
      <c r="E1649" s="1"/>
    </row>
    <row r="1650" spans="4:5" x14ac:dyDescent="0.2">
      <c r="D1650" s="1"/>
      <c r="E1650" s="1"/>
    </row>
    <row r="1651" spans="4:5" x14ac:dyDescent="0.2">
      <c r="D1651" s="1"/>
      <c r="E1651" s="1"/>
    </row>
    <row r="1652" spans="4:5" x14ac:dyDescent="0.2">
      <c r="D1652" s="1"/>
      <c r="E1652" s="1"/>
    </row>
    <row r="1653" spans="4:5" x14ac:dyDescent="0.2">
      <c r="D1653" s="1"/>
      <c r="E1653" s="1"/>
    </row>
    <row r="1654" spans="4:5" x14ac:dyDescent="0.2">
      <c r="D1654" s="1"/>
      <c r="E1654" s="1"/>
    </row>
    <row r="1655" spans="4:5" x14ac:dyDescent="0.2">
      <c r="D1655" s="1"/>
      <c r="E1655" s="1"/>
    </row>
    <row r="1656" spans="4:5" x14ac:dyDescent="0.2">
      <c r="D1656" s="1"/>
      <c r="E1656" s="1"/>
    </row>
    <row r="1657" spans="4:5" x14ac:dyDescent="0.2">
      <c r="D1657" s="1"/>
      <c r="E1657" s="1"/>
    </row>
    <row r="1658" spans="4:5" x14ac:dyDescent="0.2">
      <c r="D1658" s="1"/>
      <c r="E1658" s="1"/>
    </row>
    <row r="1659" spans="4:5" x14ac:dyDescent="0.2">
      <c r="D1659" s="1"/>
      <c r="E1659" s="1"/>
    </row>
    <row r="1660" spans="4:5" x14ac:dyDescent="0.2">
      <c r="D1660" s="1"/>
      <c r="E1660" s="1"/>
    </row>
    <row r="1661" spans="4:5" x14ac:dyDescent="0.2">
      <c r="D1661" s="1"/>
      <c r="E1661" s="1"/>
    </row>
    <row r="1662" spans="4:5" x14ac:dyDescent="0.2">
      <c r="D1662" s="1"/>
      <c r="E1662" s="1"/>
    </row>
    <row r="1663" spans="4:5" x14ac:dyDescent="0.2">
      <c r="D1663" s="1"/>
      <c r="E1663" s="1"/>
    </row>
    <row r="1664" spans="4:5" x14ac:dyDescent="0.2">
      <c r="D1664" s="1"/>
      <c r="E1664" s="1"/>
    </row>
    <row r="1665" spans="4:5" x14ac:dyDescent="0.2">
      <c r="D1665" s="1"/>
      <c r="E1665" s="1"/>
    </row>
    <row r="1666" spans="4:5" x14ac:dyDescent="0.2">
      <c r="D1666" s="1"/>
      <c r="E1666" s="1"/>
    </row>
    <row r="1667" spans="4:5" x14ac:dyDescent="0.2">
      <c r="D1667" s="1"/>
      <c r="E1667" s="1"/>
    </row>
    <row r="1668" spans="4:5" x14ac:dyDescent="0.2">
      <c r="D1668" s="1"/>
      <c r="E1668" s="1"/>
    </row>
    <row r="1669" spans="4:5" x14ac:dyDescent="0.2">
      <c r="D1669" s="1"/>
      <c r="E1669" s="1"/>
    </row>
    <row r="1670" spans="4:5" x14ac:dyDescent="0.2">
      <c r="D1670" s="1"/>
      <c r="E1670" s="1"/>
    </row>
    <row r="1671" spans="4:5" x14ac:dyDescent="0.2">
      <c r="D1671" s="1"/>
      <c r="E1671" s="1"/>
    </row>
    <row r="1672" spans="4:5" x14ac:dyDescent="0.2">
      <c r="D1672" s="1"/>
      <c r="E1672" s="1"/>
    </row>
    <row r="1673" spans="4:5" x14ac:dyDescent="0.2">
      <c r="D1673" s="1"/>
      <c r="E1673" s="1"/>
    </row>
    <row r="1674" spans="4:5" x14ac:dyDescent="0.2">
      <c r="D1674" s="1"/>
      <c r="E1674" s="1"/>
    </row>
    <row r="1675" spans="4:5" x14ac:dyDescent="0.2">
      <c r="D1675" s="1"/>
      <c r="E1675" s="1"/>
    </row>
    <row r="1676" spans="4:5" x14ac:dyDescent="0.2">
      <c r="D1676" s="1"/>
      <c r="E1676" s="1"/>
    </row>
    <row r="1677" spans="4:5" x14ac:dyDescent="0.2">
      <c r="D1677" s="1"/>
      <c r="E1677" s="1"/>
    </row>
    <row r="1678" spans="4:5" x14ac:dyDescent="0.2">
      <c r="D1678" s="1"/>
      <c r="E1678" s="1"/>
    </row>
    <row r="1679" spans="4:5" x14ac:dyDescent="0.2">
      <c r="D1679" s="1"/>
      <c r="E1679" s="1"/>
    </row>
    <row r="1680" spans="4:5" x14ac:dyDescent="0.2">
      <c r="D1680" s="1"/>
      <c r="E1680" s="1"/>
    </row>
    <row r="1681" spans="4:5" x14ac:dyDescent="0.2">
      <c r="D1681" s="1"/>
      <c r="E1681" s="1"/>
    </row>
    <row r="1682" spans="4:5" x14ac:dyDescent="0.2">
      <c r="D1682" s="1"/>
      <c r="E1682" s="1"/>
    </row>
    <row r="1683" spans="4:5" x14ac:dyDescent="0.2">
      <c r="D1683" s="1"/>
      <c r="E1683" s="1"/>
    </row>
    <row r="1684" spans="4:5" x14ac:dyDescent="0.2">
      <c r="D1684" s="1"/>
      <c r="E1684" s="1"/>
    </row>
    <row r="1685" spans="4:5" x14ac:dyDescent="0.2">
      <c r="D1685" s="1"/>
      <c r="E1685" s="1"/>
    </row>
    <row r="1686" spans="4:5" x14ac:dyDescent="0.2">
      <c r="D1686" s="1"/>
      <c r="E1686" s="1"/>
    </row>
    <row r="1687" spans="4:5" x14ac:dyDescent="0.2">
      <c r="D1687" s="1"/>
      <c r="E1687" s="1"/>
    </row>
    <row r="1688" spans="4:5" x14ac:dyDescent="0.2">
      <c r="D1688" s="1"/>
      <c r="E1688" s="1"/>
    </row>
    <row r="1689" spans="4:5" x14ac:dyDescent="0.2">
      <c r="D1689" s="1"/>
      <c r="E1689" s="1"/>
    </row>
    <row r="1690" spans="4:5" x14ac:dyDescent="0.2">
      <c r="D1690" s="1"/>
      <c r="E1690" s="1"/>
    </row>
    <row r="1691" spans="4:5" x14ac:dyDescent="0.2">
      <c r="D1691" s="1"/>
      <c r="E1691" s="1"/>
    </row>
    <row r="1692" spans="4:5" x14ac:dyDescent="0.2">
      <c r="D1692" s="1"/>
      <c r="E1692" s="1"/>
    </row>
    <row r="1693" spans="4:5" x14ac:dyDescent="0.2">
      <c r="D1693" s="1"/>
      <c r="E1693" s="1"/>
    </row>
    <row r="1694" spans="4:5" x14ac:dyDescent="0.2">
      <c r="D1694" s="1"/>
      <c r="E1694" s="1"/>
    </row>
    <row r="1695" spans="4:5" x14ac:dyDescent="0.2">
      <c r="D1695" s="1"/>
      <c r="E1695" s="1"/>
    </row>
    <row r="1696" spans="4:5" x14ac:dyDescent="0.2">
      <c r="D1696" s="1"/>
      <c r="E1696" s="1"/>
    </row>
    <row r="1697" spans="4:5" x14ac:dyDescent="0.2">
      <c r="D1697" s="1"/>
      <c r="E1697" s="1"/>
    </row>
    <row r="1698" spans="4:5" x14ac:dyDescent="0.2">
      <c r="D1698" s="1"/>
      <c r="E1698" s="1"/>
    </row>
    <row r="1699" spans="4:5" x14ac:dyDescent="0.2">
      <c r="D1699" s="1"/>
      <c r="E1699" s="1"/>
    </row>
    <row r="1700" spans="4:5" x14ac:dyDescent="0.2">
      <c r="D1700" s="1"/>
      <c r="E1700" s="1"/>
    </row>
    <row r="1701" spans="4:5" x14ac:dyDescent="0.2">
      <c r="D1701" s="1"/>
      <c r="E1701" s="1"/>
    </row>
    <row r="1702" spans="4:5" x14ac:dyDescent="0.2">
      <c r="D1702" s="1"/>
      <c r="E1702" s="1"/>
    </row>
    <row r="1703" spans="4:5" x14ac:dyDescent="0.2">
      <c r="D1703" s="1"/>
      <c r="E1703" s="1"/>
    </row>
    <row r="1704" spans="4:5" x14ac:dyDescent="0.2">
      <c r="D1704" s="1"/>
      <c r="E1704" s="1"/>
    </row>
    <row r="1705" spans="4:5" x14ac:dyDescent="0.2">
      <c r="D1705" s="1"/>
      <c r="E1705" s="1"/>
    </row>
    <row r="1706" spans="4:5" x14ac:dyDescent="0.2">
      <c r="D1706" s="1"/>
      <c r="E1706" s="1"/>
    </row>
    <row r="1707" spans="4:5" x14ac:dyDescent="0.2">
      <c r="D1707" s="1"/>
      <c r="E1707" s="1"/>
    </row>
    <row r="1708" spans="4:5" x14ac:dyDescent="0.2">
      <c r="D1708" s="1"/>
      <c r="E1708" s="1"/>
    </row>
    <row r="1709" spans="4:5" x14ac:dyDescent="0.2">
      <c r="D1709" s="1"/>
      <c r="E1709" s="1"/>
    </row>
    <row r="1710" spans="4:5" x14ac:dyDescent="0.2">
      <c r="D1710" s="1"/>
      <c r="E1710" s="1"/>
    </row>
    <row r="1711" spans="4:5" x14ac:dyDescent="0.2">
      <c r="D1711" s="1"/>
      <c r="E1711" s="1"/>
    </row>
    <row r="1712" spans="4:5" x14ac:dyDescent="0.2">
      <c r="D1712" s="1"/>
      <c r="E1712" s="1"/>
    </row>
    <row r="1713" spans="4:5" x14ac:dyDescent="0.2">
      <c r="D1713" s="1"/>
      <c r="E1713" s="1"/>
    </row>
    <row r="1714" spans="4:5" x14ac:dyDescent="0.2">
      <c r="D1714" s="1"/>
      <c r="E1714" s="1"/>
    </row>
    <row r="1715" spans="4:5" x14ac:dyDescent="0.2">
      <c r="D1715" s="1"/>
      <c r="E1715" s="1"/>
    </row>
    <row r="1716" spans="4:5" x14ac:dyDescent="0.2">
      <c r="D1716" s="1"/>
      <c r="E1716" s="1"/>
    </row>
    <row r="1717" spans="4:5" x14ac:dyDescent="0.2">
      <c r="D1717" s="1"/>
      <c r="E1717" s="1"/>
    </row>
    <row r="1718" spans="4:5" x14ac:dyDescent="0.2">
      <c r="D1718" s="1"/>
      <c r="E1718" s="1"/>
    </row>
    <row r="1719" spans="4:5" x14ac:dyDescent="0.2">
      <c r="D1719" s="1"/>
      <c r="E1719" s="1"/>
    </row>
    <row r="1720" spans="4:5" x14ac:dyDescent="0.2">
      <c r="D1720" s="1"/>
      <c r="E1720" s="1"/>
    </row>
    <row r="1721" spans="4:5" x14ac:dyDescent="0.2">
      <c r="D1721" s="1"/>
      <c r="E1721" s="1"/>
    </row>
    <row r="1722" spans="4:5" x14ac:dyDescent="0.2">
      <c r="D1722" s="1"/>
      <c r="E1722" s="1"/>
    </row>
    <row r="1723" spans="4:5" x14ac:dyDescent="0.2">
      <c r="D1723" s="1"/>
      <c r="E1723" s="1"/>
    </row>
    <row r="1724" spans="4:5" x14ac:dyDescent="0.2">
      <c r="D1724" s="1"/>
      <c r="E1724" s="1"/>
    </row>
    <row r="1725" spans="4:5" x14ac:dyDescent="0.2">
      <c r="D1725" s="1"/>
      <c r="E1725" s="1"/>
    </row>
    <row r="1726" spans="4:5" x14ac:dyDescent="0.2">
      <c r="D1726" s="1"/>
      <c r="E1726" s="1"/>
    </row>
    <row r="1727" spans="4:5" x14ac:dyDescent="0.2">
      <c r="D1727" s="1"/>
      <c r="E1727" s="1"/>
    </row>
    <row r="1728" spans="4:5" x14ac:dyDescent="0.2">
      <c r="D1728" s="1"/>
      <c r="E1728" s="1"/>
    </row>
    <row r="1729" spans="4:5" x14ac:dyDescent="0.2">
      <c r="D1729" s="1"/>
      <c r="E1729" s="1"/>
    </row>
    <row r="1730" spans="4:5" x14ac:dyDescent="0.2">
      <c r="D1730" s="1"/>
      <c r="E1730" s="1"/>
    </row>
    <row r="1731" spans="4:5" x14ac:dyDescent="0.2">
      <c r="D1731" s="1"/>
      <c r="E1731" s="1"/>
    </row>
    <row r="1732" spans="4:5" x14ac:dyDescent="0.2">
      <c r="D1732" s="1"/>
      <c r="E1732" s="1"/>
    </row>
    <row r="1733" spans="4:5" x14ac:dyDescent="0.2">
      <c r="D1733" s="1"/>
      <c r="E1733" s="1"/>
    </row>
    <row r="1734" spans="4:5" x14ac:dyDescent="0.2">
      <c r="D1734" s="1"/>
      <c r="E1734" s="1"/>
    </row>
    <row r="1735" spans="4:5" x14ac:dyDescent="0.2">
      <c r="D1735" s="1"/>
      <c r="E1735" s="1"/>
    </row>
    <row r="1736" spans="4:5" x14ac:dyDescent="0.2">
      <c r="D1736" s="1"/>
      <c r="E1736" s="1"/>
    </row>
    <row r="1737" spans="4:5" x14ac:dyDescent="0.2">
      <c r="D1737" s="1"/>
      <c r="E1737" s="1"/>
    </row>
    <row r="1738" spans="4:5" x14ac:dyDescent="0.2">
      <c r="D1738" s="1"/>
      <c r="E1738" s="1"/>
    </row>
    <row r="1739" spans="4:5" x14ac:dyDescent="0.2">
      <c r="D1739" s="1"/>
      <c r="E1739" s="1"/>
    </row>
    <row r="1740" spans="4:5" x14ac:dyDescent="0.2">
      <c r="D1740" s="1"/>
      <c r="E1740" s="1"/>
    </row>
    <row r="1741" spans="4:5" x14ac:dyDescent="0.2">
      <c r="D1741" s="1"/>
      <c r="E1741" s="1"/>
    </row>
    <row r="1742" spans="4:5" x14ac:dyDescent="0.2">
      <c r="D1742" s="1"/>
      <c r="E1742" s="1"/>
    </row>
    <row r="1743" spans="4:5" x14ac:dyDescent="0.2">
      <c r="D1743" s="1"/>
      <c r="E1743" s="1"/>
    </row>
    <row r="1744" spans="4:5" x14ac:dyDescent="0.2">
      <c r="D1744" s="1"/>
      <c r="E1744" s="1"/>
    </row>
    <row r="1745" spans="4:5" x14ac:dyDescent="0.2">
      <c r="D1745" s="1"/>
      <c r="E1745" s="1"/>
    </row>
    <row r="1746" spans="4:5" x14ac:dyDescent="0.2">
      <c r="D1746" s="1"/>
      <c r="E1746" s="1"/>
    </row>
    <row r="1747" spans="4:5" x14ac:dyDescent="0.2">
      <c r="D1747" s="1"/>
      <c r="E1747" s="1"/>
    </row>
    <row r="1748" spans="4:5" x14ac:dyDescent="0.2">
      <c r="D1748" s="1"/>
      <c r="E1748" s="1"/>
    </row>
    <row r="1749" spans="4:5" x14ac:dyDescent="0.2">
      <c r="D1749" s="1"/>
      <c r="E1749" s="1"/>
    </row>
    <row r="1750" spans="4:5" x14ac:dyDescent="0.2">
      <c r="D1750" s="1"/>
      <c r="E1750" s="1"/>
    </row>
    <row r="1751" spans="4:5" x14ac:dyDescent="0.2">
      <c r="D1751" s="1"/>
      <c r="E1751" s="1"/>
    </row>
    <row r="1752" spans="4:5" x14ac:dyDescent="0.2">
      <c r="D1752" s="1"/>
      <c r="E1752" s="1"/>
    </row>
    <row r="1753" spans="4:5" x14ac:dyDescent="0.2">
      <c r="D1753" s="1"/>
      <c r="E1753" s="1"/>
    </row>
    <row r="1754" spans="4:5" x14ac:dyDescent="0.2">
      <c r="D1754" s="1"/>
      <c r="E1754" s="1"/>
    </row>
    <row r="1755" spans="4:5" x14ac:dyDescent="0.2">
      <c r="D1755" s="1"/>
      <c r="E1755" s="1"/>
    </row>
    <row r="1756" spans="4:5" x14ac:dyDescent="0.2">
      <c r="D1756" s="1"/>
      <c r="E1756" s="1"/>
    </row>
    <row r="1757" spans="4:5" x14ac:dyDescent="0.2">
      <c r="D1757" s="1"/>
      <c r="E1757" s="1"/>
    </row>
    <row r="1758" spans="4:5" x14ac:dyDescent="0.2">
      <c r="D1758" s="1"/>
      <c r="E1758" s="1"/>
    </row>
    <row r="1759" spans="4:5" x14ac:dyDescent="0.2">
      <c r="D1759" s="1"/>
      <c r="E1759" s="1"/>
    </row>
    <row r="1760" spans="4:5" x14ac:dyDescent="0.2">
      <c r="D1760" s="1"/>
      <c r="E1760" s="1"/>
    </row>
    <row r="1761" spans="4:5" x14ac:dyDescent="0.2">
      <c r="D1761" s="1"/>
      <c r="E1761" s="1"/>
    </row>
    <row r="1762" spans="4:5" x14ac:dyDescent="0.2">
      <c r="D1762" s="1"/>
      <c r="E1762" s="1"/>
    </row>
    <row r="1763" spans="4:5" x14ac:dyDescent="0.2">
      <c r="D1763" s="1"/>
      <c r="E1763" s="1"/>
    </row>
    <row r="1764" spans="4:5" x14ac:dyDescent="0.2">
      <c r="D1764" s="1"/>
      <c r="E1764" s="1"/>
    </row>
    <row r="1765" spans="4:5" x14ac:dyDescent="0.2">
      <c r="D1765" s="1"/>
      <c r="E1765" s="1"/>
    </row>
    <row r="1766" spans="4:5" x14ac:dyDescent="0.2">
      <c r="D1766" s="1"/>
      <c r="E1766" s="1"/>
    </row>
    <row r="1767" spans="4:5" x14ac:dyDescent="0.2">
      <c r="D1767" s="1"/>
      <c r="E1767" s="1"/>
    </row>
    <row r="1768" spans="4:5" x14ac:dyDescent="0.2">
      <c r="D1768" s="1"/>
      <c r="E1768" s="1"/>
    </row>
    <row r="1769" spans="4:5" x14ac:dyDescent="0.2">
      <c r="D1769" s="1"/>
      <c r="E1769" s="1"/>
    </row>
    <row r="1770" spans="4:5" x14ac:dyDescent="0.2">
      <c r="D1770" s="1"/>
      <c r="E1770" s="1"/>
    </row>
    <row r="1771" spans="4:5" x14ac:dyDescent="0.2">
      <c r="D1771" s="1"/>
      <c r="E1771" s="1"/>
    </row>
    <row r="1772" spans="4:5" x14ac:dyDescent="0.2">
      <c r="D1772" s="1"/>
      <c r="E1772" s="1"/>
    </row>
    <row r="1773" spans="4:5" x14ac:dyDescent="0.2">
      <c r="D1773" s="1"/>
      <c r="E1773" s="1"/>
    </row>
    <row r="1774" spans="4:5" x14ac:dyDescent="0.2">
      <c r="D1774" s="1"/>
      <c r="E1774" s="1"/>
    </row>
    <row r="1775" spans="4:5" x14ac:dyDescent="0.2">
      <c r="D1775" s="1"/>
      <c r="E1775" s="1"/>
    </row>
    <row r="1776" spans="4:5" x14ac:dyDescent="0.2">
      <c r="D1776" s="1"/>
      <c r="E1776" s="1"/>
    </row>
    <row r="1777" spans="4:5" x14ac:dyDescent="0.2">
      <c r="D1777" s="1"/>
      <c r="E1777" s="1"/>
    </row>
    <row r="1778" spans="4:5" x14ac:dyDescent="0.2">
      <c r="D1778" s="1"/>
      <c r="E1778" s="1"/>
    </row>
    <row r="1779" spans="4:5" x14ac:dyDescent="0.2">
      <c r="D1779" s="1"/>
      <c r="E1779" s="1"/>
    </row>
    <row r="1780" spans="4:5" x14ac:dyDescent="0.2">
      <c r="D1780" s="1"/>
      <c r="E1780" s="1"/>
    </row>
    <row r="1781" spans="4:5" x14ac:dyDescent="0.2">
      <c r="D1781" s="1"/>
      <c r="E1781" s="1"/>
    </row>
    <row r="1782" spans="4:5" x14ac:dyDescent="0.2">
      <c r="D1782" s="1"/>
      <c r="E1782" s="1"/>
    </row>
    <row r="1783" spans="4:5" x14ac:dyDescent="0.2">
      <c r="D1783" s="1"/>
      <c r="E1783" s="1"/>
    </row>
    <row r="1784" spans="4:5" x14ac:dyDescent="0.2">
      <c r="D1784" s="1"/>
      <c r="E1784" s="1"/>
    </row>
    <row r="1785" spans="4:5" x14ac:dyDescent="0.2">
      <c r="D1785" s="1"/>
      <c r="E1785" s="1"/>
    </row>
    <row r="1786" spans="4:5" x14ac:dyDescent="0.2">
      <c r="D1786" s="1"/>
      <c r="E1786" s="1"/>
    </row>
    <row r="1787" spans="4:5" x14ac:dyDescent="0.2">
      <c r="D1787" s="1"/>
      <c r="E1787" s="1"/>
    </row>
    <row r="1788" spans="4:5" x14ac:dyDescent="0.2">
      <c r="D1788" s="1"/>
      <c r="E1788" s="1"/>
    </row>
    <row r="1789" spans="4:5" x14ac:dyDescent="0.2">
      <c r="D1789" s="1"/>
      <c r="E1789" s="1"/>
    </row>
    <row r="1790" spans="4:5" x14ac:dyDescent="0.2">
      <c r="D1790" s="1"/>
      <c r="E1790" s="1"/>
    </row>
    <row r="1791" spans="4:5" x14ac:dyDescent="0.2">
      <c r="D1791" s="1"/>
      <c r="E1791" s="1"/>
    </row>
    <row r="1792" spans="4:5" x14ac:dyDescent="0.2">
      <c r="D1792" s="1"/>
      <c r="E1792" s="1"/>
    </row>
    <row r="1793" spans="4:5" x14ac:dyDescent="0.2">
      <c r="D1793" s="1"/>
      <c r="E1793" s="1"/>
    </row>
    <row r="1794" spans="4:5" x14ac:dyDescent="0.2">
      <c r="D1794" s="1"/>
      <c r="E1794" s="1"/>
    </row>
    <row r="1795" spans="4:5" x14ac:dyDescent="0.2">
      <c r="D1795" s="1"/>
      <c r="E1795" s="1"/>
    </row>
    <row r="1796" spans="4:5" x14ac:dyDescent="0.2">
      <c r="D1796" s="1"/>
      <c r="E1796" s="1"/>
    </row>
    <row r="1797" spans="4:5" x14ac:dyDescent="0.2">
      <c r="D1797" s="1"/>
      <c r="E1797" s="1"/>
    </row>
    <row r="1798" spans="4:5" x14ac:dyDescent="0.2">
      <c r="D1798" s="1"/>
      <c r="E1798" s="1"/>
    </row>
    <row r="1799" spans="4:5" x14ac:dyDescent="0.2">
      <c r="D1799" s="1"/>
      <c r="E1799" s="1"/>
    </row>
    <row r="1800" spans="4:5" x14ac:dyDescent="0.2">
      <c r="D1800" s="1"/>
      <c r="E1800" s="1"/>
    </row>
    <row r="1801" spans="4:5" x14ac:dyDescent="0.2">
      <c r="D1801" s="1"/>
      <c r="E1801" s="1"/>
    </row>
    <row r="1802" spans="4:5" x14ac:dyDescent="0.2">
      <c r="D1802" s="1"/>
      <c r="E1802" s="1"/>
    </row>
    <row r="1803" spans="4:5" x14ac:dyDescent="0.2">
      <c r="D1803" s="1"/>
      <c r="E1803" s="1"/>
    </row>
    <row r="1804" spans="4:5" x14ac:dyDescent="0.2">
      <c r="D1804" s="1"/>
      <c r="E1804" s="1"/>
    </row>
    <row r="1805" spans="4:5" x14ac:dyDescent="0.2">
      <c r="D1805" s="1"/>
      <c r="E1805" s="1"/>
    </row>
    <row r="1806" spans="4:5" x14ac:dyDescent="0.2">
      <c r="D1806" s="1"/>
      <c r="E1806" s="1"/>
    </row>
    <row r="1807" spans="4:5" x14ac:dyDescent="0.2">
      <c r="D1807" s="1"/>
      <c r="E1807" s="1"/>
    </row>
    <row r="1808" spans="4:5" x14ac:dyDescent="0.2">
      <c r="D1808" s="1"/>
      <c r="E1808" s="1"/>
    </row>
    <row r="1809" spans="4:5" x14ac:dyDescent="0.2">
      <c r="D1809" s="1"/>
      <c r="E1809" s="1"/>
    </row>
    <row r="1810" spans="4:5" x14ac:dyDescent="0.2">
      <c r="D1810" s="1"/>
      <c r="E1810" s="1"/>
    </row>
    <row r="1811" spans="4:5" x14ac:dyDescent="0.2">
      <c r="D1811" s="1"/>
      <c r="E1811" s="1"/>
    </row>
    <row r="1812" spans="4:5" x14ac:dyDescent="0.2">
      <c r="D1812" s="1"/>
      <c r="E1812" s="1"/>
    </row>
    <row r="1813" spans="4:5" x14ac:dyDescent="0.2">
      <c r="D1813" s="1"/>
      <c r="E1813" s="1"/>
    </row>
    <row r="1814" spans="4:5" x14ac:dyDescent="0.2">
      <c r="D1814" s="1"/>
      <c r="E1814" s="1"/>
    </row>
    <row r="1815" spans="4:5" x14ac:dyDescent="0.2">
      <c r="D1815" s="1"/>
      <c r="E1815" s="1"/>
    </row>
    <row r="1816" spans="4:5" x14ac:dyDescent="0.2">
      <c r="D1816" s="1"/>
      <c r="E1816" s="1"/>
    </row>
    <row r="1817" spans="4:5" x14ac:dyDescent="0.2">
      <c r="D1817" s="1"/>
      <c r="E1817" s="1"/>
    </row>
    <row r="1818" spans="4:5" x14ac:dyDescent="0.2">
      <c r="D1818" s="1"/>
      <c r="E1818" s="1"/>
    </row>
    <row r="1819" spans="4:5" x14ac:dyDescent="0.2">
      <c r="D1819" s="1"/>
      <c r="E1819" s="1"/>
    </row>
    <row r="1820" spans="4:5" x14ac:dyDescent="0.2">
      <c r="D1820" s="1"/>
      <c r="E1820" s="1"/>
    </row>
    <row r="1821" spans="4:5" x14ac:dyDescent="0.2">
      <c r="D1821" s="1"/>
      <c r="E1821" s="1"/>
    </row>
    <row r="1822" spans="4:5" x14ac:dyDescent="0.2">
      <c r="D1822" s="1"/>
      <c r="E1822" s="1"/>
    </row>
    <row r="1823" spans="4:5" x14ac:dyDescent="0.2">
      <c r="D1823" s="1"/>
      <c r="E1823" s="1"/>
    </row>
    <row r="1824" spans="4:5" x14ac:dyDescent="0.2">
      <c r="D1824" s="1"/>
      <c r="E1824" s="1"/>
    </row>
    <row r="1825" spans="4:5" x14ac:dyDescent="0.2">
      <c r="D1825" s="1"/>
      <c r="E1825" s="1"/>
    </row>
    <row r="1826" spans="4:5" x14ac:dyDescent="0.2">
      <c r="D1826" s="1"/>
      <c r="E1826" s="1"/>
    </row>
    <row r="1827" spans="4:5" x14ac:dyDescent="0.2">
      <c r="D1827" s="1"/>
      <c r="E1827" s="1"/>
    </row>
    <row r="1828" spans="4:5" x14ac:dyDescent="0.2">
      <c r="D1828" s="1"/>
      <c r="E1828" s="1"/>
    </row>
    <row r="1829" spans="4:5" x14ac:dyDescent="0.2">
      <c r="D1829" s="1"/>
      <c r="E1829" s="1"/>
    </row>
    <row r="1830" spans="4:5" x14ac:dyDescent="0.2">
      <c r="D1830" s="1"/>
      <c r="E1830" s="1"/>
    </row>
    <row r="1831" spans="4:5" x14ac:dyDescent="0.2">
      <c r="D1831" s="1"/>
      <c r="E1831" s="1"/>
    </row>
    <row r="1832" spans="4:5" x14ac:dyDescent="0.2">
      <c r="D1832" s="1"/>
      <c r="E1832" s="1"/>
    </row>
    <row r="1833" spans="4:5" x14ac:dyDescent="0.2">
      <c r="D1833" s="1"/>
      <c r="E1833" s="1"/>
    </row>
    <row r="1834" spans="4:5" x14ac:dyDescent="0.2">
      <c r="D1834" s="1"/>
      <c r="E1834" s="1"/>
    </row>
    <row r="1835" spans="4:5" x14ac:dyDescent="0.2">
      <c r="D1835" s="1"/>
      <c r="E1835" s="1"/>
    </row>
    <row r="1836" spans="4:5" x14ac:dyDescent="0.2">
      <c r="D1836" s="1"/>
      <c r="E1836" s="1"/>
    </row>
    <row r="1837" spans="4:5" x14ac:dyDescent="0.2">
      <c r="D1837" s="1"/>
      <c r="E1837" s="1"/>
    </row>
    <row r="1838" spans="4:5" x14ac:dyDescent="0.2">
      <c r="D1838" s="1"/>
      <c r="E1838" s="1"/>
    </row>
    <row r="1839" spans="4:5" x14ac:dyDescent="0.2">
      <c r="D1839" s="1"/>
      <c r="E1839" s="1"/>
    </row>
    <row r="1840" spans="4:5" x14ac:dyDescent="0.2">
      <c r="D1840" s="1"/>
      <c r="E1840" s="1"/>
    </row>
    <row r="1841" spans="4:5" x14ac:dyDescent="0.2">
      <c r="D1841" s="1"/>
      <c r="E1841" s="1"/>
    </row>
    <row r="1842" spans="4:5" x14ac:dyDescent="0.2">
      <c r="D1842" s="1"/>
      <c r="E1842" s="1"/>
    </row>
    <row r="1843" spans="4:5" x14ac:dyDescent="0.2">
      <c r="D1843" s="1"/>
      <c r="E1843" s="1"/>
    </row>
    <row r="1844" spans="4:5" x14ac:dyDescent="0.2">
      <c r="D1844" s="1"/>
      <c r="E1844" s="1"/>
    </row>
    <row r="1845" spans="4:5" x14ac:dyDescent="0.2">
      <c r="D1845" s="1"/>
      <c r="E1845" s="1"/>
    </row>
    <row r="1846" spans="4:5" x14ac:dyDescent="0.2">
      <c r="D1846" s="1"/>
      <c r="E1846" s="1"/>
    </row>
    <row r="1847" spans="4:5" x14ac:dyDescent="0.2">
      <c r="D1847" s="1"/>
      <c r="E1847" s="1"/>
    </row>
    <row r="1848" spans="4:5" x14ac:dyDescent="0.2">
      <c r="D1848" s="1"/>
      <c r="E1848" s="1"/>
    </row>
    <row r="1849" spans="4:5" x14ac:dyDescent="0.2">
      <c r="D1849" s="1"/>
      <c r="E1849" s="1"/>
    </row>
    <row r="1850" spans="4:5" x14ac:dyDescent="0.2">
      <c r="D1850" s="1"/>
      <c r="E1850" s="1"/>
    </row>
    <row r="1851" spans="4:5" x14ac:dyDescent="0.2">
      <c r="D1851" s="1"/>
      <c r="E1851" s="1"/>
    </row>
    <row r="1852" spans="4:5" x14ac:dyDescent="0.2">
      <c r="D1852" s="1"/>
      <c r="E1852" s="1"/>
    </row>
    <row r="1853" spans="4:5" x14ac:dyDescent="0.2">
      <c r="D1853" s="1"/>
      <c r="E1853" s="1"/>
    </row>
    <row r="1854" spans="4:5" x14ac:dyDescent="0.2">
      <c r="D1854" s="1"/>
      <c r="E1854" s="1"/>
    </row>
    <row r="1855" spans="4:5" x14ac:dyDescent="0.2">
      <c r="D1855" s="1"/>
      <c r="E1855" s="1"/>
    </row>
    <row r="1856" spans="4:5" x14ac:dyDescent="0.2">
      <c r="D1856" s="1"/>
      <c r="E1856" s="1"/>
    </row>
    <row r="1857" spans="4:5" x14ac:dyDescent="0.2">
      <c r="D1857" s="1"/>
      <c r="E1857" s="1"/>
    </row>
    <row r="1858" spans="4:5" x14ac:dyDescent="0.2">
      <c r="D1858" s="1"/>
      <c r="E1858" s="1"/>
    </row>
    <row r="1859" spans="4:5" x14ac:dyDescent="0.2">
      <c r="D1859" s="1"/>
      <c r="E1859" s="1"/>
    </row>
    <row r="1860" spans="4:5" x14ac:dyDescent="0.2">
      <c r="D1860" s="1"/>
      <c r="E1860" s="1"/>
    </row>
    <row r="1861" spans="4:5" x14ac:dyDescent="0.2">
      <c r="D1861" s="1"/>
      <c r="E1861" s="1"/>
    </row>
    <row r="1862" spans="4:5" x14ac:dyDescent="0.2">
      <c r="D1862" s="1"/>
      <c r="E1862" s="1"/>
    </row>
    <row r="1863" spans="4:5" x14ac:dyDescent="0.2">
      <c r="D1863" s="1"/>
      <c r="E1863" s="1"/>
    </row>
    <row r="1864" spans="4:5" x14ac:dyDescent="0.2">
      <c r="D1864" s="1"/>
      <c r="E1864" s="1"/>
    </row>
    <row r="1865" spans="4:5" x14ac:dyDescent="0.2">
      <c r="D1865" s="1"/>
      <c r="E1865" s="1"/>
    </row>
    <row r="1866" spans="4:5" x14ac:dyDescent="0.2">
      <c r="D1866" s="1"/>
      <c r="E1866" s="1"/>
    </row>
    <row r="1867" spans="4:5" x14ac:dyDescent="0.2">
      <c r="D1867" s="1"/>
      <c r="E1867" s="1"/>
    </row>
    <row r="1868" spans="4:5" x14ac:dyDescent="0.2">
      <c r="D1868" s="1"/>
      <c r="E1868" s="1"/>
    </row>
    <row r="1869" spans="4:5" x14ac:dyDescent="0.2">
      <c r="D1869" s="1"/>
      <c r="E1869" s="1"/>
    </row>
    <row r="1870" spans="4:5" x14ac:dyDescent="0.2">
      <c r="D1870" s="1"/>
      <c r="E1870" s="1"/>
    </row>
    <row r="1871" spans="4:5" x14ac:dyDescent="0.2">
      <c r="D1871" s="1"/>
      <c r="E1871" s="1"/>
    </row>
    <row r="1872" spans="4:5" x14ac:dyDescent="0.2">
      <c r="D1872" s="1"/>
      <c r="E1872" s="1"/>
    </row>
    <row r="1873" spans="4:5" x14ac:dyDescent="0.2">
      <c r="D1873" s="1"/>
      <c r="E1873" s="1"/>
    </row>
    <row r="1874" spans="4:5" x14ac:dyDescent="0.2">
      <c r="D1874" s="1"/>
      <c r="E1874" s="1"/>
    </row>
    <row r="1875" spans="4:5" x14ac:dyDescent="0.2">
      <c r="D1875" s="1"/>
      <c r="E1875" s="1"/>
    </row>
    <row r="1876" spans="4:5" x14ac:dyDescent="0.2">
      <c r="D1876" s="1"/>
      <c r="E1876" s="1"/>
    </row>
    <row r="1877" spans="4:5" x14ac:dyDescent="0.2">
      <c r="D1877" s="1"/>
      <c r="E1877" s="1"/>
    </row>
    <row r="1878" spans="4:5" x14ac:dyDescent="0.2">
      <c r="D1878" s="1"/>
      <c r="E1878" s="1"/>
    </row>
    <row r="1879" spans="4:5" x14ac:dyDescent="0.2">
      <c r="D1879" s="1"/>
      <c r="E1879" s="1"/>
    </row>
    <row r="1880" spans="4:5" x14ac:dyDescent="0.2">
      <c r="D1880" s="1"/>
      <c r="E1880" s="1"/>
    </row>
    <row r="1881" spans="4:5" x14ac:dyDescent="0.2">
      <c r="D1881" s="1"/>
      <c r="E1881" s="1"/>
    </row>
    <row r="1882" spans="4:5" x14ac:dyDescent="0.2">
      <c r="D1882" s="1"/>
      <c r="E1882" s="1"/>
    </row>
    <row r="1883" spans="4:5" x14ac:dyDescent="0.2">
      <c r="D1883" s="1"/>
      <c r="E1883" s="1"/>
    </row>
    <row r="1884" spans="4:5" x14ac:dyDescent="0.2">
      <c r="D1884" s="1"/>
      <c r="E1884" s="1"/>
    </row>
    <row r="1885" spans="4:5" x14ac:dyDescent="0.2">
      <c r="D1885" s="1"/>
      <c r="E1885" s="1"/>
    </row>
    <row r="1886" spans="4:5" x14ac:dyDescent="0.2">
      <c r="D1886" s="1"/>
      <c r="E1886" s="1"/>
    </row>
    <row r="1887" spans="4:5" x14ac:dyDescent="0.2">
      <c r="D1887" s="1"/>
      <c r="E1887" s="1"/>
    </row>
    <row r="1888" spans="4:5" x14ac:dyDescent="0.2">
      <c r="D1888" s="1"/>
      <c r="E1888" s="1"/>
    </row>
    <row r="1889" spans="4:5" x14ac:dyDescent="0.2">
      <c r="D1889" s="1"/>
      <c r="E1889" s="1"/>
    </row>
    <row r="1890" spans="4:5" x14ac:dyDescent="0.2">
      <c r="D1890" s="1"/>
      <c r="E1890" s="1"/>
    </row>
    <row r="1891" spans="4:5" x14ac:dyDescent="0.2">
      <c r="D1891" s="1"/>
      <c r="E1891" s="1"/>
    </row>
    <row r="1892" spans="4:5" x14ac:dyDescent="0.2">
      <c r="D1892" s="1"/>
      <c r="E1892" s="1"/>
    </row>
    <row r="1893" spans="4:5" x14ac:dyDescent="0.2">
      <c r="D1893" s="1"/>
      <c r="E1893" s="1"/>
    </row>
    <row r="1894" spans="4:5" x14ac:dyDescent="0.2">
      <c r="D1894" s="1"/>
      <c r="E1894" s="1"/>
    </row>
    <row r="1895" spans="4:5" x14ac:dyDescent="0.2">
      <c r="D1895" s="1"/>
      <c r="E1895" s="1"/>
    </row>
    <row r="1896" spans="4:5" x14ac:dyDescent="0.2">
      <c r="D1896" s="1"/>
      <c r="E1896" s="1"/>
    </row>
    <row r="1897" spans="4:5" x14ac:dyDescent="0.2">
      <c r="D1897" s="1"/>
      <c r="E1897" s="1"/>
    </row>
    <row r="1898" spans="4:5" x14ac:dyDescent="0.2">
      <c r="D1898" s="1"/>
      <c r="E1898" s="1"/>
    </row>
    <row r="1899" spans="4:5" x14ac:dyDescent="0.2">
      <c r="D1899" s="1"/>
      <c r="E1899" s="1"/>
    </row>
    <row r="1900" spans="4:5" x14ac:dyDescent="0.2">
      <c r="D1900" s="1"/>
      <c r="E1900" s="1"/>
    </row>
    <row r="1901" spans="4:5" x14ac:dyDescent="0.2">
      <c r="D1901" s="1"/>
      <c r="E1901" s="1"/>
    </row>
    <row r="1902" spans="4:5" x14ac:dyDescent="0.2">
      <c r="D1902" s="1"/>
      <c r="E1902" s="1"/>
    </row>
    <row r="1903" spans="4:5" x14ac:dyDescent="0.2">
      <c r="D1903" s="1"/>
      <c r="E1903" s="1"/>
    </row>
    <row r="1904" spans="4:5" x14ac:dyDescent="0.2">
      <c r="D1904" s="1"/>
      <c r="E1904" s="1"/>
    </row>
    <row r="1905" spans="4:5" x14ac:dyDescent="0.2">
      <c r="D1905" s="1"/>
      <c r="E1905" s="1"/>
    </row>
    <row r="1906" spans="4:5" x14ac:dyDescent="0.2">
      <c r="D1906" s="1"/>
      <c r="E1906" s="1"/>
    </row>
    <row r="1907" spans="4:5" x14ac:dyDescent="0.2">
      <c r="D1907" s="1"/>
      <c r="E1907" s="1"/>
    </row>
    <row r="1908" spans="4:5" x14ac:dyDescent="0.2">
      <c r="D1908" s="1"/>
      <c r="E1908" s="1"/>
    </row>
    <row r="1909" spans="4:5" x14ac:dyDescent="0.2">
      <c r="D1909" s="1"/>
      <c r="E1909" s="1"/>
    </row>
    <row r="1910" spans="4:5" x14ac:dyDescent="0.2">
      <c r="D1910" s="1"/>
      <c r="E1910" s="1"/>
    </row>
    <row r="1911" spans="4:5" x14ac:dyDescent="0.2">
      <c r="D1911" s="1"/>
      <c r="E1911" s="1"/>
    </row>
    <row r="1912" spans="4:5" x14ac:dyDescent="0.2">
      <c r="D1912" s="1"/>
      <c r="E1912" s="1"/>
    </row>
    <row r="1913" spans="4:5" x14ac:dyDescent="0.2">
      <c r="D1913" s="1"/>
      <c r="E1913" s="1"/>
    </row>
    <row r="1914" spans="4:5" x14ac:dyDescent="0.2">
      <c r="D1914" s="1"/>
      <c r="E1914" s="1"/>
    </row>
    <row r="1915" spans="4:5" x14ac:dyDescent="0.2">
      <c r="D1915" s="1"/>
      <c r="E1915" s="1"/>
    </row>
    <row r="1916" spans="4:5" x14ac:dyDescent="0.2">
      <c r="D1916" s="1"/>
      <c r="E1916" s="1"/>
    </row>
    <row r="1917" spans="4:5" x14ac:dyDescent="0.2">
      <c r="D1917" s="1"/>
      <c r="E1917" s="1"/>
    </row>
    <row r="1918" spans="4:5" x14ac:dyDescent="0.2">
      <c r="D1918" s="1"/>
      <c r="E1918" s="1"/>
    </row>
    <row r="1919" spans="4:5" x14ac:dyDescent="0.2">
      <c r="D1919" s="1"/>
      <c r="E1919" s="1"/>
    </row>
    <row r="1920" spans="4:5" x14ac:dyDescent="0.2">
      <c r="D1920" s="1"/>
      <c r="E1920" s="1"/>
    </row>
    <row r="1921" spans="4:5" x14ac:dyDescent="0.2">
      <c r="D1921" s="1"/>
      <c r="E1921" s="1"/>
    </row>
    <row r="1922" spans="4:5" x14ac:dyDescent="0.2">
      <c r="D1922" s="1"/>
      <c r="E1922" s="1"/>
    </row>
    <row r="1923" spans="4:5" x14ac:dyDescent="0.2">
      <c r="D1923" s="1"/>
      <c r="E1923" s="1"/>
    </row>
    <row r="1924" spans="4:5" x14ac:dyDescent="0.2">
      <c r="D1924" s="1"/>
      <c r="E1924" s="1"/>
    </row>
    <row r="1925" spans="4:5" x14ac:dyDescent="0.2">
      <c r="D1925" s="1"/>
      <c r="E1925" s="1"/>
    </row>
    <row r="1926" spans="4:5" x14ac:dyDescent="0.2">
      <c r="D1926" s="1"/>
      <c r="E1926" s="1"/>
    </row>
    <row r="1927" spans="4:5" x14ac:dyDescent="0.2">
      <c r="D1927" s="1"/>
      <c r="E1927" s="1"/>
    </row>
    <row r="1928" spans="4:5" x14ac:dyDescent="0.2">
      <c r="D1928" s="1"/>
      <c r="E1928" s="1"/>
    </row>
    <row r="1929" spans="4:5" x14ac:dyDescent="0.2">
      <c r="D1929" s="1"/>
      <c r="E1929" s="1"/>
    </row>
    <row r="1930" spans="4:5" x14ac:dyDescent="0.2">
      <c r="D1930" s="1"/>
      <c r="E1930" s="1"/>
    </row>
    <row r="1931" spans="4:5" x14ac:dyDescent="0.2">
      <c r="D1931" s="1"/>
      <c r="E1931" s="1"/>
    </row>
    <row r="1932" spans="4:5" x14ac:dyDescent="0.2">
      <c r="D1932" s="1"/>
      <c r="E1932" s="1"/>
    </row>
    <row r="1933" spans="4:5" x14ac:dyDescent="0.2">
      <c r="D1933" s="1"/>
      <c r="E1933" s="1"/>
    </row>
    <row r="1934" spans="4:5" x14ac:dyDescent="0.2">
      <c r="D1934" s="1"/>
      <c r="E1934" s="1"/>
    </row>
    <row r="1935" spans="4:5" x14ac:dyDescent="0.2">
      <c r="D1935" s="1"/>
      <c r="E1935" s="1"/>
    </row>
    <row r="1936" spans="4:5" x14ac:dyDescent="0.2">
      <c r="D1936" s="1"/>
      <c r="E1936" s="1"/>
    </row>
    <row r="1937" spans="4:5" x14ac:dyDescent="0.2">
      <c r="D1937" s="1"/>
      <c r="E1937" s="1"/>
    </row>
    <row r="1938" spans="4:5" x14ac:dyDescent="0.2">
      <c r="D1938" s="1"/>
      <c r="E1938" s="1"/>
    </row>
    <row r="1939" spans="4:5" x14ac:dyDescent="0.2">
      <c r="D1939" s="1"/>
      <c r="E1939" s="1"/>
    </row>
    <row r="1940" spans="4:5" x14ac:dyDescent="0.2">
      <c r="D1940" s="1"/>
      <c r="E1940" s="1"/>
    </row>
    <row r="1941" spans="4:5" x14ac:dyDescent="0.2">
      <c r="D1941" s="1"/>
      <c r="E1941" s="1"/>
    </row>
    <row r="1942" spans="4:5" x14ac:dyDescent="0.2">
      <c r="D1942" s="1"/>
      <c r="E1942" s="1"/>
    </row>
    <row r="1943" spans="4:5" x14ac:dyDescent="0.2">
      <c r="D1943" s="1"/>
      <c r="E1943" s="1"/>
    </row>
    <row r="1944" spans="4:5" x14ac:dyDescent="0.2">
      <c r="D1944" s="1"/>
      <c r="E1944" s="1"/>
    </row>
    <row r="1945" spans="4:5" x14ac:dyDescent="0.2">
      <c r="D1945" s="1"/>
      <c r="E1945" s="1"/>
    </row>
    <row r="1946" spans="4:5" x14ac:dyDescent="0.2">
      <c r="D1946" s="1"/>
      <c r="E1946" s="1"/>
    </row>
    <row r="1947" spans="4:5" x14ac:dyDescent="0.2">
      <c r="D1947" s="1"/>
      <c r="E1947" s="1"/>
    </row>
    <row r="1948" spans="4:5" x14ac:dyDescent="0.2">
      <c r="D1948" s="1"/>
      <c r="E1948" s="1"/>
    </row>
    <row r="1949" spans="4:5" x14ac:dyDescent="0.2">
      <c r="D1949" s="1"/>
      <c r="E1949" s="1"/>
    </row>
    <row r="1950" spans="4:5" x14ac:dyDescent="0.2">
      <c r="D1950" s="1"/>
      <c r="E1950" s="1"/>
    </row>
    <row r="1951" spans="4:5" x14ac:dyDescent="0.2">
      <c r="D1951" s="1"/>
      <c r="E1951" s="1"/>
    </row>
    <row r="1952" spans="4:5" x14ac:dyDescent="0.2">
      <c r="D1952" s="1"/>
      <c r="E1952" s="1"/>
    </row>
    <row r="1953" spans="4:5" x14ac:dyDescent="0.2">
      <c r="D1953" s="1"/>
      <c r="E1953" s="1"/>
    </row>
    <row r="1954" spans="4:5" x14ac:dyDescent="0.2">
      <c r="D1954" s="1"/>
      <c r="E1954" s="1"/>
    </row>
    <row r="1955" spans="4:5" x14ac:dyDescent="0.2">
      <c r="D1955" s="1"/>
      <c r="E1955" s="1"/>
    </row>
    <row r="1956" spans="4:5" x14ac:dyDescent="0.2">
      <c r="D1956" s="1"/>
      <c r="E1956" s="1"/>
    </row>
    <row r="1957" spans="4:5" x14ac:dyDescent="0.2">
      <c r="D1957" s="1"/>
      <c r="E1957" s="1"/>
    </row>
    <row r="1958" spans="4:5" x14ac:dyDescent="0.2">
      <c r="D1958" s="1"/>
      <c r="E1958" s="1"/>
    </row>
    <row r="1959" spans="4:5" x14ac:dyDescent="0.2">
      <c r="D1959" s="1"/>
      <c r="E1959" s="1"/>
    </row>
    <row r="1960" spans="4:5" x14ac:dyDescent="0.2">
      <c r="D1960" s="1"/>
      <c r="E1960" s="1"/>
    </row>
    <row r="1961" spans="4:5" x14ac:dyDescent="0.2">
      <c r="D1961" s="1"/>
      <c r="E1961" s="1"/>
    </row>
    <row r="1962" spans="4:5" x14ac:dyDescent="0.2">
      <c r="D1962" s="1"/>
      <c r="E1962" s="1"/>
    </row>
    <row r="1963" spans="4:5" x14ac:dyDescent="0.2">
      <c r="D1963" s="1"/>
      <c r="E1963" s="1"/>
    </row>
    <row r="1964" spans="4:5" x14ac:dyDescent="0.2">
      <c r="D1964" s="1"/>
      <c r="E1964" s="1"/>
    </row>
    <row r="1965" spans="4:5" x14ac:dyDescent="0.2">
      <c r="D1965" s="1"/>
      <c r="E1965" s="1"/>
    </row>
    <row r="1966" spans="4:5" x14ac:dyDescent="0.2">
      <c r="D1966" s="1"/>
      <c r="E1966" s="1"/>
    </row>
    <row r="1967" spans="4:5" x14ac:dyDescent="0.2">
      <c r="D1967" s="1"/>
      <c r="E1967" s="1"/>
    </row>
    <row r="1968" spans="4:5" x14ac:dyDescent="0.2">
      <c r="D1968" s="1"/>
      <c r="E1968" s="1"/>
    </row>
    <row r="1969" spans="4:5" x14ac:dyDescent="0.2">
      <c r="D1969" s="1"/>
      <c r="E1969" s="1"/>
    </row>
    <row r="1970" spans="4:5" x14ac:dyDescent="0.2">
      <c r="D1970" s="1"/>
      <c r="E1970" s="1"/>
    </row>
    <row r="1971" spans="4:5" x14ac:dyDescent="0.2">
      <c r="D1971" s="1"/>
      <c r="E1971" s="1"/>
    </row>
    <row r="1972" spans="4:5" x14ac:dyDescent="0.2">
      <c r="D1972" s="1"/>
      <c r="E1972" s="1"/>
    </row>
    <row r="1973" spans="4:5" x14ac:dyDescent="0.2">
      <c r="D1973" s="1"/>
      <c r="E1973" s="1"/>
    </row>
    <row r="1974" spans="4:5" x14ac:dyDescent="0.2">
      <c r="D1974" s="1"/>
      <c r="E1974" s="1"/>
    </row>
    <row r="1975" spans="4:5" x14ac:dyDescent="0.2">
      <c r="D1975" s="1"/>
      <c r="E1975" s="1"/>
    </row>
    <row r="1976" spans="4:5" x14ac:dyDescent="0.2">
      <c r="D1976" s="1"/>
      <c r="E1976" s="1"/>
    </row>
    <row r="1977" spans="4:5" x14ac:dyDescent="0.2">
      <c r="D1977" s="1"/>
      <c r="E1977" s="1"/>
    </row>
    <row r="1978" spans="4:5" x14ac:dyDescent="0.2">
      <c r="D1978" s="1"/>
      <c r="E1978" s="1"/>
    </row>
    <row r="1979" spans="4:5" x14ac:dyDescent="0.2">
      <c r="D1979" s="1"/>
      <c r="E1979" s="1"/>
    </row>
    <row r="1980" spans="4:5" x14ac:dyDescent="0.2">
      <c r="D1980" s="1"/>
      <c r="E1980" s="1"/>
    </row>
    <row r="1981" spans="4:5" x14ac:dyDescent="0.2">
      <c r="D1981" s="1"/>
      <c r="E1981" s="1"/>
    </row>
    <row r="1982" spans="4:5" x14ac:dyDescent="0.2">
      <c r="D1982" s="1"/>
      <c r="E1982" s="1"/>
    </row>
    <row r="1983" spans="4:5" x14ac:dyDescent="0.2">
      <c r="D1983" s="1"/>
      <c r="E1983" s="1"/>
    </row>
    <row r="1984" spans="4:5" x14ac:dyDescent="0.2">
      <c r="D1984" s="1"/>
      <c r="E1984" s="1"/>
    </row>
    <row r="1985" spans="4:5" x14ac:dyDescent="0.2">
      <c r="D1985" s="1"/>
      <c r="E1985" s="1"/>
    </row>
    <row r="1986" spans="4:5" x14ac:dyDescent="0.2">
      <c r="D1986" s="1"/>
      <c r="E1986" s="1"/>
    </row>
    <row r="1987" spans="4:5" x14ac:dyDescent="0.2">
      <c r="D1987" s="1"/>
      <c r="E1987" s="1"/>
    </row>
    <row r="1988" spans="4:5" x14ac:dyDescent="0.2">
      <c r="D1988" s="1"/>
      <c r="E1988" s="1"/>
    </row>
    <row r="1989" spans="4:5" x14ac:dyDescent="0.2">
      <c r="D1989" s="1"/>
      <c r="E1989" s="1"/>
    </row>
    <row r="1990" spans="4:5" x14ac:dyDescent="0.2">
      <c r="D1990" s="1"/>
      <c r="E1990" s="1"/>
    </row>
    <row r="1991" spans="4:5" x14ac:dyDescent="0.2">
      <c r="D1991" s="1"/>
      <c r="E1991" s="1"/>
    </row>
    <row r="1992" spans="4:5" x14ac:dyDescent="0.2">
      <c r="D1992" s="1"/>
      <c r="E1992" s="1"/>
    </row>
    <row r="1993" spans="4:5" x14ac:dyDescent="0.2">
      <c r="D1993" s="1"/>
      <c r="E1993" s="1"/>
    </row>
    <row r="1994" spans="4:5" x14ac:dyDescent="0.2">
      <c r="D1994" s="1"/>
      <c r="E1994" s="1"/>
    </row>
    <row r="1995" spans="4:5" x14ac:dyDescent="0.2">
      <c r="D1995" s="1"/>
      <c r="E1995" s="1"/>
    </row>
    <row r="1996" spans="4:5" x14ac:dyDescent="0.2">
      <c r="D1996" s="1"/>
      <c r="E1996" s="1"/>
    </row>
    <row r="1997" spans="4:5" x14ac:dyDescent="0.2">
      <c r="D1997" s="1"/>
      <c r="E1997" s="1"/>
    </row>
    <row r="1998" spans="4:5" x14ac:dyDescent="0.2">
      <c r="D1998" s="1"/>
      <c r="E1998" s="1"/>
    </row>
    <row r="1999" spans="4:5" x14ac:dyDescent="0.2">
      <c r="D1999" s="1"/>
      <c r="E1999" s="1"/>
    </row>
    <row r="2000" spans="4:5" x14ac:dyDescent="0.2">
      <c r="D2000" s="1"/>
      <c r="E2000" s="1"/>
    </row>
    <row r="2001" spans="4:5" x14ac:dyDescent="0.2">
      <c r="D2001" s="1"/>
      <c r="E2001" s="1"/>
    </row>
    <row r="2002" spans="4:5" x14ac:dyDescent="0.2">
      <c r="D2002" s="1"/>
      <c r="E2002" s="1"/>
    </row>
    <row r="2003" spans="4:5" x14ac:dyDescent="0.2">
      <c r="D2003" s="1"/>
      <c r="E2003" s="1"/>
    </row>
    <row r="2004" spans="4:5" x14ac:dyDescent="0.2">
      <c r="D2004" s="1"/>
      <c r="E2004" s="1"/>
    </row>
    <row r="2005" spans="4:5" x14ac:dyDescent="0.2">
      <c r="D2005" s="1"/>
      <c r="E2005" s="1"/>
    </row>
    <row r="2006" spans="4:5" x14ac:dyDescent="0.2">
      <c r="D2006" s="1"/>
      <c r="E2006" s="1"/>
    </row>
    <row r="2007" spans="4:5" x14ac:dyDescent="0.2">
      <c r="D2007" s="1"/>
      <c r="E2007" s="1"/>
    </row>
    <row r="2008" spans="4:5" x14ac:dyDescent="0.2">
      <c r="D2008" s="1"/>
      <c r="E2008" s="1"/>
    </row>
    <row r="2009" spans="4:5" x14ac:dyDescent="0.2">
      <c r="D2009" s="1"/>
      <c r="E2009" s="1"/>
    </row>
    <row r="2010" spans="4:5" x14ac:dyDescent="0.2">
      <c r="D2010" s="1"/>
      <c r="E2010" s="1"/>
    </row>
    <row r="2011" spans="4:5" x14ac:dyDescent="0.2">
      <c r="D2011" s="1"/>
      <c r="E2011" s="1"/>
    </row>
    <row r="2012" spans="4:5" x14ac:dyDescent="0.2">
      <c r="D2012" s="1"/>
      <c r="E2012" s="1"/>
    </row>
    <row r="2013" spans="4:5" x14ac:dyDescent="0.2">
      <c r="D2013" s="1"/>
      <c r="E2013" s="1"/>
    </row>
    <row r="2014" spans="4:5" x14ac:dyDescent="0.2">
      <c r="D2014" s="1"/>
      <c r="E2014" s="1"/>
    </row>
    <row r="2015" spans="4:5" x14ac:dyDescent="0.2">
      <c r="D2015" s="1"/>
      <c r="E2015" s="1"/>
    </row>
    <row r="2016" spans="4:5" x14ac:dyDescent="0.2">
      <c r="D2016" s="1"/>
      <c r="E2016" s="1"/>
    </row>
    <row r="2017" spans="4:5" x14ac:dyDescent="0.2">
      <c r="D2017" s="1"/>
      <c r="E2017" s="1"/>
    </row>
    <row r="2018" spans="4:5" x14ac:dyDescent="0.2">
      <c r="D2018" s="1"/>
      <c r="E2018" s="1"/>
    </row>
    <row r="2019" spans="4:5" x14ac:dyDescent="0.2">
      <c r="D2019" s="1"/>
      <c r="E2019" s="1"/>
    </row>
    <row r="2020" spans="4:5" x14ac:dyDescent="0.2">
      <c r="D2020" s="1"/>
      <c r="E2020" s="1"/>
    </row>
    <row r="2021" spans="4:5" x14ac:dyDescent="0.2">
      <c r="D2021" s="1"/>
      <c r="E2021" s="1"/>
    </row>
    <row r="2022" spans="4:5" x14ac:dyDescent="0.2">
      <c r="D2022" s="1"/>
      <c r="E2022" s="1"/>
    </row>
    <row r="2023" spans="4:5" x14ac:dyDescent="0.2">
      <c r="D2023" s="1"/>
      <c r="E2023" s="1"/>
    </row>
    <row r="2024" spans="4:5" x14ac:dyDescent="0.2">
      <c r="D2024" s="1"/>
      <c r="E2024" s="1"/>
    </row>
    <row r="2025" spans="4:5" x14ac:dyDescent="0.2">
      <c r="D2025" s="1"/>
      <c r="E2025" s="1"/>
    </row>
    <row r="2026" spans="4:5" x14ac:dyDescent="0.2">
      <c r="D2026" s="1"/>
      <c r="E2026" s="1"/>
    </row>
    <row r="2027" spans="4:5" x14ac:dyDescent="0.2">
      <c r="D2027" s="1"/>
      <c r="E2027" s="1"/>
    </row>
    <row r="2028" spans="4:5" x14ac:dyDescent="0.2">
      <c r="D2028" s="1"/>
      <c r="E2028" s="1"/>
    </row>
    <row r="2029" spans="4:5" x14ac:dyDescent="0.2">
      <c r="D2029" s="1"/>
      <c r="E2029" s="1"/>
    </row>
    <row r="2030" spans="4:5" x14ac:dyDescent="0.2">
      <c r="D2030" s="1"/>
      <c r="E2030" s="1"/>
    </row>
    <row r="2031" spans="4:5" x14ac:dyDescent="0.2">
      <c r="D2031" s="1"/>
      <c r="E2031" s="1"/>
    </row>
    <row r="2032" spans="4:5" x14ac:dyDescent="0.2">
      <c r="D2032" s="1"/>
      <c r="E2032" s="1"/>
    </row>
    <row r="2033" spans="4:5" x14ac:dyDescent="0.2">
      <c r="D2033" s="1"/>
      <c r="E2033" s="1"/>
    </row>
    <row r="2034" spans="4:5" x14ac:dyDescent="0.2">
      <c r="D2034" s="1"/>
      <c r="E2034" s="1"/>
    </row>
    <row r="2035" spans="4:5" x14ac:dyDescent="0.2">
      <c r="D2035" s="1"/>
      <c r="E2035" s="1"/>
    </row>
    <row r="2036" spans="4:5" x14ac:dyDescent="0.2">
      <c r="D2036" s="1"/>
      <c r="E2036" s="1"/>
    </row>
    <row r="2037" spans="4:5" x14ac:dyDescent="0.2">
      <c r="D2037" s="1"/>
      <c r="E2037" s="1"/>
    </row>
    <row r="2038" spans="4:5" x14ac:dyDescent="0.2">
      <c r="D2038" s="1"/>
      <c r="E2038" s="1"/>
    </row>
    <row r="2039" spans="4:5" x14ac:dyDescent="0.2">
      <c r="D2039" s="1"/>
      <c r="E2039" s="1"/>
    </row>
    <row r="2040" spans="4:5" x14ac:dyDescent="0.2">
      <c r="D2040" s="1"/>
      <c r="E2040" s="1"/>
    </row>
    <row r="2041" spans="4:5" x14ac:dyDescent="0.2">
      <c r="D2041" s="1"/>
      <c r="E2041" s="1"/>
    </row>
    <row r="2042" spans="4:5" x14ac:dyDescent="0.2">
      <c r="D2042" s="1"/>
      <c r="E2042" s="1"/>
    </row>
    <row r="2043" spans="4:5" x14ac:dyDescent="0.2">
      <c r="D2043" s="1"/>
      <c r="E2043" s="1"/>
    </row>
    <row r="2044" spans="4:5" x14ac:dyDescent="0.2">
      <c r="D2044" s="1"/>
      <c r="E2044" s="1"/>
    </row>
    <row r="2045" spans="4:5" x14ac:dyDescent="0.2">
      <c r="D2045" s="1"/>
      <c r="E2045" s="1"/>
    </row>
    <row r="2046" spans="4:5" x14ac:dyDescent="0.2">
      <c r="D2046" s="1"/>
      <c r="E2046" s="1"/>
    </row>
    <row r="2047" spans="4:5" x14ac:dyDescent="0.2">
      <c r="D2047" s="1"/>
      <c r="E2047" s="1"/>
    </row>
    <row r="2048" spans="4:5" x14ac:dyDescent="0.2">
      <c r="D2048" s="1"/>
      <c r="E2048" s="1"/>
    </row>
    <row r="2049" spans="4:5" x14ac:dyDescent="0.2">
      <c r="D2049" s="1"/>
      <c r="E2049" s="1"/>
    </row>
    <row r="2050" spans="4:5" x14ac:dyDescent="0.2">
      <c r="D2050" s="1"/>
      <c r="E2050" s="1"/>
    </row>
    <row r="2051" spans="4:5" x14ac:dyDescent="0.2">
      <c r="D2051" s="1"/>
      <c r="E2051" s="1"/>
    </row>
    <row r="2052" spans="4:5" x14ac:dyDescent="0.2">
      <c r="D2052" s="1"/>
      <c r="E2052" s="1"/>
    </row>
    <row r="2053" spans="4:5" x14ac:dyDescent="0.2">
      <c r="D2053" s="1"/>
      <c r="E2053" s="1"/>
    </row>
    <row r="2054" spans="4:5" x14ac:dyDescent="0.2">
      <c r="D2054" s="1"/>
      <c r="E2054" s="1"/>
    </row>
    <row r="2055" spans="4:5" x14ac:dyDescent="0.2">
      <c r="D2055" s="1"/>
      <c r="E2055" s="1"/>
    </row>
    <row r="2056" spans="4:5" x14ac:dyDescent="0.2">
      <c r="D2056" s="1"/>
      <c r="E2056" s="1"/>
    </row>
    <row r="2057" spans="4:5" x14ac:dyDescent="0.2">
      <c r="D2057" s="1"/>
      <c r="E2057" s="1"/>
    </row>
    <row r="2058" spans="4:5" x14ac:dyDescent="0.2">
      <c r="D2058" s="1"/>
      <c r="E2058" s="1"/>
    </row>
    <row r="2059" spans="4:5" x14ac:dyDescent="0.2">
      <c r="D2059" s="1"/>
      <c r="E2059" s="1"/>
    </row>
    <row r="2060" spans="4:5" x14ac:dyDescent="0.2">
      <c r="D2060" s="1"/>
      <c r="E2060" s="1"/>
    </row>
    <row r="2061" spans="4:5" x14ac:dyDescent="0.2">
      <c r="D2061" s="1"/>
      <c r="E2061" s="1"/>
    </row>
    <row r="2062" spans="4:5" x14ac:dyDescent="0.2">
      <c r="D2062" s="1"/>
      <c r="E2062" s="1"/>
    </row>
    <row r="2063" spans="4:5" x14ac:dyDescent="0.2">
      <c r="D2063" s="1"/>
      <c r="E2063" s="1"/>
    </row>
    <row r="2064" spans="4:5" x14ac:dyDescent="0.2">
      <c r="D2064" s="1"/>
      <c r="E2064" s="1"/>
    </row>
    <row r="2065" spans="4:5" x14ac:dyDescent="0.2">
      <c r="D2065" s="1"/>
      <c r="E2065" s="1"/>
    </row>
    <row r="2066" spans="4:5" x14ac:dyDescent="0.2">
      <c r="D2066" s="1"/>
      <c r="E2066" s="1"/>
    </row>
    <row r="2067" spans="4:5" x14ac:dyDescent="0.2">
      <c r="D2067" s="1"/>
      <c r="E2067" s="1"/>
    </row>
    <row r="2068" spans="4:5" x14ac:dyDescent="0.2">
      <c r="D2068" s="1"/>
      <c r="E2068" s="1"/>
    </row>
    <row r="2069" spans="4:5" x14ac:dyDescent="0.2">
      <c r="D2069" s="1"/>
      <c r="E2069" s="1"/>
    </row>
    <row r="2070" spans="4:5" x14ac:dyDescent="0.2">
      <c r="D2070" s="1"/>
      <c r="E2070" s="1"/>
    </row>
    <row r="2071" spans="4:5" x14ac:dyDescent="0.2">
      <c r="D2071" s="1"/>
      <c r="E2071" s="1"/>
    </row>
    <row r="2072" spans="4:5" x14ac:dyDescent="0.2">
      <c r="D2072" s="1"/>
      <c r="E2072" s="1"/>
    </row>
    <row r="2073" spans="4:5" x14ac:dyDescent="0.2">
      <c r="D2073" s="1"/>
      <c r="E2073" s="1"/>
    </row>
    <row r="2074" spans="4:5" x14ac:dyDescent="0.2">
      <c r="D2074" s="1"/>
      <c r="E2074" s="1"/>
    </row>
    <row r="2075" spans="4:5" x14ac:dyDescent="0.2">
      <c r="D2075" s="1"/>
      <c r="E2075" s="1"/>
    </row>
    <row r="2076" spans="4:5" x14ac:dyDescent="0.2">
      <c r="D2076" s="1"/>
      <c r="E2076" s="1"/>
    </row>
    <row r="2077" spans="4:5" x14ac:dyDescent="0.2">
      <c r="D2077" s="1"/>
      <c r="E2077" s="1"/>
    </row>
    <row r="2078" spans="4:5" x14ac:dyDescent="0.2">
      <c r="D2078" s="1"/>
      <c r="E2078" s="1"/>
    </row>
    <row r="2079" spans="4:5" x14ac:dyDescent="0.2">
      <c r="D2079" s="1"/>
      <c r="E2079" s="1"/>
    </row>
    <row r="2080" spans="4:5" x14ac:dyDescent="0.2">
      <c r="D2080" s="1"/>
      <c r="E2080" s="1"/>
    </row>
    <row r="2081" spans="4:5" x14ac:dyDescent="0.2">
      <c r="D2081" s="1"/>
      <c r="E2081" s="1"/>
    </row>
    <row r="2082" spans="4:5" x14ac:dyDescent="0.2">
      <c r="D2082" s="1"/>
      <c r="E2082" s="1"/>
    </row>
    <row r="2083" spans="4:5" x14ac:dyDescent="0.2">
      <c r="D2083" s="1"/>
      <c r="E2083" s="1"/>
    </row>
    <row r="2084" spans="4:5" x14ac:dyDescent="0.2">
      <c r="D2084" s="1"/>
      <c r="E2084" s="1"/>
    </row>
    <row r="2085" spans="4:5" x14ac:dyDescent="0.2">
      <c r="D2085" s="1"/>
      <c r="E2085" s="1"/>
    </row>
    <row r="2086" spans="4:5" x14ac:dyDescent="0.2">
      <c r="D2086" s="1"/>
      <c r="E2086" s="1"/>
    </row>
    <row r="2087" spans="4:5" x14ac:dyDescent="0.2">
      <c r="D2087" s="1"/>
      <c r="E2087" s="1"/>
    </row>
    <row r="2088" spans="4:5" x14ac:dyDescent="0.2">
      <c r="D2088" s="1"/>
      <c r="E2088" s="1"/>
    </row>
    <row r="2089" spans="4:5" x14ac:dyDescent="0.2">
      <c r="D2089" s="1"/>
      <c r="E2089" s="1"/>
    </row>
    <row r="2090" spans="4:5" x14ac:dyDescent="0.2">
      <c r="D2090" s="1"/>
      <c r="E2090" s="1"/>
    </row>
    <row r="2091" spans="4:5" x14ac:dyDescent="0.2">
      <c r="D2091" s="1"/>
      <c r="E2091" s="1"/>
    </row>
    <row r="2092" spans="4:5" x14ac:dyDescent="0.2">
      <c r="D2092" s="1"/>
      <c r="E2092" s="1"/>
    </row>
    <row r="2093" spans="4:5" x14ac:dyDescent="0.2">
      <c r="D2093" s="1"/>
      <c r="E2093" s="1"/>
    </row>
    <row r="2094" spans="4:5" x14ac:dyDescent="0.2">
      <c r="D2094" s="1"/>
      <c r="E2094" s="1"/>
    </row>
    <row r="2095" spans="4:5" x14ac:dyDescent="0.2">
      <c r="D2095" s="1"/>
      <c r="E2095" s="1"/>
    </row>
    <row r="2096" spans="4:5" x14ac:dyDescent="0.2">
      <c r="D2096" s="1"/>
      <c r="E2096" s="1"/>
    </row>
    <row r="2097" spans="4:5" x14ac:dyDescent="0.2">
      <c r="D2097" s="1"/>
      <c r="E2097" s="1"/>
    </row>
    <row r="2098" spans="4:5" x14ac:dyDescent="0.2">
      <c r="D2098" s="1"/>
      <c r="E2098" s="1"/>
    </row>
    <row r="2099" spans="4:5" x14ac:dyDescent="0.2">
      <c r="D2099" s="1"/>
      <c r="E2099" s="1"/>
    </row>
    <row r="2100" spans="4:5" x14ac:dyDescent="0.2">
      <c r="D2100" s="1"/>
      <c r="E2100" s="1"/>
    </row>
    <row r="2101" spans="4:5" x14ac:dyDescent="0.2">
      <c r="D2101" s="1"/>
      <c r="E2101" s="1"/>
    </row>
    <row r="2102" spans="4:5" x14ac:dyDescent="0.2">
      <c r="D2102" s="1"/>
      <c r="E2102" s="1"/>
    </row>
    <row r="2103" spans="4:5" x14ac:dyDescent="0.2">
      <c r="D2103" s="1"/>
      <c r="E2103" s="1"/>
    </row>
    <row r="2104" spans="4:5" x14ac:dyDescent="0.2">
      <c r="D2104" s="1"/>
      <c r="E2104" s="1"/>
    </row>
    <row r="2105" spans="4:5" x14ac:dyDescent="0.2">
      <c r="D2105" s="1"/>
      <c r="E2105" s="1"/>
    </row>
    <row r="2106" spans="4:5" x14ac:dyDescent="0.2">
      <c r="D2106" s="1"/>
      <c r="E2106" s="1"/>
    </row>
    <row r="2107" spans="4:5" x14ac:dyDescent="0.2">
      <c r="D2107" s="1"/>
      <c r="E2107" s="1"/>
    </row>
    <row r="2108" spans="4:5" x14ac:dyDescent="0.2">
      <c r="D2108" s="1"/>
      <c r="E2108" s="1"/>
    </row>
    <row r="2109" spans="4:5" x14ac:dyDescent="0.2">
      <c r="D2109" s="1"/>
      <c r="E2109" s="1"/>
    </row>
    <row r="2110" spans="4:5" x14ac:dyDescent="0.2">
      <c r="D2110" s="1"/>
      <c r="E2110" s="1"/>
    </row>
    <row r="2111" spans="4:5" x14ac:dyDescent="0.2">
      <c r="D2111" s="1"/>
      <c r="E2111" s="1"/>
    </row>
    <row r="2112" spans="4:5" x14ac:dyDescent="0.2">
      <c r="D2112" s="1"/>
      <c r="E2112" s="1"/>
    </row>
    <row r="2113" spans="4:5" x14ac:dyDescent="0.2">
      <c r="D2113" s="1"/>
      <c r="E2113" s="1"/>
    </row>
    <row r="2114" spans="4:5" x14ac:dyDescent="0.2">
      <c r="D2114" s="1"/>
      <c r="E2114" s="1"/>
    </row>
    <row r="2115" spans="4:5" x14ac:dyDescent="0.2">
      <c r="D2115" s="1"/>
      <c r="E2115" s="1"/>
    </row>
    <row r="2116" spans="4:5" x14ac:dyDescent="0.2">
      <c r="D2116" s="1"/>
      <c r="E2116" s="1"/>
    </row>
    <row r="2117" spans="4:5" x14ac:dyDescent="0.2">
      <c r="D2117" s="1"/>
      <c r="E2117" s="1"/>
    </row>
    <row r="2118" spans="4:5" x14ac:dyDescent="0.2">
      <c r="D2118" s="1"/>
      <c r="E2118" s="1"/>
    </row>
    <row r="2119" spans="4:5" x14ac:dyDescent="0.2">
      <c r="D2119" s="1"/>
      <c r="E2119" s="1"/>
    </row>
    <row r="2120" spans="4:5" x14ac:dyDescent="0.2">
      <c r="D2120" s="1"/>
      <c r="E2120" s="1"/>
    </row>
    <row r="2121" spans="4:5" x14ac:dyDescent="0.2">
      <c r="D2121" s="1"/>
      <c r="E2121" s="1"/>
    </row>
    <row r="2122" spans="4:5" x14ac:dyDescent="0.2">
      <c r="D2122" s="1"/>
      <c r="E2122" s="1"/>
    </row>
    <row r="2123" spans="4:5" x14ac:dyDescent="0.2">
      <c r="D2123" s="1"/>
      <c r="E2123" s="1"/>
    </row>
    <row r="2124" spans="4:5" x14ac:dyDescent="0.2">
      <c r="D2124" s="1"/>
      <c r="E2124" s="1"/>
    </row>
    <row r="2125" spans="4:5" x14ac:dyDescent="0.2">
      <c r="D2125" s="1"/>
      <c r="E2125" s="1"/>
    </row>
    <row r="2126" spans="4:5" x14ac:dyDescent="0.2">
      <c r="D2126" s="1"/>
      <c r="E2126" s="1"/>
    </row>
    <row r="2127" spans="4:5" x14ac:dyDescent="0.2">
      <c r="D2127" s="1"/>
      <c r="E2127" s="1"/>
    </row>
    <row r="2128" spans="4:5" x14ac:dyDescent="0.2">
      <c r="D2128" s="1"/>
      <c r="E2128" s="1"/>
    </row>
    <row r="2129" spans="4:5" x14ac:dyDescent="0.2">
      <c r="D2129" s="1"/>
      <c r="E2129" s="1"/>
    </row>
    <row r="2130" spans="4:5" x14ac:dyDescent="0.2">
      <c r="D2130" s="1"/>
      <c r="E2130" s="1"/>
    </row>
    <row r="2131" spans="4:5" x14ac:dyDescent="0.2">
      <c r="D2131" s="1"/>
      <c r="E2131" s="1"/>
    </row>
    <row r="2132" spans="4:5" x14ac:dyDescent="0.2">
      <c r="D2132" s="1"/>
      <c r="E2132" s="1"/>
    </row>
    <row r="2133" spans="4:5" x14ac:dyDescent="0.2">
      <c r="D2133" s="1"/>
      <c r="E2133" s="1"/>
    </row>
    <row r="2134" spans="4:5" x14ac:dyDescent="0.2">
      <c r="D2134" s="1"/>
      <c r="E2134" s="1"/>
    </row>
    <row r="2135" spans="4:5" x14ac:dyDescent="0.2">
      <c r="D2135" s="1"/>
      <c r="E2135" s="1"/>
    </row>
    <row r="2136" spans="4:5" x14ac:dyDescent="0.2">
      <c r="D2136" s="1"/>
      <c r="E2136" s="1"/>
    </row>
    <row r="2137" spans="4:5" x14ac:dyDescent="0.2">
      <c r="D2137" s="1"/>
      <c r="E2137" s="1"/>
    </row>
    <row r="2138" spans="4:5" x14ac:dyDescent="0.2">
      <c r="D2138" s="1"/>
      <c r="E2138" s="1"/>
    </row>
    <row r="2139" spans="4:5" x14ac:dyDescent="0.2">
      <c r="D2139" s="1"/>
      <c r="E2139" s="1"/>
    </row>
    <row r="2140" spans="4:5" x14ac:dyDescent="0.2">
      <c r="D2140" s="1"/>
      <c r="E2140" s="1"/>
    </row>
    <row r="2141" spans="4:5" x14ac:dyDescent="0.2">
      <c r="D2141" s="1"/>
      <c r="E2141" s="1"/>
    </row>
    <row r="2142" spans="4:5" x14ac:dyDescent="0.2">
      <c r="D2142" s="1"/>
      <c r="E2142" s="1"/>
    </row>
    <row r="2143" spans="4:5" x14ac:dyDescent="0.2">
      <c r="D2143" s="1"/>
      <c r="E2143" s="1"/>
    </row>
    <row r="2144" spans="4:5" x14ac:dyDescent="0.2">
      <c r="D2144" s="1"/>
      <c r="E2144" s="1"/>
    </row>
    <row r="2145" spans="4:5" x14ac:dyDescent="0.2">
      <c r="D2145" s="1"/>
      <c r="E2145" s="1"/>
    </row>
    <row r="2146" spans="4:5" x14ac:dyDescent="0.2">
      <c r="D2146" s="1"/>
      <c r="E2146" s="1"/>
    </row>
    <row r="2147" spans="4:5" x14ac:dyDescent="0.2">
      <c r="D2147" s="1"/>
      <c r="E2147" s="1"/>
    </row>
    <row r="2148" spans="4:5" x14ac:dyDescent="0.2">
      <c r="D2148" s="1"/>
      <c r="E2148" s="1"/>
    </row>
    <row r="2149" spans="4:5" x14ac:dyDescent="0.2">
      <c r="D2149" s="1"/>
      <c r="E2149" s="1"/>
    </row>
    <row r="2150" spans="4:5" x14ac:dyDescent="0.2">
      <c r="D2150" s="1"/>
      <c r="E2150" s="1"/>
    </row>
    <row r="2151" spans="4:5" x14ac:dyDescent="0.2">
      <c r="D2151" s="1"/>
      <c r="E2151" s="1"/>
    </row>
    <row r="2152" spans="4:5" x14ac:dyDescent="0.2">
      <c r="D2152" s="1"/>
      <c r="E2152" s="1"/>
    </row>
    <row r="2153" spans="4:5" x14ac:dyDescent="0.2">
      <c r="D2153" s="1"/>
      <c r="E2153" s="1"/>
    </row>
    <row r="2154" spans="4:5" x14ac:dyDescent="0.2">
      <c r="D2154" s="1"/>
      <c r="E2154" s="1"/>
    </row>
    <row r="2155" spans="4:5" x14ac:dyDescent="0.2">
      <c r="D2155" s="1"/>
      <c r="E2155" s="1"/>
    </row>
    <row r="2156" spans="4:5" x14ac:dyDescent="0.2">
      <c r="D2156" s="1"/>
      <c r="E2156" s="1"/>
    </row>
    <row r="2157" spans="4:5" x14ac:dyDescent="0.2">
      <c r="D2157" s="1"/>
      <c r="E2157" s="1"/>
    </row>
    <row r="2158" spans="4:5" x14ac:dyDescent="0.2">
      <c r="D2158" s="1"/>
      <c r="E2158" s="1"/>
    </row>
    <row r="2159" spans="4:5" x14ac:dyDescent="0.2">
      <c r="D2159" s="1"/>
      <c r="E2159" s="1"/>
    </row>
    <row r="2160" spans="4:5" x14ac:dyDescent="0.2">
      <c r="D2160" s="1"/>
      <c r="E2160" s="1"/>
    </row>
    <row r="2161" spans="4:5" x14ac:dyDescent="0.2">
      <c r="D2161" s="1"/>
      <c r="E2161" s="1"/>
    </row>
    <row r="2162" spans="4:5" x14ac:dyDescent="0.2">
      <c r="D2162" s="1"/>
      <c r="E2162" s="1"/>
    </row>
    <row r="2163" spans="4:5" x14ac:dyDescent="0.2">
      <c r="D2163" s="1"/>
      <c r="E2163" s="1"/>
    </row>
    <row r="2164" spans="4:5" x14ac:dyDescent="0.2">
      <c r="D2164" s="1"/>
      <c r="E2164" s="1"/>
    </row>
    <row r="2165" spans="4:5" x14ac:dyDescent="0.2">
      <c r="D2165" s="1"/>
      <c r="E2165" s="1"/>
    </row>
    <row r="2166" spans="4:5" x14ac:dyDescent="0.2">
      <c r="D2166" s="1"/>
      <c r="E2166" s="1"/>
    </row>
    <row r="2167" spans="4:5" x14ac:dyDescent="0.2">
      <c r="D2167" s="1"/>
      <c r="E2167" s="1"/>
    </row>
    <row r="2168" spans="4:5" x14ac:dyDescent="0.2">
      <c r="D2168" s="1"/>
      <c r="E2168" s="1"/>
    </row>
    <row r="2169" spans="4:5" x14ac:dyDescent="0.2">
      <c r="D2169" s="1"/>
      <c r="E2169" s="1"/>
    </row>
    <row r="2170" spans="4:5" x14ac:dyDescent="0.2">
      <c r="D2170" s="1"/>
      <c r="E2170" s="1"/>
    </row>
    <row r="2171" spans="4:5" x14ac:dyDescent="0.2">
      <c r="D2171" s="1"/>
      <c r="E2171" s="1"/>
    </row>
    <row r="2172" spans="4:5" x14ac:dyDescent="0.2">
      <c r="D2172" s="1"/>
      <c r="E2172" s="1"/>
    </row>
    <row r="2173" spans="4:5" x14ac:dyDescent="0.2">
      <c r="D2173" s="1"/>
      <c r="E2173" s="1"/>
    </row>
    <row r="2174" spans="4:5" x14ac:dyDescent="0.2">
      <c r="D2174" s="1"/>
      <c r="E2174" s="1"/>
    </row>
    <row r="2175" spans="4:5" x14ac:dyDescent="0.2">
      <c r="D2175" s="1"/>
      <c r="E2175" s="1"/>
    </row>
    <row r="2176" spans="4:5" x14ac:dyDescent="0.2">
      <c r="D2176" s="1"/>
      <c r="E2176" s="1"/>
    </row>
    <row r="2177" spans="4:5" x14ac:dyDescent="0.2">
      <c r="D2177" s="1"/>
      <c r="E2177" s="1"/>
    </row>
    <row r="2178" spans="4:5" x14ac:dyDescent="0.2">
      <c r="D2178" s="1"/>
      <c r="E2178" s="1"/>
    </row>
    <row r="2179" spans="4:5" x14ac:dyDescent="0.2">
      <c r="D2179" s="1"/>
      <c r="E2179" s="1"/>
    </row>
    <row r="2180" spans="4:5" x14ac:dyDescent="0.2">
      <c r="D2180" s="1"/>
      <c r="E2180" s="1"/>
    </row>
    <row r="2181" spans="4:5" x14ac:dyDescent="0.2">
      <c r="D2181" s="1"/>
      <c r="E2181" s="1"/>
    </row>
    <row r="2182" spans="4:5" x14ac:dyDescent="0.2">
      <c r="D2182" s="1"/>
      <c r="E2182" s="1"/>
    </row>
    <row r="2183" spans="4:5" x14ac:dyDescent="0.2">
      <c r="D2183" s="1"/>
      <c r="E2183" s="1"/>
    </row>
    <row r="2184" spans="4:5" x14ac:dyDescent="0.2">
      <c r="D2184" s="1"/>
      <c r="E2184" s="1"/>
    </row>
    <row r="2185" spans="4:5" x14ac:dyDescent="0.2">
      <c r="D2185" s="1"/>
      <c r="E2185" s="1"/>
    </row>
    <row r="2186" spans="4:5" x14ac:dyDescent="0.2">
      <c r="D2186" s="1"/>
      <c r="E2186" s="1"/>
    </row>
    <row r="2187" spans="4:5" x14ac:dyDescent="0.2">
      <c r="D2187" s="1"/>
      <c r="E2187" s="1"/>
    </row>
    <row r="2188" spans="4:5" x14ac:dyDescent="0.2">
      <c r="D2188" s="1"/>
      <c r="E2188" s="1"/>
    </row>
    <row r="2189" spans="4:5" x14ac:dyDescent="0.2">
      <c r="D2189" s="1"/>
      <c r="E2189" s="1"/>
    </row>
    <row r="2190" spans="4:5" x14ac:dyDescent="0.2">
      <c r="D2190" s="1"/>
      <c r="E2190" s="1"/>
    </row>
    <row r="2191" spans="4:5" x14ac:dyDescent="0.2">
      <c r="D2191" s="1"/>
      <c r="E2191" s="1"/>
    </row>
    <row r="2192" spans="4:5" x14ac:dyDescent="0.2">
      <c r="D2192" s="1"/>
      <c r="E2192" s="1"/>
    </row>
    <row r="2193" spans="4:5" x14ac:dyDescent="0.2">
      <c r="D2193" s="1"/>
      <c r="E2193" s="1"/>
    </row>
    <row r="2194" spans="4:5" x14ac:dyDescent="0.2">
      <c r="D2194" s="1"/>
      <c r="E2194" s="1"/>
    </row>
    <row r="2195" spans="4:5" x14ac:dyDescent="0.2">
      <c r="D2195" s="1"/>
      <c r="E2195" s="1"/>
    </row>
    <row r="2196" spans="4:5" x14ac:dyDescent="0.2">
      <c r="D2196" s="1"/>
      <c r="E2196" s="1"/>
    </row>
    <row r="2197" spans="4:5" x14ac:dyDescent="0.2">
      <c r="D2197" s="1"/>
      <c r="E2197" s="1"/>
    </row>
    <row r="2198" spans="4:5" x14ac:dyDescent="0.2">
      <c r="D2198" s="1"/>
      <c r="E2198" s="1"/>
    </row>
    <row r="2199" spans="4:5" x14ac:dyDescent="0.2">
      <c r="D2199" s="1"/>
      <c r="E2199" s="1"/>
    </row>
    <row r="2200" spans="4:5" x14ac:dyDescent="0.2">
      <c r="D2200" s="1"/>
      <c r="E2200" s="1"/>
    </row>
    <row r="2201" spans="4:5" x14ac:dyDescent="0.2">
      <c r="D2201" s="1"/>
      <c r="E2201" s="1"/>
    </row>
    <row r="2202" spans="4:5" x14ac:dyDescent="0.2">
      <c r="D2202" s="1"/>
      <c r="E2202" s="1"/>
    </row>
    <row r="2203" spans="4:5" x14ac:dyDescent="0.2">
      <c r="D2203" s="1"/>
      <c r="E2203" s="1"/>
    </row>
    <row r="2204" spans="4:5" x14ac:dyDescent="0.2">
      <c r="D2204" s="1"/>
      <c r="E2204" s="1"/>
    </row>
    <row r="2205" spans="4:5" x14ac:dyDescent="0.2">
      <c r="D2205" s="1"/>
      <c r="E2205" s="1"/>
    </row>
    <row r="2206" spans="4:5" x14ac:dyDescent="0.2">
      <c r="D2206" s="1"/>
      <c r="E2206" s="1"/>
    </row>
    <row r="2207" spans="4:5" x14ac:dyDescent="0.2">
      <c r="D2207" s="1"/>
      <c r="E2207" s="1"/>
    </row>
    <row r="2208" spans="4:5" x14ac:dyDescent="0.2">
      <c r="D2208" s="1"/>
      <c r="E2208" s="1"/>
    </row>
    <row r="2209" spans="4:5" x14ac:dyDescent="0.2">
      <c r="D2209" s="1"/>
      <c r="E2209" s="1"/>
    </row>
    <row r="2210" spans="4:5" x14ac:dyDescent="0.2">
      <c r="D2210" s="1"/>
      <c r="E2210" s="1"/>
    </row>
    <row r="2211" spans="4:5" x14ac:dyDescent="0.2">
      <c r="D2211" s="1"/>
      <c r="E2211" s="1"/>
    </row>
    <row r="2212" spans="4:5" x14ac:dyDescent="0.2">
      <c r="D2212" s="1"/>
      <c r="E2212" s="1"/>
    </row>
    <row r="2213" spans="4:5" x14ac:dyDescent="0.2">
      <c r="D2213" s="1"/>
      <c r="E2213" s="1"/>
    </row>
    <row r="2214" spans="4:5" x14ac:dyDescent="0.2">
      <c r="D2214" s="1"/>
      <c r="E2214" s="1"/>
    </row>
    <row r="2215" spans="4:5" x14ac:dyDescent="0.2">
      <c r="D2215" s="1"/>
      <c r="E2215" s="1"/>
    </row>
    <row r="2216" spans="4:5" x14ac:dyDescent="0.2">
      <c r="D2216" s="1"/>
      <c r="E2216" s="1"/>
    </row>
    <row r="2217" spans="4:5" x14ac:dyDescent="0.2">
      <c r="D2217" s="1"/>
      <c r="E2217" s="1"/>
    </row>
    <row r="2218" spans="4:5" x14ac:dyDescent="0.2">
      <c r="D2218" s="1"/>
      <c r="E2218" s="1"/>
    </row>
    <row r="2219" spans="4:5" x14ac:dyDescent="0.2">
      <c r="D2219" s="1"/>
      <c r="E2219" s="1"/>
    </row>
    <row r="2220" spans="4:5" x14ac:dyDescent="0.2">
      <c r="D2220" s="1"/>
      <c r="E2220" s="1"/>
    </row>
    <row r="2221" spans="4:5" x14ac:dyDescent="0.2">
      <c r="D2221" s="1"/>
      <c r="E2221" s="1"/>
    </row>
    <row r="2222" spans="4:5" x14ac:dyDescent="0.2">
      <c r="D2222" s="1"/>
      <c r="E2222" s="1"/>
    </row>
    <row r="2223" spans="4:5" x14ac:dyDescent="0.2">
      <c r="D2223" s="1"/>
      <c r="E2223" s="1"/>
    </row>
    <row r="2224" spans="4:5" x14ac:dyDescent="0.2">
      <c r="D2224" s="1"/>
      <c r="E2224" s="1"/>
    </row>
    <row r="2225" spans="4:5" x14ac:dyDescent="0.2">
      <c r="D2225" s="1"/>
      <c r="E2225" s="1"/>
    </row>
    <row r="2226" spans="4:5" x14ac:dyDescent="0.2">
      <c r="D2226" s="1"/>
      <c r="E2226" s="1"/>
    </row>
    <row r="2227" spans="4:5" x14ac:dyDescent="0.2">
      <c r="D2227" s="1"/>
      <c r="E2227" s="1"/>
    </row>
    <row r="2228" spans="4:5" x14ac:dyDescent="0.2">
      <c r="D2228" s="1"/>
      <c r="E2228" s="1"/>
    </row>
    <row r="2229" spans="4:5" x14ac:dyDescent="0.2">
      <c r="D2229" s="1"/>
      <c r="E2229" s="1"/>
    </row>
    <row r="2230" spans="4:5" x14ac:dyDescent="0.2">
      <c r="D2230" s="1"/>
      <c r="E2230" s="1"/>
    </row>
    <row r="2231" spans="4:5" x14ac:dyDescent="0.2">
      <c r="D2231" s="1"/>
      <c r="E2231" s="1"/>
    </row>
    <row r="2232" spans="4:5" x14ac:dyDescent="0.2">
      <c r="D2232" s="1"/>
      <c r="E2232" s="1"/>
    </row>
    <row r="2233" spans="4:5" x14ac:dyDescent="0.2">
      <c r="D2233" s="1"/>
      <c r="E2233" s="1"/>
    </row>
    <row r="2234" spans="4:5" x14ac:dyDescent="0.2">
      <c r="D2234" s="1"/>
      <c r="E2234" s="1"/>
    </row>
    <row r="2235" spans="4:5" x14ac:dyDescent="0.2">
      <c r="D2235" s="1"/>
      <c r="E2235" s="1"/>
    </row>
    <row r="2236" spans="4:5" x14ac:dyDescent="0.2">
      <c r="D2236" s="1"/>
      <c r="E2236" s="1"/>
    </row>
    <row r="2237" spans="4:5" x14ac:dyDescent="0.2">
      <c r="D2237" s="1"/>
      <c r="E2237" s="1"/>
    </row>
    <row r="2238" spans="4:5" x14ac:dyDescent="0.2">
      <c r="D2238" s="1"/>
      <c r="E2238" s="1"/>
    </row>
    <row r="2239" spans="4:5" x14ac:dyDescent="0.2">
      <c r="D2239" s="1"/>
      <c r="E2239" s="1"/>
    </row>
    <row r="2240" spans="4:5" x14ac:dyDescent="0.2">
      <c r="D2240" s="1"/>
      <c r="E2240" s="1"/>
    </row>
    <row r="2241" spans="4:5" x14ac:dyDescent="0.2">
      <c r="D2241" s="1"/>
      <c r="E2241" s="1"/>
    </row>
    <row r="2242" spans="4:5" x14ac:dyDescent="0.2">
      <c r="D2242" s="1"/>
      <c r="E2242" s="1"/>
    </row>
    <row r="2243" spans="4:5" x14ac:dyDescent="0.2">
      <c r="D2243" s="1"/>
      <c r="E2243" s="1"/>
    </row>
    <row r="2244" spans="4:5" x14ac:dyDescent="0.2">
      <c r="D2244" s="1"/>
      <c r="E2244" s="1"/>
    </row>
    <row r="2245" spans="4:5" x14ac:dyDescent="0.2">
      <c r="D2245" s="1"/>
      <c r="E2245" s="1"/>
    </row>
    <row r="2246" spans="4:5" x14ac:dyDescent="0.2">
      <c r="D2246" s="1"/>
      <c r="E2246" s="1"/>
    </row>
    <row r="2247" spans="4:5" x14ac:dyDescent="0.2">
      <c r="D2247" s="1"/>
      <c r="E2247" s="1"/>
    </row>
    <row r="2248" spans="4:5" x14ac:dyDescent="0.2">
      <c r="D2248" s="1"/>
      <c r="E2248" s="1"/>
    </row>
    <row r="2249" spans="4:5" x14ac:dyDescent="0.2">
      <c r="D2249" s="1"/>
      <c r="E2249" s="1"/>
    </row>
    <row r="2250" spans="4:5" x14ac:dyDescent="0.2">
      <c r="D2250" s="1"/>
      <c r="E2250" s="1"/>
    </row>
    <row r="2251" spans="4:5" x14ac:dyDescent="0.2">
      <c r="D2251" s="1"/>
      <c r="E2251" s="1"/>
    </row>
    <row r="2252" spans="4:5" x14ac:dyDescent="0.2">
      <c r="D2252" s="1"/>
      <c r="E2252" s="1"/>
    </row>
    <row r="2253" spans="4:5" x14ac:dyDescent="0.2">
      <c r="D2253" s="1"/>
      <c r="E2253" s="1"/>
    </row>
    <row r="2254" spans="4:5" x14ac:dyDescent="0.2">
      <c r="D2254" s="1"/>
      <c r="E2254" s="1"/>
    </row>
    <row r="2255" spans="4:5" x14ac:dyDescent="0.2">
      <c r="D2255" s="1"/>
      <c r="E2255" s="1"/>
    </row>
    <row r="2256" spans="4:5" x14ac:dyDescent="0.2">
      <c r="D2256" s="1"/>
      <c r="E2256" s="1"/>
    </row>
    <row r="2257" spans="4:5" x14ac:dyDescent="0.2">
      <c r="D2257" s="1"/>
      <c r="E2257" s="1"/>
    </row>
    <row r="2258" spans="4:5" x14ac:dyDescent="0.2">
      <c r="D2258" s="1"/>
      <c r="E2258" s="1"/>
    </row>
    <row r="2259" spans="4:5" x14ac:dyDescent="0.2">
      <c r="D2259" s="1"/>
      <c r="E2259" s="1"/>
    </row>
    <row r="2260" spans="4:5" x14ac:dyDescent="0.2">
      <c r="D2260" s="1"/>
      <c r="E2260" s="1"/>
    </row>
    <row r="2261" spans="4:5" x14ac:dyDescent="0.2">
      <c r="D2261" s="1"/>
      <c r="E2261" s="1"/>
    </row>
    <row r="2262" spans="4:5" x14ac:dyDescent="0.2">
      <c r="D2262" s="1"/>
      <c r="E2262" s="1"/>
    </row>
    <row r="2263" spans="4:5" x14ac:dyDescent="0.2">
      <c r="D2263" s="1"/>
      <c r="E2263" s="1"/>
    </row>
    <row r="2264" spans="4:5" x14ac:dyDescent="0.2">
      <c r="D2264" s="1"/>
      <c r="E2264" s="1"/>
    </row>
    <row r="2265" spans="4:5" x14ac:dyDescent="0.2">
      <c r="D2265" s="1"/>
      <c r="E2265" s="1"/>
    </row>
    <row r="2266" spans="4:5" x14ac:dyDescent="0.2">
      <c r="D2266" s="1"/>
      <c r="E2266" s="1"/>
    </row>
    <row r="2267" spans="4:5" x14ac:dyDescent="0.2">
      <c r="D2267" s="1"/>
      <c r="E2267" s="1"/>
    </row>
    <row r="2268" spans="4:5" x14ac:dyDescent="0.2">
      <c r="D2268" s="1"/>
      <c r="E2268" s="1"/>
    </row>
    <row r="2269" spans="4:5" x14ac:dyDescent="0.2">
      <c r="D2269" s="1"/>
      <c r="E2269" s="1"/>
    </row>
    <row r="2270" spans="4:5" x14ac:dyDescent="0.2">
      <c r="D2270" s="1"/>
      <c r="E2270" s="1"/>
    </row>
    <row r="2271" spans="4:5" x14ac:dyDescent="0.2">
      <c r="D2271" s="1"/>
      <c r="E2271" s="1"/>
    </row>
    <row r="2272" spans="4:5" x14ac:dyDescent="0.2">
      <c r="D2272" s="1"/>
      <c r="E2272" s="1"/>
    </row>
    <row r="2273" spans="4:5" x14ac:dyDescent="0.2">
      <c r="D2273" s="1"/>
      <c r="E2273" s="1"/>
    </row>
    <row r="2274" spans="4:5" x14ac:dyDescent="0.2">
      <c r="D2274" s="1"/>
      <c r="E2274" s="1"/>
    </row>
    <row r="2275" spans="4:5" x14ac:dyDescent="0.2">
      <c r="D2275" s="1"/>
      <c r="E2275" s="1"/>
    </row>
    <row r="2276" spans="4:5" x14ac:dyDescent="0.2">
      <c r="D2276" s="1"/>
      <c r="E2276" s="1"/>
    </row>
    <row r="2277" spans="4:5" x14ac:dyDescent="0.2">
      <c r="D2277" s="1"/>
      <c r="E2277" s="1"/>
    </row>
    <row r="2278" spans="4:5" x14ac:dyDescent="0.2">
      <c r="D2278" s="1"/>
      <c r="E2278" s="1"/>
    </row>
    <row r="2279" spans="4:5" x14ac:dyDescent="0.2">
      <c r="D2279" s="1"/>
      <c r="E2279" s="1"/>
    </row>
    <row r="2280" spans="4:5" x14ac:dyDescent="0.2">
      <c r="D2280" s="1"/>
      <c r="E2280" s="1"/>
    </row>
    <row r="2281" spans="4:5" x14ac:dyDescent="0.2">
      <c r="D2281" s="1"/>
      <c r="E2281" s="1"/>
    </row>
    <row r="2282" spans="4:5" x14ac:dyDescent="0.2">
      <c r="D2282" s="1"/>
      <c r="E2282" s="1"/>
    </row>
    <row r="2283" spans="4:5" x14ac:dyDescent="0.2">
      <c r="D2283" s="1"/>
      <c r="E2283" s="1"/>
    </row>
    <row r="2284" spans="4:5" x14ac:dyDescent="0.2">
      <c r="D2284" s="1"/>
      <c r="E2284" s="1"/>
    </row>
    <row r="2285" spans="4:5" x14ac:dyDescent="0.2">
      <c r="D2285" s="1"/>
      <c r="E2285" s="1"/>
    </row>
    <row r="2286" spans="4:5" x14ac:dyDescent="0.2">
      <c r="D2286" s="1"/>
      <c r="E2286" s="1"/>
    </row>
    <row r="2287" spans="4:5" x14ac:dyDescent="0.2">
      <c r="D2287" s="1"/>
      <c r="E2287" s="1"/>
    </row>
    <row r="2288" spans="4:5" x14ac:dyDescent="0.2">
      <c r="D2288" s="1"/>
      <c r="E2288" s="1"/>
    </row>
    <row r="2289" spans="4:5" x14ac:dyDescent="0.2">
      <c r="D2289" s="1"/>
      <c r="E2289" s="1"/>
    </row>
    <row r="2290" spans="4:5" x14ac:dyDescent="0.2">
      <c r="D2290" s="1"/>
      <c r="E2290" s="1"/>
    </row>
    <row r="2291" spans="4:5" x14ac:dyDescent="0.2">
      <c r="D2291" s="1"/>
      <c r="E2291" s="1"/>
    </row>
    <row r="2292" spans="4:5" x14ac:dyDescent="0.2">
      <c r="D2292" s="1"/>
      <c r="E2292" s="1"/>
    </row>
    <row r="2293" spans="4:5" x14ac:dyDescent="0.2">
      <c r="D2293" s="1"/>
      <c r="E2293" s="1"/>
    </row>
    <row r="2294" spans="4:5" x14ac:dyDescent="0.2">
      <c r="D2294" s="1"/>
      <c r="E2294" s="1"/>
    </row>
    <row r="2295" spans="4:5" x14ac:dyDescent="0.2">
      <c r="D2295" s="1"/>
      <c r="E2295" s="1"/>
    </row>
    <row r="2296" spans="4:5" x14ac:dyDescent="0.2">
      <c r="D2296" s="1"/>
      <c r="E2296" s="1"/>
    </row>
    <row r="2297" spans="4:5" x14ac:dyDescent="0.2">
      <c r="D2297" s="1"/>
      <c r="E2297" s="1"/>
    </row>
    <row r="2298" spans="4:5" x14ac:dyDescent="0.2">
      <c r="D2298" s="1"/>
      <c r="E2298" s="1"/>
    </row>
    <row r="2299" spans="4:5" x14ac:dyDescent="0.2">
      <c r="D2299" s="1"/>
      <c r="E2299" s="1"/>
    </row>
    <row r="2300" spans="4:5" x14ac:dyDescent="0.2">
      <c r="D2300" s="1"/>
      <c r="E2300" s="1"/>
    </row>
    <row r="2301" spans="4:5" x14ac:dyDescent="0.2">
      <c r="D2301" s="1"/>
      <c r="E2301" s="1"/>
    </row>
    <row r="2302" spans="4:5" x14ac:dyDescent="0.2">
      <c r="D2302" s="1"/>
      <c r="E2302" s="1"/>
    </row>
    <row r="2303" spans="4:5" x14ac:dyDescent="0.2">
      <c r="D2303" s="1"/>
      <c r="E2303" s="1"/>
    </row>
    <row r="2304" spans="4:5" x14ac:dyDescent="0.2">
      <c r="D2304" s="1"/>
      <c r="E2304" s="1"/>
    </row>
    <row r="2305" spans="4:5" x14ac:dyDescent="0.2">
      <c r="D2305" s="1"/>
      <c r="E2305" s="1"/>
    </row>
    <row r="2306" spans="4:5" x14ac:dyDescent="0.2">
      <c r="D2306" s="1"/>
      <c r="E2306" s="1"/>
    </row>
    <row r="2307" spans="4:5" x14ac:dyDescent="0.2">
      <c r="D2307" s="1"/>
      <c r="E2307" s="1"/>
    </row>
    <row r="2308" spans="4:5" x14ac:dyDescent="0.2">
      <c r="D2308" s="1"/>
      <c r="E2308" s="1"/>
    </row>
    <row r="2309" spans="4:5" x14ac:dyDescent="0.2">
      <c r="D2309" s="1"/>
      <c r="E2309" s="1"/>
    </row>
    <row r="2310" spans="4:5" x14ac:dyDescent="0.2">
      <c r="D2310" s="1"/>
      <c r="E2310" s="1"/>
    </row>
    <row r="2311" spans="4:5" x14ac:dyDescent="0.2">
      <c r="D2311" s="1"/>
      <c r="E2311" s="1"/>
    </row>
    <row r="2312" spans="4:5" x14ac:dyDescent="0.2">
      <c r="D2312" s="1"/>
      <c r="E2312" s="1"/>
    </row>
    <row r="2313" spans="4:5" x14ac:dyDescent="0.2">
      <c r="D2313" s="1"/>
      <c r="E2313" s="1"/>
    </row>
    <row r="2314" spans="4:5" x14ac:dyDescent="0.2">
      <c r="D2314" s="1"/>
      <c r="E2314" s="1"/>
    </row>
    <row r="2315" spans="4:5" x14ac:dyDescent="0.2">
      <c r="D2315" s="1"/>
      <c r="E2315" s="1"/>
    </row>
    <row r="2316" spans="4:5" x14ac:dyDescent="0.2">
      <c r="D2316" s="1"/>
      <c r="E2316" s="1"/>
    </row>
    <row r="2317" spans="4:5" x14ac:dyDescent="0.2">
      <c r="D2317" s="1"/>
      <c r="E2317" s="1"/>
    </row>
    <row r="2318" spans="4:5" x14ac:dyDescent="0.2">
      <c r="D2318" s="1"/>
      <c r="E2318" s="1"/>
    </row>
    <row r="2319" spans="4:5" x14ac:dyDescent="0.2">
      <c r="D2319" s="1"/>
      <c r="E2319" s="1"/>
    </row>
    <row r="2320" spans="4:5" x14ac:dyDescent="0.2">
      <c r="D2320" s="1"/>
      <c r="E2320" s="1"/>
    </row>
    <row r="2321" spans="4:5" x14ac:dyDescent="0.2">
      <c r="D2321" s="1"/>
      <c r="E2321" s="1"/>
    </row>
    <row r="2322" spans="4:5" x14ac:dyDescent="0.2">
      <c r="D2322" s="1"/>
      <c r="E2322" s="1"/>
    </row>
    <row r="2323" spans="4:5" x14ac:dyDescent="0.2">
      <c r="D2323" s="1"/>
      <c r="E2323" s="1"/>
    </row>
    <row r="2324" spans="4:5" x14ac:dyDescent="0.2">
      <c r="D2324" s="1"/>
      <c r="E2324" s="1"/>
    </row>
    <row r="2325" spans="4:5" x14ac:dyDescent="0.2">
      <c r="D2325" s="1"/>
      <c r="E2325" s="1"/>
    </row>
    <row r="2326" spans="4:5" x14ac:dyDescent="0.2">
      <c r="D2326" s="1"/>
      <c r="E2326" s="1"/>
    </row>
    <row r="2327" spans="4:5" x14ac:dyDescent="0.2">
      <c r="D2327" s="1"/>
      <c r="E2327" s="1"/>
    </row>
    <row r="2328" spans="4:5" x14ac:dyDescent="0.2">
      <c r="D2328" s="1"/>
      <c r="E2328" s="1"/>
    </row>
    <row r="2329" spans="4:5" x14ac:dyDescent="0.2">
      <c r="D2329" s="1"/>
      <c r="E2329" s="1"/>
    </row>
    <row r="2330" spans="4:5" x14ac:dyDescent="0.2">
      <c r="D2330" s="1"/>
      <c r="E2330" s="1"/>
    </row>
    <row r="2331" spans="4:5" x14ac:dyDescent="0.2">
      <c r="D2331" s="1"/>
      <c r="E2331" s="1"/>
    </row>
    <row r="2332" spans="4:5" x14ac:dyDescent="0.2">
      <c r="D2332" s="1"/>
      <c r="E2332" s="1"/>
    </row>
    <row r="2333" spans="4:5" x14ac:dyDescent="0.2">
      <c r="D2333" s="1"/>
      <c r="E2333" s="1"/>
    </row>
    <row r="2334" spans="4:5" x14ac:dyDescent="0.2">
      <c r="D2334" s="1"/>
      <c r="E2334" s="1"/>
    </row>
    <row r="2335" spans="4:5" x14ac:dyDescent="0.2">
      <c r="D2335" s="1"/>
      <c r="E2335" s="1"/>
    </row>
    <row r="2336" spans="4:5" x14ac:dyDescent="0.2">
      <c r="D2336" s="1"/>
      <c r="E2336" s="1"/>
    </row>
    <row r="2337" spans="4:5" x14ac:dyDescent="0.2">
      <c r="D2337" s="1"/>
      <c r="E2337" s="1"/>
    </row>
    <row r="2338" spans="4:5" x14ac:dyDescent="0.2">
      <c r="D2338" s="1"/>
      <c r="E2338" s="1"/>
    </row>
    <row r="2339" spans="4:5" x14ac:dyDescent="0.2">
      <c r="D2339" s="1"/>
      <c r="E2339" s="1"/>
    </row>
    <row r="2340" spans="4:5" x14ac:dyDescent="0.2">
      <c r="D2340" s="1"/>
      <c r="E2340" s="1"/>
    </row>
    <row r="2341" spans="4:5" x14ac:dyDescent="0.2">
      <c r="D2341" s="1"/>
      <c r="E2341" s="1"/>
    </row>
    <row r="2342" spans="4:5" x14ac:dyDescent="0.2">
      <c r="D2342" s="1"/>
      <c r="E2342" s="1"/>
    </row>
    <row r="2343" spans="4:5" x14ac:dyDescent="0.2">
      <c r="D2343" s="1"/>
      <c r="E2343" s="1"/>
    </row>
    <row r="2344" spans="4:5" x14ac:dyDescent="0.2">
      <c r="D2344" s="1"/>
      <c r="E2344" s="1"/>
    </row>
    <row r="2345" spans="4:5" x14ac:dyDescent="0.2">
      <c r="D2345" s="1"/>
      <c r="E2345" s="1"/>
    </row>
    <row r="2346" spans="4:5" x14ac:dyDescent="0.2">
      <c r="D2346" s="1"/>
      <c r="E2346" s="1"/>
    </row>
    <row r="2347" spans="4:5" x14ac:dyDescent="0.2">
      <c r="D2347" s="1"/>
      <c r="E2347" s="1"/>
    </row>
    <row r="2348" spans="4:5" x14ac:dyDescent="0.2">
      <c r="D2348" s="1"/>
      <c r="E2348" s="1"/>
    </row>
    <row r="2349" spans="4:5" x14ac:dyDescent="0.2">
      <c r="D2349" s="1"/>
      <c r="E2349" s="1"/>
    </row>
    <row r="2350" spans="4:5" x14ac:dyDescent="0.2">
      <c r="D2350" s="1"/>
      <c r="E2350" s="1"/>
    </row>
    <row r="2351" spans="4:5" x14ac:dyDescent="0.2">
      <c r="D2351" s="1"/>
      <c r="E2351" s="1"/>
    </row>
    <row r="2352" spans="4:5" x14ac:dyDescent="0.2">
      <c r="D2352" s="1"/>
      <c r="E2352" s="1"/>
    </row>
    <row r="2353" spans="4:5" x14ac:dyDescent="0.2">
      <c r="D2353" s="1"/>
      <c r="E2353" s="1"/>
    </row>
    <row r="2354" spans="4:5" x14ac:dyDescent="0.2">
      <c r="D2354" s="1"/>
      <c r="E2354" s="1"/>
    </row>
    <row r="2355" spans="4:5" x14ac:dyDescent="0.2">
      <c r="D2355" s="1"/>
      <c r="E2355" s="1"/>
    </row>
    <row r="2356" spans="4:5" x14ac:dyDescent="0.2">
      <c r="D2356" s="1"/>
      <c r="E2356" s="1"/>
    </row>
    <row r="2357" spans="4:5" x14ac:dyDescent="0.2">
      <c r="D2357" s="1"/>
      <c r="E2357" s="1"/>
    </row>
    <row r="2358" spans="4:5" x14ac:dyDescent="0.2">
      <c r="D2358" s="1"/>
      <c r="E2358" s="1"/>
    </row>
    <row r="2359" spans="4:5" x14ac:dyDescent="0.2">
      <c r="D2359" s="1"/>
      <c r="E2359" s="1"/>
    </row>
    <row r="2360" spans="4:5" x14ac:dyDescent="0.2">
      <c r="D2360" s="1"/>
      <c r="E2360" s="1"/>
    </row>
    <row r="2361" spans="4:5" x14ac:dyDescent="0.2">
      <c r="D2361" s="1"/>
      <c r="E2361" s="1"/>
    </row>
    <row r="2362" spans="4:5" x14ac:dyDescent="0.2">
      <c r="D2362" s="1"/>
      <c r="E2362" s="1"/>
    </row>
    <row r="2363" spans="4:5" x14ac:dyDescent="0.2">
      <c r="D2363" s="1"/>
      <c r="E2363" s="1"/>
    </row>
    <row r="2364" spans="4:5" x14ac:dyDescent="0.2">
      <c r="D2364" s="1"/>
      <c r="E2364" s="1"/>
    </row>
    <row r="2365" spans="4:5" x14ac:dyDescent="0.2">
      <c r="D2365" s="1"/>
      <c r="E2365" s="1"/>
    </row>
    <row r="2366" spans="4:5" x14ac:dyDescent="0.2">
      <c r="D2366" s="1"/>
      <c r="E2366" s="1"/>
    </row>
    <row r="2367" spans="4:5" x14ac:dyDescent="0.2">
      <c r="D2367" s="1"/>
      <c r="E2367" s="1"/>
    </row>
    <row r="2368" spans="4:5" x14ac:dyDescent="0.2">
      <c r="D2368" s="1"/>
      <c r="E2368" s="1"/>
    </row>
    <row r="2369" spans="4:5" x14ac:dyDescent="0.2">
      <c r="D2369" s="1"/>
      <c r="E2369" s="1"/>
    </row>
    <row r="2370" spans="4:5" x14ac:dyDescent="0.2">
      <c r="D2370" s="1"/>
      <c r="E2370" s="1"/>
    </row>
    <row r="2371" spans="4:5" x14ac:dyDescent="0.2">
      <c r="D2371" s="1"/>
      <c r="E2371" s="1"/>
    </row>
    <row r="2372" spans="4:5" x14ac:dyDescent="0.2">
      <c r="D2372" s="1"/>
      <c r="E2372" s="1"/>
    </row>
    <row r="2373" spans="4:5" x14ac:dyDescent="0.2">
      <c r="D2373" s="1"/>
      <c r="E2373" s="1"/>
    </row>
    <row r="2374" spans="4:5" x14ac:dyDescent="0.2">
      <c r="D2374" s="1"/>
      <c r="E2374" s="1"/>
    </row>
    <row r="2375" spans="4:5" x14ac:dyDescent="0.2">
      <c r="D2375" s="1"/>
      <c r="E2375" s="1"/>
    </row>
    <row r="2376" spans="4:5" x14ac:dyDescent="0.2">
      <c r="D2376" s="1"/>
      <c r="E2376" s="1"/>
    </row>
    <row r="2377" spans="4:5" x14ac:dyDescent="0.2">
      <c r="D2377" s="1"/>
      <c r="E2377" s="1"/>
    </row>
    <row r="2378" spans="4:5" x14ac:dyDescent="0.2">
      <c r="D2378" s="1"/>
      <c r="E2378" s="1"/>
    </row>
    <row r="2379" spans="4:5" x14ac:dyDescent="0.2">
      <c r="D2379" s="1"/>
      <c r="E2379" s="1"/>
    </row>
    <row r="2380" spans="4:5" x14ac:dyDescent="0.2">
      <c r="D2380" s="1"/>
      <c r="E2380" s="1"/>
    </row>
    <row r="2381" spans="4:5" x14ac:dyDescent="0.2">
      <c r="D2381" s="1"/>
      <c r="E2381" s="1"/>
    </row>
    <row r="2382" spans="4:5" x14ac:dyDescent="0.2">
      <c r="D2382" s="1"/>
      <c r="E2382" s="1"/>
    </row>
    <row r="2383" spans="4:5" x14ac:dyDescent="0.2">
      <c r="D2383" s="1"/>
      <c r="E2383" s="1"/>
    </row>
    <row r="2384" spans="4:5" x14ac:dyDescent="0.2">
      <c r="D2384" s="1"/>
      <c r="E2384" s="1"/>
    </row>
    <row r="2385" spans="4:5" x14ac:dyDescent="0.2">
      <c r="D2385" s="1"/>
      <c r="E2385" s="1"/>
    </row>
    <row r="2386" spans="4:5" x14ac:dyDescent="0.2">
      <c r="D2386" s="1"/>
      <c r="E2386" s="1"/>
    </row>
    <row r="2387" spans="4:5" x14ac:dyDescent="0.2">
      <c r="D2387" s="1"/>
      <c r="E2387" s="1"/>
    </row>
    <row r="2388" spans="4:5" x14ac:dyDescent="0.2">
      <c r="D2388" s="1"/>
      <c r="E2388" s="1"/>
    </row>
    <row r="2389" spans="4:5" x14ac:dyDescent="0.2">
      <c r="D2389" s="1"/>
      <c r="E2389" s="1"/>
    </row>
    <row r="2390" spans="4:5" x14ac:dyDescent="0.2">
      <c r="D2390" s="1"/>
      <c r="E2390" s="1"/>
    </row>
    <row r="2391" spans="4:5" x14ac:dyDescent="0.2">
      <c r="D2391" s="1"/>
      <c r="E2391" s="1"/>
    </row>
    <row r="2392" spans="4:5" x14ac:dyDescent="0.2">
      <c r="D2392" s="1"/>
      <c r="E2392" s="1"/>
    </row>
    <row r="2393" spans="4:5" x14ac:dyDescent="0.2">
      <c r="D2393" s="1"/>
      <c r="E2393" s="1"/>
    </row>
    <row r="2394" spans="4:5" x14ac:dyDescent="0.2">
      <c r="D2394" s="1"/>
      <c r="E2394" s="1"/>
    </row>
    <row r="2395" spans="4:5" x14ac:dyDescent="0.2">
      <c r="D2395" s="1"/>
      <c r="E2395" s="1"/>
    </row>
    <row r="2396" spans="4:5" x14ac:dyDescent="0.2">
      <c r="D2396" s="1"/>
      <c r="E2396" s="1"/>
    </row>
    <row r="2397" spans="4:5" x14ac:dyDescent="0.2">
      <c r="D2397" s="1"/>
      <c r="E2397" s="1"/>
    </row>
    <row r="2398" spans="4:5" x14ac:dyDescent="0.2">
      <c r="D2398" s="1"/>
      <c r="E2398" s="1"/>
    </row>
    <row r="2399" spans="4:5" x14ac:dyDescent="0.2">
      <c r="D2399" s="1"/>
      <c r="E2399" s="1"/>
    </row>
    <row r="2400" spans="4:5" x14ac:dyDescent="0.2">
      <c r="D2400" s="1"/>
      <c r="E2400" s="1"/>
    </row>
    <row r="2401" spans="4:5" x14ac:dyDescent="0.2">
      <c r="D2401" s="1"/>
      <c r="E2401" s="1"/>
    </row>
    <row r="2402" spans="4:5" x14ac:dyDescent="0.2">
      <c r="D2402" s="1"/>
      <c r="E2402" s="1"/>
    </row>
    <row r="2403" spans="4:5" x14ac:dyDescent="0.2">
      <c r="D2403" s="1"/>
      <c r="E2403" s="1"/>
    </row>
    <row r="2404" spans="4:5" x14ac:dyDescent="0.2">
      <c r="D2404" s="1"/>
      <c r="E2404" s="1"/>
    </row>
    <row r="2405" spans="4:5" x14ac:dyDescent="0.2">
      <c r="D2405" s="1"/>
      <c r="E2405" s="1"/>
    </row>
    <row r="2406" spans="4:5" x14ac:dyDescent="0.2">
      <c r="D2406" s="1"/>
      <c r="E2406" s="1"/>
    </row>
    <row r="2407" spans="4:5" x14ac:dyDescent="0.2">
      <c r="D2407" s="1"/>
      <c r="E2407" s="1"/>
    </row>
    <row r="2408" spans="4:5" x14ac:dyDescent="0.2">
      <c r="D2408" s="1"/>
      <c r="E2408" s="1"/>
    </row>
    <row r="2409" spans="4:5" x14ac:dyDescent="0.2">
      <c r="D2409" s="1"/>
      <c r="E2409" s="1"/>
    </row>
    <row r="2410" spans="4:5" x14ac:dyDescent="0.2">
      <c r="D2410" s="1"/>
      <c r="E2410" s="1"/>
    </row>
    <row r="2411" spans="4:5" x14ac:dyDescent="0.2">
      <c r="D2411" s="1"/>
      <c r="E2411" s="1"/>
    </row>
    <row r="2412" spans="4:5" x14ac:dyDescent="0.2">
      <c r="D2412" s="1"/>
      <c r="E2412" s="1"/>
    </row>
    <row r="2413" spans="4:5" x14ac:dyDescent="0.2">
      <c r="D2413" s="1"/>
      <c r="E2413" s="1"/>
    </row>
    <row r="2414" spans="4:5" x14ac:dyDescent="0.2">
      <c r="D2414" s="1"/>
      <c r="E2414" s="1"/>
    </row>
    <row r="2415" spans="4:5" x14ac:dyDescent="0.2">
      <c r="D2415" s="1"/>
      <c r="E2415" s="1"/>
    </row>
    <row r="2416" spans="4:5" x14ac:dyDescent="0.2">
      <c r="D2416" s="1"/>
      <c r="E2416" s="1"/>
    </row>
    <row r="2417" spans="4:5" x14ac:dyDescent="0.2">
      <c r="D2417" s="1"/>
      <c r="E2417" s="1"/>
    </row>
    <row r="2418" spans="4:5" x14ac:dyDescent="0.2">
      <c r="D2418" s="1"/>
      <c r="E2418" s="1"/>
    </row>
    <row r="2419" spans="4:5" x14ac:dyDescent="0.2">
      <c r="D2419" s="1"/>
      <c r="E2419" s="1"/>
    </row>
    <row r="2420" spans="4:5" x14ac:dyDescent="0.2">
      <c r="D2420" s="1"/>
      <c r="E2420" s="1"/>
    </row>
    <row r="2421" spans="4:5" x14ac:dyDescent="0.2">
      <c r="D2421" s="1"/>
      <c r="E2421" s="1"/>
    </row>
    <row r="2422" spans="4:5" x14ac:dyDescent="0.2">
      <c r="D2422" s="1"/>
      <c r="E2422" s="1"/>
    </row>
    <row r="2423" spans="4:5" x14ac:dyDescent="0.2">
      <c r="D2423" s="1"/>
      <c r="E2423" s="1"/>
    </row>
    <row r="2424" spans="4:5" x14ac:dyDescent="0.2">
      <c r="D2424" s="1"/>
      <c r="E2424" s="1"/>
    </row>
    <row r="2425" spans="4:5" x14ac:dyDescent="0.2">
      <c r="D2425" s="1"/>
      <c r="E2425" s="1"/>
    </row>
    <row r="2426" spans="4:5" x14ac:dyDescent="0.2">
      <c r="D2426" s="1"/>
      <c r="E2426" s="1"/>
    </row>
    <row r="2427" spans="4:5" x14ac:dyDescent="0.2">
      <c r="D2427" s="1"/>
      <c r="E2427" s="1"/>
    </row>
    <row r="2428" spans="4:5" x14ac:dyDescent="0.2">
      <c r="D2428" s="1"/>
      <c r="E2428" s="1"/>
    </row>
    <row r="2429" spans="4:5" x14ac:dyDescent="0.2">
      <c r="D2429" s="1"/>
      <c r="E2429" s="1"/>
    </row>
    <row r="2430" spans="4:5" x14ac:dyDescent="0.2">
      <c r="D2430" s="1"/>
      <c r="E2430" s="1"/>
    </row>
    <row r="2431" spans="4:5" x14ac:dyDescent="0.2">
      <c r="D2431" s="1"/>
      <c r="E2431" s="1"/>
    </row>
    <row r="2432" spans="4:5" x14ac:dyDescent="0.2">
      <c r="D2432" s="1"/>
      <c r="E2432" s="1"/>
    </row>
    <row r="2433" spans="4:5" x14ac:dyDescent="0.2">
      <c r="D2433" s="1"/>
      <c r="E2433" s="1"/>
    </row>
    <row r="2434" spans="4:5" x14ac:dyDescent="0.2">
      <c r="D2434" s="1"/>
      <c r="E2434" s="1"/>
    </row>
    <row r="2435" spans="4:5" x14ac:dyDescent="0.2">
      <c r="D2435" s="1"/>
      <c r="E2435" s="1"/>
    </row>
    <row r="2436" spans="4:5" x14ac:dyDescent="0.2">
      <c r="D2436" s="1"/>
      <c r="E2436" s="1"/>
    </row>
    <row r="2437" spans="4:5" x14ac:dyDescent="0.2">
      <c r="D2437" s="1"/>
      <c r="E2437" s="1"/>
    </row>
    <row r="2438" spans="4:5" x14ac:dyDescent="0.2">
      <c r="D2438" s="1"/>
      <c r="E2438" s="1"/>
    </row>
    <row r="2439" spans="4:5" x14ac:dyDescent="0.2">
      <c r="D2439" s="1"/>
      <c r="E2439" s="1"/>
    </row>
    <row r="2440" spans="4:5" x14ac:dyDescent="0.2">
      <c r="D2440" s="1"/>
      <c r="E2440" s="1"/>
    </row>
    <row r="2441" spans="4:5" x14ac:dyDescent="0.2">
      <c r="D2441" s="1"/>
      <c r="E2441" s="1"/>
    </row>
    <row r="2442" spans="4:5" x14ac:dyDescent="0.2">
      <c r="D2442" s="1"/>
      <c r="E2442" s="1"/>
    </row>
    <row r="2443" spans="4:5" x14ac:dyDescent="0.2">
      <c r="D2443" s="1"/>
      <c r="E2443" s="1"/>
    </row>
    <row r="2444" spans="4:5" x14ac:dyDescent="0.2">
      <c r="D2444" s="1"/>
      <c r="E2444" s="1"/>
    </row>
    <row r="2445" spans="4:5" x14ac:dyDescent="0.2">
      <c r="D2445" s="1"/>
      <c r="E2445" s="1"/>
    </row>
    <row r="2446" spans="4:5" x14ac:dyDescent="0.2">
      <c r="D2446" s="1"/>
      <c r="E2446" s="1"/>
    </row>
    <row r="2447" spans="4:5" x14ac:dyDescent="0.2">
      <c r="D2447" s="1"/>
      <c r="E2447" s="1"/>
    </row>
    <row r="2448" spans="4:5" x14ac:dyDescent="0.2">
      <c r="D2448" s="1"/>
      <c r="E2448" s="1"/>
    </row>
    <row r="2449" spans="4:5" x14ac:dyDescent="0.2">
      <c r="D2449" s="1"/>
      <c r="E2449" s="1"/>
    </row>
    <row r="2450" spans="4:5" x14ac:dyDescent="0.2">
      <c r="D2450" s="1"/>
      <c r="E2450" s="1"/>
    </row>
    <row r="2451" spans="4:5" x14ac:dyDescent="0.2">
      <c r="D2451" s="1"/>
      <c r="E2451" s="1"/>
    </row>
    <row r="2452" spans="4:5" x14ac:dyDescent="0.2">
      <c r="D2452" s="1"/>
      <c r="E2452" s="1"/>
    </row>
    <row r="2453" spans="4:5" x14ac:dyDescent="0.2">
      <c r="D2453" s="1"/>
      <c r="E2453" s="1"/>
    </row>
    <row r="2454" spans="4:5" x14ac:dyDescent="0.2">
      <c r="D2454" s="1"/>
      <c r="E2454" s="1"/>
    </row>
    <row r="2455" spans="4:5" x14ac:dyDescent="0.2">
      <c r="D2455" s="1"/>
      <c r="E2455" s="1"/>
    </row>
    <row r="2456" spans="4:5" x14ac:dyDescent="0.2">
      <c r="D2456" s="1"/>
      <c r="E2456" s="1"/>
    </row>
    <row r="2457" spans="4:5" x14ac:dyDescent="0.2">
      <c r="D2457" s="1"/>
      <c r="E2457" s="1"/>
    </row>
    <row r="2458" spans="4:5" x14ac:dyDescent="0.2">
      <c r="D2458" s="1"/>
      <c r="E2458" s="1"/>
    </row>
    <row r="2459" spans="4:5" x14ac:dyDescent="0.2">
      <c r="D2459" s="1"/>
      <c r="E2459" s="1"/>
    </row>
    <row r="2460" spans="4:5" x14ac:dyDescent="0.2">
      <c r="D2460" s="1"/>
      <c r="E2460" s="1"/>
    </row>
    <row r="2461" spans="4:5" x14ac:dyDescent="0.2">
      <c r="D2461" s="1"/>
      <c r="E2461" s="1"/>
    </row>
    <row r="2462" spans="4:5" x14ac:dyDescent="0.2">
      <c r="D2462" s="1"/>
      <c r="E2462" s="1"/>
    </row>
    <row r="2463" spans="4:5" x14ac:dyDescent="0.2">
      <c r="D2463" s="1"/>
      <c r="E2463" s="1"/>
    </row>
    <row r="2464" spans="4:5" x14ac:dyDescent="0.2">
      <c r="D2464" s="1"/>
      <c r="E2464" s="1"/>
    </row>
    <row r="2465" spans="4:5" x14ac:dyDescent="0.2">
      <c r="D2465" s="1"/>
      <c r="E2465" s="1"/>
    </row>
    <row r="2466" spans="4:5" x14ac:dyDescent="0.2">
      <c r="D2466" s="1"/>
      <c r="E2466" s="1"/>
    </row>
    <row r="2467" spans="4:5" x14ac:dyDescent="0.2">
      <c r="D2467" s="1"/>
      <c r="E2467" s="1"/>
    </row>
    <row r="2468" spans="4:5" x14ac:dyDescent="0.2">
      <c r="D2468" s="1"/>
      <c r="E2468" s="1"/>
    </row>
    <row r="2469" spans="4:5" x14ac:dyDescent="0.2">
      <c r="D2469" s="1"/>
      <c r="E2469" s="1"/>
    </row>
    <row r="2470" spans="4:5" x14ac:dyDescent="0.2">
      <c r="D2470" s="1"/>
      <c r="E2470" s="1"/>
    </row>
    <row r="2471" spans="4:5" x14ac:dyDescent="0.2">
      <c r="D2471" s="1"/>
      <c r="E2471" s="1"/>
    </row>
    <row r="2472" spans="4:5" x14ac:dyDescent="0.2">
      <c r="D2472" s="1"/>
      <c r="E2472" s="1"/>
    </row>
    <row r="2473" spans="4:5" x14ac:dyDescent="0.2">
      <c r="D2473" s="1"/>
      <c r="E2473" s="1"/>
    </row>
    <row r="2474" spans="4:5" x14ac:dyDescent="0.2">
      <c r="D2474" s="1"/>
      <c r="E2474" s="1"/>
    </row>
    <row r="2475" spans="4:5" x14ac:dyDescent="0.2">
      <c r="D2475" s="1"/>
      <c r="E2475" s="1"/>
    </row>
    <row r="2476" spans="4:5" x14ac:dyDescent="0.2">
      <c r="D2476" s="1"/>
      <c r="E2476" s="1"/>
    </row>
    <row r="2477" spans="4:5" x14ac:dyDescent="0.2">
      <c r="D2477" s="1"/>
      <c r="E2477" s="1"/>
    </row>
    <row r="2478" spans="4:5" x14ac:dyDescent="0.2">
      <c r="D2478" s="1"/>
      <c r="E2478" s="1"/>
    </row>
    <row r="2479" spans="4:5" x14ac:dyDescent="0.2">
      <c r="D2479" s="1"/>
      <c r="E2479" s="1"/>
    </row>
    <row r="2480" spans="4:5" x14ac:dyDescent="0.2">
      <c r="D2480" s="1"/>
      <c r="E2480" s="1"/>
    </row>
    <row r="2481" spans="4:5" x14ac:dyDescent="0.2">
      <c r="D2481" s="1"/>
      <c r="E2481" s="1"/>
    </row>
    <row r="2482" spans="4:5" x14ac:dyDescent="0.2">
      <c r="D2482" s="1"/>
      <c r="E2482" s="1"/>
    </row>
    <row r="2483" spans="4:5" x14ac:dyDescent="0.2">
      <c r="D2483" s="1"/>
      <c r="E2483" s="1"/>
    </row>
    <row r="2484" spans="4:5" x14ac:dyDescent="0.2">
      <c r="D2484" s="1"/>
      <c r="E2484" s="1"/>
    </row>
    <row r="2485" spans="4:5" x14ac:dyDescent="0.2">
      <c r="D2485" s="1"/>
      <c r="E2485" s="1"/>
    </row>
    <row r="2486" spans="4:5" x14ac:dyDescent="0.2">
      <c r="D2486" s="1"/>
      <c r="E2486" s="1"/>
    </row>
    <row r="2487" spans="4:5" x14ac:dyDescent="0.2">
      <c r="D2487" s="1"/>
      <c r="E2487" s="1"/>
    </row>
    <row r="2488" spans="4:5" x14ac:dyDescent="0.2">
      <c r="D2488" s="1"/>
      <c r="E2488" s="1"/>
    </row>
    <row r="2489" spans="4:5" x14ac:dyDescent="0.2">
      <c r="D2489" s="1"/>
      <c r="E2489" s="1"/>
    </row>
    <row r="2490" spans="4:5" x14ac:dyDescent="0.2">
      <c r="D2490" s="1"/>
      <c r="E2490" s="1"/>
    </row>
    <row r="2491" spans="4:5" x14ac:dyDescent="0.2">
      <c r="D2491" s="1"/>
      <c r="E2491" s="1"/>
    </row>
    <row r="2492" spans="4:5" x14ac:dyDescent="0.2">
      <c r="D2492" s="1"/>
      <c r="E2492" s="1"/>
    </row>
    <row r="2493" spans="4:5" x14ac:dyDescent="0.2">
      <c r="D2493" s="1"/>
      <c r="E2493" s="1"/>
    </row>
    <row r="2494" spans="4:5" x14ac:dyDescent="0.2">
      <c r="D2494" s="1"/>
      <c r="E2494" s="1"/>
    </row>
    <row r="2495" spans="4:5" x14ac:dyDescent="0.2">
      <c r="D2495" s="1"/>
      <c r="E2495" s="1"/>
    </row>
    <row r="2496" spans="4:5" x14ac:dyDescent="0.2">
      <c r="D2496" s="1"/>
      <c r="E2496" s="1"/>
    </row>
    <row r="2497" spans="4:5" x14ac:dyDescent="0.2">
      <c r="D2497" s="1"/>
      <c r="E2497" s="1"/>
    </row>
    <row r="2498" spans="4:5" x14ac:dyDescent="0.2">
      <c r="D2498" s="1"/>
      <c r="E2498" s="1"/>
    </row>
    <row r="2499" spans="4:5" x14ac:dyDescent="0.2">
      <c r="D2499" s="1"/>
      <c r="E2499" s="1"/>
    </row>
    <row r="2500" spans="4:5" x14ac:dyDescent="0.2">
      <c r="D2500" s="1"/>
      <c r="E2500" s="1"/>
    </row>
    <row r="2501" spans="4:5" x14ac:dyDescent="0.2">
      <c r="D2501" s="1"/>
      <c r="E2501" s="1"/>
    </row>
    <row r="2502" spans="4:5" x14ac:dyDescent="0.2">
      <c r="D2502" s="1"/>
      <c r="E2502" s="1"/>
    </row>
    <row r="2503" spans="4:5" x14ac:dyDescent="0.2">
      <c r="D2503" s="1"/>
      <c r="E2503" s="1"/>
    </row>
    <row r="2504" spans="4:5" x14ac:dyDescent="0.2">
      <c r="D2504" s="1"/>
      <c r="E2504" s="1"/>
    </row>
    <row r="2505" spans="4:5" x14ac:dyDescent="0.2">
      <c r="D2505" s="1"/>
      <c r="E2505" s="1"/>
    </row>
    <row r="2506" spans="4:5" x14ac:dyDescent="0.2">
      <c r="D2506" s="1"/>
      <c r="E2506" s="1"/>
    </row>
    <row r="2507" spans="4:5" x14ac:dyDescent="0.2">
      <c r="D2507" s="1"/>
      <c r="E2507" s="1"/>
    </row>
    <row r="2508" spans="4:5" x14ac:dyDescent="0.2">
      <c r="D2508" s="1"/>
      <c r="E2508" s="1"/>
    </row>
    <row r="2509" spans="4:5" x14ac:dyDescent="0.2">
      <c r="D2509" s="1"/>
      <c r="E2509" s="1"/>
    </row>
    <row r="2510" spans="4:5" x14ac:dyDescent="0.2">
      <c r="D2510" s="1"/>
      <c r="E2510" s="1"/>
    </row>
    <row r="2511" spans="4:5" x14ac:dyDescent="0.2">
      <c r="D2511" s="1"/>
      <c r="E2511" s="1"/>
    </row>
    <row r="2512" spans="4:5" x14ac:dyDescent="0.2">
      <c r="D2512" s="1"/>
      <c r="E2512" s="1"/>
    </row>
    <row r="2513" spans="4:5" x14ac:dyDescent="0.2">
      <c r="D2513" s="1"/>
      <c r="E2513" s="1"/>
    </row>
    <row r="2514" spans="4:5" x14ac:dyDescent="0.2">
      <c r="D2514" s="1"/>
      <c r="E2514" s="1"/>
    </row>
    <row r="2515" spans="4:5" x14ac:dyDescent="0.2">
      <c r="D2515" s="1"/>
      <c r="E2515" s="1"/>
    </row>
    <row r="2516" spans="4:5" x14ac:dyDescent="0.2">
      <c r="D2516" s="1"/>
      <c r="E2516" s="1"/>
    </row>
    <row r="2517" spans="4:5" x14ac:dyDescent="0.2">
      <c r="D2517" s="1"/>
      <c r="E2517" s="1"/>
    </row>
    <row r="2518" spans="4:5" x14ac:dyDescent="0.2">
      <c r="D2518" s="1"/>
      <c r="E2518" s="1"/>
    </row>
    <row r="2519" spans="4:5" x14ac:dyDescent="0.2">
      <c r="D2519" s="1"/>
      <c r="E2519" s="1"/>
    </row>
    <row r="2520" spans="4:5" x14ac:dyDescent="0.2">
      <c r="D2520" s="1"/>
      <c r="E2520" s="1"/>
    </row>
    <row r="2521" spans="4:5" x14ac:dyDescent="0.2">
      <c r="D2521" s="1"/>
      <c r="E2521" s="1"/>
    </row>
    <row r="2522" spans="4:5" x14ac:dyDescent="0.2">
      <c r="D2522" s="1"/>
      <c r="E2522" s="1"/>
    </row>
    <row r="2523" spans="4:5" x14ac:dyDescent="0.2">
      <c r="D2523" s="1"/>
      <c r="E2523" s="1"/>
    </row>
    <row r="2524" spans="4:5" x14ac:dyDescent="0.2">
      <c r="D2524" s="1"/>
      <c r="E2524" s="1"/>
    </row>
    <row r="2525" spans="4:5" x14ac:dyDescent="0.2">
      <c r="D2525" s="1"/>
      <c r="E2525" s="1"/>
    </row>
    <row r="2526" spans="4:5" x14ac:dyDescent="0.2">
      <c r="D2526" s="1"/>
      <c r="E2526" s="1"/>
    </row>
    <row r="2527" spans="4:5" x14ac:dyDescent="0.2">
      <c r="D2527" s="1"/>
      <c r="E2527" s="1"/>
    </row>
    <row r="2528" spans="4:5" x14ac:dyDescent="0.2">
      <c r="D2528" s="1"/>
      <c r="E2528" s="1"/>
    </row>
    <row r="2529" spans="4:5" x14ac:dyDescent="0.2">
      <c r="D2529" s="1"/>
      <c r="E2529" s="1"/>
    </row>
    <row r="2530" spans="4:5" x14ac:dyDescent="0.2">
      <c r="D2530" s="1"/>
      <c r="E2530" s="1"/>
    </row>
    <row r="2531" spans="4:5" x14ac:dyDescent="0.2">
      <c r="D2531" s="1"/>
      <c r="E2531" s="1"/>
    </row>
    <row r="2532" spans="4:5" x14ac:dyDescent="0.2">
      <c r="D2532" s="1"/>
      <c r="E2532" s="1"/>
    </row>
    <row r="2533" spans="4:5" x14ac:dyDescent="0.2">
      <c r="D2533" s="1"/>
      <c r="E2533" s="1"/>
    </row>
    <row r="2534" spans="4:5" x14ac:dyDescent="0.2">
      <c r="D2534" s="1"/>
      <c r="E2534" s="1"/>
    </row>
    <row r="2535" spans="4:5" x14ac:dyDescent="0.2">
      <c r="D2535" s="1"/>
      <c r="E2535" s="1"/>
    </row>
    <row r="2536" spans="4:5" x14ac:dyDescent="0.2">
      <c r="D2536" s="1"/>
      <c r="E2536" s="1"/>
    </row>
    <row r="2537" spans="4:5" x14ac:dyDescent="0.2">
      <c r="D2537" s="1"/>
      <c r="E2537" s="1"/>
    </row>
    <row r="2538" spans="4:5" x14ac:dyDescent="0.2">
      <c r="D2538" s="1"/>
      <c r="E2538" s="1"/>
    </row>
    <row r="2539" spans="4:5" x14ac:dyDescent="0.2">
      <c r="D2539" s="1"/>
      <c r="E2539" s="1"/>
    </row>
    <row r="2540" spans="4:5" x14ac:dyDescent="0.2">
      <c r="D2540" s="1"/>
      <c r="E2540" s="1"/>
    </row>
    <row r="2541" spans="4:5" x14ac:dyDescent="0.2">
      <c r="D2541" s="1"/>
      <c r="E2541" s="1"/>
    </row>
    <row r="2542" spans="4:5" x14ac:dyDescent="0.2">
      <c r="D2542" s="1"/>
      <c r="E2542" s="1"/>
    </row>
    <row r="2543" spans="4:5" x14ac:dyDescent="0.2">
      <c r="D2543" s="1"/>
      <c r="E2543" s="1"/>
    </row>
    <row r="2544" spans="4:5" x14ac:dyDescent="0.2">
      <c r="D2544" s="1"/>
      <c r="E2544" s="1"/>
    </row>
    <row r="2545" spans="4:5" x14ac:dyDescent="0.2">
      <c r="D2545" s="1"/>
      <c r="E2545" s="1"/>
    </row>
    <row r="2546" spans="4:5" x14ac:dyDescent="0.2">
      <c r="D2546" s="1"/>
      <c r="E2546" s="1"/>
    </row>
    <row r="2547" spans="4:5" x14ac:dyDescent="0.2">
      <c r="D2547" s="1"/>
      <c r="E2547" s="1"/>
    </row>
    <row r="2548" spans="4:5" x14ac:dyDescent="0.2">
      <c r="D2548" s="1"/>
      <c r="E2548" s="1"/>
    </row>
    <row r="2549" spans="4:5" x14ac:dyDescent="0.2">
      <c r="D2549" s="1"/>
      <c r="E2549" s="1"/>
    </row>
    <row r="2550" spans="4:5" x14ac:dyDescent="0.2">
      <c r="D2550" s="1"/>
      <c r="E2550" s="1"/>
    </row>
    <row r="2551" spans="4:5" x14ac:dyDescent="0.2">
      <c r="D2551" s="1"/>
      <c r="E2551" s="1"/>
    </row>
    <row r="2552" spans="4:5" x14ac:dyDescent="0.2">
      <c r="D2552" s="1"/>
      <c r="E2552" s="1"/>
    </row>
    <row r="2553" spans="4:5" x14ac:dyDescent="0.2">
      <c r="D2553" s="1"/>
      <c r="E2553" s="1"/>
    </row>
    <row r="2554" spans="4:5" x14ac:dyDescent="0.2">
      <c r="D2554" s="1"/>
      <c r="E2554" s="1"/>
    </row>
    <row r="2555" spans="4:5" x14ac:dyDescent="0.2">
      <c r="D2555" s="1"/>
      <c r="E2555" s="1"/>
    </row>
    <row r="2556" spans="4:5" x14ac:dyDescent="0.2">
      <c r="D2556" s="1"/>
      <c r="E2556" s="1"/>
    </row>
    <row r="2557" spans="4:5" x14ac:dyDescent="0.2">
      <c r="D2557" s="1"/>
      <c r="E2557" s="1"/>
    </row>
    <row r="2558" spans="4:5" x14ac:dyDescent="0.2">
      <c r="D2558" s="1"/>
      <c r="E2558" s="1"/>
    </row>
    <row r="2559" spans="4:5" x14ac:dyDescent="0.2">
      <c r="D2559" s="1"/>
      <c r="E2559" s="1"/>
    </row>
    <row r="2560" spans="4:5" x14ac:dyDescent="0.2">
      <c r="D2560" s="1"/>
      <c r="E2560" s="1"/>
    </row>
    <row r="2561" spans="4:5" x14ac:dyDescent="0.2">
      <c r="D2561" s="1"/>
      <c r="E2561" s="1"/>
    </row>
    <row r="2562" spans="4:5" x14ac:dyDescent="0.2">
      <c r="D2562" s="1"/>
      <c r="E2562" s="1"/>
    </row>
    <row r="2563" spans="4:5" x14ac:dyDescent="0.2">
      <c r="D2563" s="1"/>
      <c r="E2563" s="1"/>
    </row>
    <row r="2564" spans="4:5" x14ac:dyDescent="0.2">
      <c r="D2564" s="1"/>
      <c r="E2564" s="1"/>
    </row>
    <row r="2565" spans="4:5" x14ac:dyDescent="0.2">
      <c r="D2565" s="1"/>
      <c r="E2565" s="1"/>
    </row>
    <row r="2566" spans="4:5" x14ac:dyDescent="0.2">
      <c r="D2566" s="1"/>
      <c r="E2566" s="1"/>
    </row>
    <row r="2567" spans="4:5" x14ac:dyDescent="0.2">
      <c r="D2567" s="1"/>
      <c r="E2567" s="1"/>
    </row>
    <row r="2568" spans="4:5" x14ac:dyDescent="0.2">
      <c r="D2568" s="1"/>
      <c r="E2568" s="1"/>
    </row>
    <row r="2569" spans="4:5" x14ac:dyDescent="0.2">
      <c r="D2569" s="1"/>
      <c r="E2569" s="1"/>
    </row>
    <row r="2570" spans="4:5" x14ac:dyDescent="0.2">
      <c r="D2570" s="1"/>
      <c r="E2570" s="1"/>
    </row>
    <row r="2571" spans="4:5" x14ac:dyDescent="0.2">
      <c r="D2571" s="1"/>
      <c r="E2571" s="1"/>
    </row>
    <row r="2572" spans="4:5" x14ac:dyDescent="0.2">
      <c r="D2572" s="1"/>
      <c r="E2572" s="1"/>
    </row>
    <row r="2573" spans="4:5" x14ac:dyDescent="0.2">
      <c r="D2573" s="1"/>
      <c r="E2573" s="1"/>
    </row>
    <row r="2574" spans="4:5" x14ac:dyDescent="0.2">
      <c r="D2574" s="1"/>
      <c r="E2574" s="1"/>
    </row>
    <row r="2575" spans="4:5" x14ac:dyDescent="0.2">
      <c r="D2575" s="1"/>
      <c r="E2575" s="1"/>
    </row>
    <row r="2576" spans="4:5" x14ac:dyDescent="0.2">
      <c r="D2576" s="1"/>
      <c r="E2576" s="1"/>
    </row>
    <row r="2577" spans="4:5" x14ac:dyDescent="0.2">
      <c r="D2577" s="1"/>
      <c r="E2577" s="1"/>
    </row>
    <row r="2578" spans="4:5" x14ac:dyDescent="0.2">
      <c r="D2578" s="1"/>
      <c r="E2578" s="1"/>
    </row>
    <row r="2579" spans="4:5" x14ac:dyDescent="0.2">
      <c r="D2579" s="1"/>
      <c r="E2579" s="1"/>
    </row>
    <row r="2580" spans="4:5" x14ac:dyDescent="0.2">
      <c r="D2580" s="1"/>
      <c r="E2580" s="1"/>
    </row>
    <row r="2581" spans="4:5" x14ac:dyDescent="0.2">
      <c r="D2581" s="1"/>
      <c r="E2581" s="1"/>
    </row>
    <row r="2582" spans="4:5" x14ac:dyDescent="0.2">
      <c r="D2582" s="1"/>
      <c r="E2582" s="1"/>
    </row>
    <row r="2583" spans="4:5" x14ac:dyDescent="0.2">
      <c r="D2583" s="1"/>
      <c r="E2583" s="1"/>
    </row>
    <row r="2584" spans="4:5" x14ac:dyDescent="0.2">
      <c r="D2584" s="1"/>
      <c r="E2584" s="1"/>
    </row>
    <row r="2585" spans="4:5" x14ac:dyDescent="0.2">
      <c r="D2585" s="1"/>
      <c r="E2585" s="1"/>
    </row>
    <row r="2586" spans="4:5" x14ac:dyDescent="0.2">
      <c r="D2586" s="1"/>
      <c r="E2586" s="1"/>
    </row>
    <row r="2587" spans="4:5" x14ac:dyDescent="0.2">
      <c r="D2587" s="1"/>
      <c r="E2587" s="1"/>
    </row>
    <row r="2588" spans="4:5" x14ac:dyDescent="0.2">
      <c r="D2588" s="1"/>
      <c r="E2588" s="1"/>
    </row>
    <row r="2589" spans="4:5" x14ac:dyDescent="0.2">
      <c r="D2589" s="1"/>
      <c r="E2589" s="1"/>
    </row>
    <row r="2590" spans="4:5" x14ac:dyDescent="0.2">
      <c r="D2590" s="1"/>
      <c r="E2590" s="1"/>
    </row>
    <row r="2591" spans="4:5" x14ac:dyDescent="0.2">
      <c r="D2591" s="1"/>
      <c r="E2591" s="1"/>
    </row>
    <row r="2592" spans="4:5" x14ac:dyDescent="0.2">
      <c r="D2592" s="1"/>
      <c r="E2592" s="1"/>
    </row>
    <row r="2593" spans="4:5" x14ac:dyDescent="0.2">
      <c r="D2593" s="1"/>
      <c r="E2593" s="1"/>
    </row>
    <row r="2594" spans="4:5" x14ac:dyDescent="0.2">
      <c r="D2594" s="1"/>
      <c r="E2594" s="1"/>
    </row>
    <row r="2595" spans="4:5" x14ac:dyDescent="0.2">
      <c r="D2595" s="1"/>
      <c r="E2595" s="1"/>
    </row>
    <row r="2596" spans="4:5" x14ac:dyDescent="0.2">
      <c r="D2596" s="1"/>
      <c r="E2596" s="1"/>
    </row>
    <row r="2597" spans="4:5" x14ac:dyDescent="0.2">
      <c r="D2597" s="1"/>
      <c r="E2597" s="1"/>
    </row>
    <row r="2598" spans="4:5" x14ac:dyDescent="0.2">
      <c r="D2598" s="1"/>
      <c r="E2598" s="1"/>
    </row>
    <row r="2599" spans="4:5" x14ac:dyDescent="0.2">
      <c r="D2599" s="1"/>
      <c r="E2599" s="1"/>
    </row>
    <row r="2600" spans="4:5" x14ac:dyDescent="0.2">
      <c r="D2600" s="1"/>
      <c r="E2600" s="1"/>
    </row>
    <row r="2601" spans="4:5" x14ac:dyDescent="0.2">
      <c r="D2601" s="1"/>
      <c r="E2601" s="1"/>
    </row>
    <row r="2602" spans="4:5" x14ac:dyDescent="0.2">
      <c r="D2602" s="1"/>
      <c r="E2602" s="1"/>
    </row>
    <row r="2603" spans="4:5" x14ac:dyDescent="0.2">
      <c r="D2603" s="1"/>
      <c r="E2603" s="1"/>
    </row>
    <row r="2604" spans="4:5" x14ac:dyDescent="0.2">
      <c r="D2604" s="1"/>
      <c r="E2604" s="1"/>
    </row>
    <row r="2605" spans="4:5" x14ac:dyDescent="0.2">
      <c r="D2605" s="1"/>
      <c r="E2605" s="1"/>
    </row>
    <row r="2606" spans="4:5" x14ac:dyDescent="0.2">
      <c r="D2606" s="1"/>
      <c r="E2606" s="1"/>
    </row>
    <row r="2607" spans="4:5" x14ac:dyDescent="0.2">
      <c r="D2607" s="1"/>
      <c r="E2607" s="1"/>
    </row>
    <row r="2608" spans="4:5" x14ac:dyDescent="0.2">
      <c r="D2608" s="1"/>
      <c r="E2608" s="1"/>
    </row>
    <row r="2609" spans="4:5" x14ac:dyDescent="0.2">
      <c r="D2609" s="1"/>
      <c r="E2609" s="1"/>
    </row>
    <row r="2610" spans="4:5" x14ac:dyDescent="0.2">
      <c r="D2610" s="1"/>
      <c r="E2610" s="1"/>
    </row>
    <row r="2611" spans="4:5" x14ac:dyDescent="0.2">
      <c r="D2611" s="1"/>
      <c r="E2611" s="1"/>
    </row>
    <row r="2612" spans="4:5" x14ac:dyDescent="0.2">
      <c r="D2612" s="1"/>
      <c r="E2612" s="1"/>
    </row>
    <row r="2613" spans="4:5" x14ac:dyDescent="0.2">
      <c r="D2613" s="1"/>
      <c r="E2613" s="1"/>
    </row>
    <row r="2614" spans="4:5" x14ac:dyDescent="0.2">
      <c r="D2614" s="1"/>
      <c r="E2614" s="1"/>
    </row>
    <row r="2615" spans="4:5" x14ac:dyDescent="0.2">
      <c r="D2615" s="1"/>
      <c r="E2615" s="1"/>
    </row>
    <row r="2616" spans="4:5" x14ac:dyDescent="0.2">
      <c r="D2616" s="1"/>
      <c r="E2616" s="1"/>
    </row>
    <row r="2617" spans="4:5" x14ac:dyDescent="0.2">
      <c r="D2617" s="1"/>
      <c r="E2617" s="1"/>
    </row>
    <row r="2618" spans="4:5" x14ac:dyDescent="0.2">
      <c r="D2618" s="1"/>
      <c r="E2618" s="1"/>
    </row>
    <row r="2619" spans="4:5" x14ac:dyDescent="0.2">
      <c r="D2619" s="1"/>
      <c r="E2619" s="1"/>
    </row>
    <row r="2620" spans="4:5" x14ac:dyDescent="0.2">
      <c r="D2620" s="1"/>
      <c r="E2620" s="1"/>
    </row>
    <row r="2621" spans="4:5" x14ac:dyDescent="0.2">
      <c r="D2621" s="1"/>
      <c r="E2621" s="1"/>
    </row>
    <row r="2622" spans="4:5" x14ac:dyDescent="0.2">
      <c r="D2622" s="1"/>
      <c r="E2622" s="1"/>
    </row>
    <row r="2623" spans="4:5" x14ac:dyDescent="0.2">
      <c r="D2623" s="1"/>
      <c r="E2623" s="1"/>
    </row>
    <row r="2624" spans="4:5" x14ac:dyDescent="0.2">
      <c r="D2624" s="1"/>
      <c r="E2624" s="1"/>
    </row>
    <row r="2625" spans="4:5" x14ac:dyDescent="0.2">
      <c r="D2625" s="1"/>
      <c r="E2625" s="1"/>
    </row>
    <row r="2626" spans="4:5" x14ac:dyDescent="0.2">
      <c r="D2626" s="1"/>
      <c r="E2626" s="1"/>
    </row>
    <row r="2627" spans="4:5" x14ac:dyDescent="0.2">
      <c r="D2627" s="1"/>
      <c r="E2627" s="1"/>
    </row>
    <row r="2628" spans="4:5" x14ac:dyDescent="0.2">
      <c r="D2628" s="1"/>
      <c r="E2628" s="1"/>
    </row>
    <row r="2629" spans="4:5" x14ac:dyDescent="0.2">
      <c r="D2629" s="1"/>
      <c r="E2629" s="1"/>
    </row>
    <row r="2630" spans="4:5" x14ac:dyDescent="0.2">
      <c r="D2630" s="1"/>
      <c r="E2630" s="1"/>
    </row>
    <row r="2631" spans="4:5" x14ac:dyDescent="0.2">
      <c r="D2631" s="1"/>
      <c r="E2631" s="1"/>
    </row>
    <row r="2632" spans="4:5" x14ac:dyDescent="0.2">
      <c r="D2632" s="1"/>
      <c r="E2632" s="1"/>
    </row>
    <row r="2633" spans="4:5" x14ac:dyDescent="0.2">
      <c r="D2633" s="1"/>
      <c r="E2633" s="1"/>
    </row>
    <row r="2634" spans="4:5" x14ac:dyDescent="0.2">
      <c r="D2634" s="1"/>
      <c r="E2634" s="1"/>
    </row>
    <row r="2635" spans="4:5" x14ac:dyDescent="0.2">
      <c r="D2635" s="1"/>
      <c r="E2635" s="1"/>
    </row>
    <row r="2636" spans="4:5" x14ac:dyDescent="0.2">
      <c r="D2636" s="1"/>
      <c r="E2636" s="1"/>
    </row>
    <row r="2637" spans="4:5" x14ac:dyDescent="0.2">
      <c r="D2637" s="1"/>
      <c r="E2637" s="1"/>
    </row>
    <row r="2638" spans="4:5" x14ac:dyDescent="0.2">
      <c r="D2638" s="1"/>
      <c r="E2638" s="1"/>
    </row>
    <row r="2639" spans="4:5" x14ac:dyDescent="0.2">
      <c r="D2639" s="1"/>
      <c r="E2639" s="1"/>
    </row>
    <row r="2640" spans="4:5" x14ac:dyDescent="0.2">
      <c r="D2640" s="1"/>
      <c r="E2640" s="1"/>
    </row>
    <row r="2641" spans="4:5" x14ac:dyDescent="0.2">
      <c r="D2641" s="1"/>
      <c r="E2641" s="1"/>
    </row>
    <row r="2642" spans="4:5" x14ac:dyDescent="0.2">
      <c r="D2642" s="1"/>
      <c r="E2642" s="1"/>
    </row>
    <row r="2643" spans="4:5" x14ac:dyDescent="0.2">
      <c r="D2643" s="1"/>
      <c r="E2643" s="1"/>
    </row>
    <row r="2644" spans="4:5" x14ac:dyDescent="0.2">
      <c r="D2644" s="1"/>
      <c r="E2644" s="1"/>
    </row>
    <row r="2645" spans="4:5" x14ac:dyDescent="0.2">
      <c r="D2645" s="1"/>
      <c r="E2645" s="1"/>
    </row>
    <row r="2646" spans="4:5" x14ac:dyDescent="0.2">
      <c r="D2646" s="1"/>
      <c r="E2646" s="1"/>
    </row>
    <row r="2647" spans="4:5" x14ac:dyDescent="0.2">
      <c r="D2647" s="1"/>
      <c r="E2647" s="1"/>
    </row>
    <row r="2648" spans="4:5" x14ac:dyDescent="0.2">
      <c r="D2648" s="1"/>
      <c r="E2648" s="1"/>
    </row>
    <row r="2649" spans="4:5" x14ac:dyDescent="0.2">
      <c r="D2649" s="1"/>
      <c r="E2649" s="1"/>
    </row>
    <row r="2650" spans="4:5" x14ac:dyDescent="0.2">
      <c r="D2650" s="1"/>
      <c r="E2650" s="1"/>
    </row>
    <row r="2651" spans="4:5" x14ac:dyDescent="0.2">
      <c r="D2651" s="1"/>
      <c r="E2651" s="1"/>
    </row>
    <row r="2652" spans="4:5" x14ac:dyDescent="0.2">
      <c r="D2652" s="1"/>
      <c r="E2652" s="1"/>
    </row>
    <row r="2653" spans="4:5" x14ac:dyDescent="0.2">
      <c r="D2653" s="1"/>
      <c r="E2653" s="1"/>
    </row>
    <row r="2654" spans="4:5" x14ac:dyDescent="0.2">
      <c r="D2654" s="1"/>
      <c r="E2654" s="1"/>
    </row>
    <row r="2655" spans="4:5" x14ac:dyDescent="0.2">
      <c r="D2655" s="1"/>
      <c r="E2655" s="1"/>
    </row>
    <row r="2656" spans="4:5" x14ac:dyDescent="0.2">
      <c r="D2656" s="1"/>
      <c r="E2656" s="1"/>
    </row>
    <row r="2657" spans="4:5" x14ac:dyDescent="0.2">
      <c r="D2657" s="1"/>
      <c r="E2657" s="1"/>
    </row>
    <row r="2658" spans="4:5" x14ac:dyDescent="0.2">
      <c r="D2658" s="1"/>
      <c r="E2658" s="1"/>
    </row>
    <row r="2659" spans="4:5" x14ac:dyDescent="0.2">
      <c r="D2659" s="1"/>
      <c r="E2659" s="1"/>
    </row>
    <row r="2660" spans="4:5" x14ac:dyDescent="0.2">
      <c r="D2660" s="1"/>
      <c r="E2660" s="1"/>
    </row>
    <row r="2661" spans="4:5" x14ac:dyDescent="0.2">
      <c r="D2661" s="1"/>
      <c r="E2661" s="1"/>
    </row>
    <row r="2662" spans="4:5" x14ac:dyDescent="0.2">
      <c r="D2662" s="1"/>
      <c r="E2662" s="1"/>
    </row>
    <row r="2663" spans="4:5" x14ac:dyDescent="0.2">
      <c r="D2663" s="1"/>
      <c r="E2663" s="1"/>
    </row>
    <row r="2664" spans="4:5" x14ac:dyDescent="0.2">
      <c r="D2664" s="1"/>
      <c r="E2664" s="1"/>
    </row>
    <row r="2665" spans="4:5" x14ac:dyDescent="0.2">
      <c r="D2665" s="1"/>
      <c r="E2665" s="1"/>
    </row>
    <row r="2666" spans="4:5" x14ac:dyDescent="0.2">
      <c r="D2666" s="1"/>
      <c r="E2666" s="1"/>
    </row>
    <row r="2667" spans="4:5" x14ac:dyDescent="0.2">
      <c r="D2667" s="1"/>
      <c r="E2667" s="1"/>
    </row>
    <row r="2668" spans="4:5" x14ac:dyDescent="0.2">
      <c r="D2668" s="1"/>
      <c r="E2668" s="1"/>
    </row>
    <row r="2669" spans="4:5" x14ac:dyDescent="0.2">
      <c r="D2669" s="1"/>
      <c r="E2669" s="1"/>
    </row>
    <row r="2670" spans="4:5" x14ac:dyDescent="0.2">
      <c r="D2670" s="1"/>
      <c r="E2670" s="1"/>
    </row>
    <row r="2671" spans="4:5" x14ac:dyDescent="0.2">
      <c r="D2671" s="1"/>
      <c r="E2671" s="1"/>
    </row>
    <row r="2672" spans="4:5" x14ac:dyDescent="0.2">
      <c r="D2672" s="1"/>
      <c r="E2672" s="1"/>
    </row>
    <row r="2673" spans="4:5" x14ac:dyDescent="0.2">
      <c r="D2673" s="1"/>
      <c r="E2673" s="1"/>
    </row>
    <row r="2674" spans="4:5" x14ac:dyDescent="0.2">
      <c r="D2674" s="1"/>
      <c r="E2674" s="1"/>
    </row>
    <row r="2675" spans="4:5" x14ac:dyDescent="0.2">
      <c r="D2675" s="1"/>
      <c r="E2675" s="1"/>
    </row>
    <row r="2676" spans="4:5" x14ac:dyDescent="0.2">
      <c r="D2676" s="1"/>
      <c r="E2676" s="1"/>
    </row>
    <row r="2677" spans="4:5" x14ac:dyDescent="0.2">
      <c r="D2677" s="1"/>
      <c r="E2677" s="1"/>
    </row>
    <row r="2678" spans="4:5" x14ac:dyDescent="0.2">
      <c r="D2678" s="1"/>
      <c r="E2678" s="1"/>
    </row>
    <row r="2679" spans="4:5" x14ac:dyDescent="0.2">
      <c r="D2679" s="1"/>
      <c r="E2679" s="1"/>
    </row>
    <row r="2680" spans="4:5" x14ac:dyDescent="0.2">
      <c r="D2680" s="1"/>
      <c r="E2680" s="1"/>
    </row>
    <row r="2681" spans="4:5" x14ac:dyDescent="0.2">
      <c r="D2681" s="1"/>
      <c r="E2681" s="1"/>
    </row>
    <row r="2682" spans="4:5" x14ac:dyDescent="0.2">
      <c r="D2682" s="1"/>
      <c r="E2682" s="1"/>
    </row>
    <row r="2683" spans="4:5" x14ac:dyDescent="0.2">
      <c r="D2683" s="1"/>
      <c r="E2683" s="1"/>
    </row>
    <row r="2684" spans="4:5" x14ac:dyDescent="0.2">
      <c r="D2684" s="1"/>
      <c r="E2684" s="1"/>
    </row>
    <row r="2685" spans="4:5" x14ac:dyDescent="0.2">
      <c r="D2685" s="1"/>
      <c r="E2685" s="1"/>
    </row>
    <row r="2686" spans="4:5" x14ac:dyDescent="0.2">
      <c r="D2686" s="1"/>
      <c r="E2686" s="1"/>
    </row>
    <row r="2687" spans="4:5" x14ac:dyDescent="0.2">
      <c r="D2687" s="1"/>
      <c r="E2687" s="1"/>
    </row>
    <row r="2688" spans="4:5" x14ac:dyDescent="0.2">
      <c r="D2688" s="1"/>
      <c r="E2688" s="1"/>
    </row>
    <row r="2689" spans="4:5" x14ac:dyDescent="0.2">
      <c r="D2689" s="1"/>
      <c r="E2689" s="1"/>
    </row>
    <row r="2690" spans="4:5" x14ac:dyDescent="0.2">
      <c r="D2690" s="1"/>
      <c r="E2690" s="1"/>
    </row>
    <row r="2691" spans="4:5" x14ac:dyDescent="0.2">
      <c r="D2691" s="1"/>
      <c r="E2691" s="1"/>
    </row>
    <row r="2692" spans="4:5" x14ac:dyDescent="0.2">
      <c r="D2692" s="1"/>
      <c r="E2692" s="1"/>
    </row>
    <row r="2693" spans="4:5" x14ac:dyDescent="0.2">
      <c r="D2693" s="1"/>
      <c r="E2693" s="1"/>
    </row>
    <row r="2694" spans="4:5" x14ac:dyDescent="0.2">
      <c r="D2694" s="1"/>
      <c r="E2694" s="1"/>
    </row>
    <row r="2695" spans="4:5" x14ac:dyDescent="0.2">
      <c r="D2695" s="1"/>
      <c r="E2695" s="1"/>
    </row>
    <row r="2696" spans="4:5" x14ac:dyDescent="0.2">
      <c r="D2696" s="1"/>
      <c r="E2696" s="1"/>
    </row>
    <row r="2697" spans="4:5" x14ac:dyDescent="0.2">
      <c r="D2697" s="1"/>
      <c r="E2697" s="1"/>
    </row>
    <row r="2698" spans="4:5" x14ac:dyDescent="0.2">
      <c r="D2698" s="1"/>
      <c r="E2698" s="1"/>
    </row>
    <row r="2699" spans="4:5" x14ac:dyDescent="0.2">
      <c r="D2699" s="1"/>
      <c r="E2699" s="1"/>
    </row>
    <row r="2700" spans="4:5" x14ac:dyDescent="0.2">
      <c r="D2700" s="1"/>
      <c r="E2700" s="1"/>
    </row>
    <row r="2701" spans="4:5" x14ac:dyDescent="0.2">
      <c r="D2701" s="1"/>
      <c r="E2701" s="1"/>
    </row>
    <row r="2702" spans="4:5" x14ac:dyDescent="0.2">
      <c r="D2702" s="1"/>
      <c r="E2702" s="1"/>
    </row>
    <row r="2703" spans="4:5" x14ac:dyDescent="0.2">
      <c r="D2703" s="1"/>
      <c r="E2703" s="1"/>
    </row>
    <row r="2704" spans="4:5" x14ac:dyDescent="0.2">
      <c r="D2704" s="1"/>
      <c r="E2704" s="1"/>
    </row>
    <row r="2705" spans="4:5" x14ac:dyDescent="0.2">
      <c r="D2705" s="1"/>
      <c r="E2705" s="1"/>
    </row>
    <row r="2706" spans="4:5" x14ac:dyDescent="0.2">
      <c r="D2706" s="1"/>
      <c r="E2706" s="1"/>
    </row>
    <row r="2707" spans="4:5" x14ac:dyDescent="0.2">
      <c r="D2707" s="1"/>
      <c r="E2707" s="1"/>
    </row>
    <row r="2708" spans="4:5" x14ac:dyDescent="0.2">
      <c r="D2708" s="1"/>
      <c r="E2708" s="1"/>
    </row>
    <row r="2709" spans="4:5" x14ac:dyDescent="0.2">
      <c r="D2709" s="1"/>
      <c r="E2709" s="1"/>
    </row>
    <row r="2710" spans="4:5" x14ac:dyDescent="0.2">
      <c r="D2710" s="1"/>
      <c r="E2710" s="1"/>
    </row>
    <row r="2711" spans="4:5" x14ac:dyDescent="0.2">
      <c r="D2711" s="1"/>
      <c r="E2711" s="1"/>
    </row>
    <row r="2712" spans="4:5" x14ac:dyDescent="0.2">
      <c r="D2712" s="1"/>
      <c r="E2712" s="1"/>
    </row>
    <row r="2713" spans="4:5" x14ac:dyDescent="0.2">
      <c r="D2713" s="1"/>
      <c r="E2713" s="1"/>
    </row>
    <row r="2714" spans="4:5" x14ac:dyDescent="0.2">
      <c r="D2714" s="1"/>
      <c r="E2714" s="1"/>
    </row>
    <row r="2715" spans="4:5" x14ac:dyDescent="0.2">
      <c r="D2715" s="1"/>
      <c r="E2715" s="1"/>
    </row>
    <row r="2716" spans="4:5" x14ac:dyDescent="0.2">
      <c r="D2716" s="1"/>
      <c r="E2716" s="1"/>
    </row>
    <row r="2717" spans="4:5" x14ac:dyDescent="0.2">
      <c r="D2717" s="1"/>
      <c r="E2717" s="1"/>
    </row>
    <row r="2718" spans="4:5" x14ac:dyDescent="0.2">
      <c r="D2718" s="1"/>
      <c r="E2718" s="1"/>
    </row>
    <row r="2719" spans="4:5" x14ac:dyDescent="0.2">
      <c r="D2719" s="1"/>
      <c r="E2719" s="1"/>
    </row>
    <row r="2720" spans="4:5" x14ac:dyDescent="0.2">
      <c r="D2720" s="1"/>
      <c r="E2720" s="1"/>
    </row>
    <row r="2721" spans="4:5" x14ac:dyDescent="0.2">
      <c r="D2721" s="1"/>
      <c r="E2721" s="1"/>
    </row>
    <row r="2722" spans="4:5" x14ac:dyDescent="0.2">
      <c r="D2722" s="1"/>
      <c r="E2722" s="1"/>
    </row>
    <row r="2723" spans="4:5" x14ac:dyDescent="0.2">
      <c r="D2723" s="1"/>
      <c r="E2723" s="1"/>
    </row>
    <row r="2724" spans="4:5" x14ac:dyDescent="0.2">
      <c r="D2724" s="1"/>
      <c r="E2724" s="1"/>
    </row>
    <row r="2725" spans="4:5" x14ac:dyDescent="0.2">
      <c r="D2725" s="1"/>
      <c r="E2725" s="1"/>
    </row>
    <row r="2726" spans="4:5" x14ac:dyDescent="0.2">
      <c r="D2726" s="1"/>
      <c r="E2726" s="1"/>
    </row>
    <row r="2727" spans="4:5" x14ac:dyDescent="0.2">
      <c r="D2727" s="1"/>
      <c r="E2727" s="1"/>
    </row>
    <row r="2728" spans="4:5" x14ac:dyDescent="0.2">
      <c r="D2728" s="1"/>
      <c r="E2728" s="1"/>
    </row>
    <row r="2729" spans="4:5" x14ac:dyDescent="0.2">
      <c r="D2729" s="1"/>
      <c r="E2729" s="1"/>
    </row>
    <row r="2730" spans="4:5" x14ac:dyDescent="0.2">
      <c r="D2730" s="1"/>
      <c r="E2730" s="1"/>
    </row>
    <row r="2731" spans="4:5" x14ac:dyDescent="0.2">
      <c r="D2731" s="1"/>
      <c r="E2731" s="1"/>
    </row>
    <row r="2732" spans="4:5" x14ac:dyDescent="0.2">
      <c r="D2732" s="1"/>
      <c r="E2732" s="1"/>
    </row>
    <row r="2733" spans="4:5" x14ac:dyDescent="0.2">
      <c r="D2733" s="1"/>
      <c r="E2733" s="1"/>
    </row>
    <row r="2734" spans="4:5" x14ac:dyDescent="0.2">
      <c r="D2734" s="1"/>
      <c r="E2734" s="1"/>
    </row>
    <row r="2735" spans="4:5" x14ac:dyDescent="0.2">
      <c r="D2735" s="1"/>
      <c r="E2735" s="1"/>
    </row>
    <row r="2736" spans="4:5" x14ac:dyDescent="0.2">
      <c r="D2736" s="1"/>
      <c r="E2736" s="1"/>
    </row>
    <row r="2737" spans="4:5" x14ac:dyDescent="0.2">
      <c r="D2737" s="1"/>
      <c r="E2737" s="1"/>
    </row>
    <row r="2738" spans="4:5" x14ac:dyDescent="0.2">
      <c r="D2738" s="1"/>
      <c r="E2738" s="1"/>
    </row>
    <row r="2739" spans="4:5" x14ac:dyDescent="0.2">
      <c r="D2739" s="1"/>
      <c r="E2739" s="1"/>
    </row>
    <row r="2740" spans="4:5" x14ac:dyDescent="0.2">
      <c r="D2740" s="1"/>
      <c r="E2740" s="1"/>
    </row>
    <row r="2741" spans="4:5" x14ac:dyDescent="0.2">
      <c r="D2741" s="1"/>
      <c r="E2741" s="1"/>
    </row>
    <row r="2742" spans="4:5" x14ac:dyDescent="0.2">
      <c r="D2742" s="1"/>
      <c r="E2742" s="1"/>
    </row>
    <row r="2743" spans="4:5" x14ac:dyDescent="0.2">
      <c r="D2743" s="1"/>
      <c r="E2743" s="1"/>
    </row>
    <row r="2744" spans="4:5" x14ac:dyDescent="0.2">
      <c r="D2744" s="1"/>
      <c r="E2744" s="1"/>
    </row>
    <row r="2745" spans="4:5" x14ac:dyDescent="0.2">
      <c r="D2745" s="1"/>
      <c r="E2745" s="1"/>
    </row>
    <row r="2746" spans="4:5" x14ac:dyDescent="0.2">
      <c r="D2746" s="1"/>
      <c r="E2746" s="1"/>
    </row>
    <row r="2747" spans="4:5" x14ac:dyDescent="0.2">
      <c r="D2747" s="1"/>
      <c r="E2747" s="1"/>
    </row>
    <row r="2748" spans="4:5" x14ac:dyDescent="0.2">
      <c r="D2748" s="1"/>
      <c r="E2748" s="1"/>
    </row>
    <row r="2749" spans="4:5" x14ac:dyDescent="0.2">
      <c r="D2749" s="1"/>
      <c r="E2749" s="1"/>
    </row>
    <row r="2750" spans="4:5" x14ac:dyDescent="0.2">
      <c r="D2750" s="1"/>
      <c r="E2750" s="1"/>
    </row>
    <row r="2751" spans="4:5" x14ac:dyDescent="0.2">
      <c r="D2751" s="1"/>
      <c r="E2751" s="1"/>
    </row>
    <row r="2752" spans="4:5" x14ac:dyDescent="0.2">
      <c r="D2752" s="1"/>
      <c r="E2752" s="1"/>
    </row>
    <row r="2753" spans="4:5" x14ac:dyDescent="0.2">
      <c r="D2753" s="1"/>
      <c r="E2753" s="1"/>
    </row>
    <row r="2754" spans="4:5" x14ac:dyDescent="0.2">
      <c r="D2754" s="1"/>
      <c r="E2754" s="1"/>
    </row>
    <row r="2755" spans="4:5" x14ac:dyDescent="0.2">
      <c r="D2755" s="1"/>
      <c r="E2755" s="1"/>
    </row>
    <row r="2756" spans="4:5" x14ac:dyDescent="0.2">
      <c r="D2756" s="1"/>
      <c r="E2756" s="1"/>
    </row>
    <row r="2757" spans="4:5" x14ac:dyDescent="0.2">
      <c r="D2757" s="1"/>
      <c r="E2757" s="1"/>
    </row>
    <row r="2758" spans="4:5" x14ac:dyDescent="0.2">
      <c r="D2758" s="1"/>
      <c r="E2758" s="1"/>
    </row>
    <row r="2759" spans="4:5" x14ac:dyDescent="0.2">
      <c r="D2759" s="1"/>
      <c r="E2759" s="1"/>
    </row>
    <row r="2760" spans="4:5" x14ac:dyDescent="0.2">
      <c r="D2760" s="1"/>
      <c r="E2760" s="1"/>
    </row>
    <row r="2761" spans="4:5" x14ac:dyDescent="0.2">
      <c r="D2761" s="1"/>
      <c r="E2761" s="1"/>
    </row>
    <row r="2762" spans="4:5" x14ac:dyDescent="0.2">
      <c r="D2762" s="1"/>
      <c r="E2762" s="1"/>
    </row>
    <row r="2763" spans="4:5" x14ac:dyDescent="0.2">
      <c r="D2763" s="1"/>
      <c r="E2763" s="1"/>
    </row>
    <row r="2764" spans="4:5" x14ac:dyDescent="0.2">
      <c r="D2764" s="1"/>
      <c r="E2764" s="1"/>
    </row>
    <row r="2765" spans="4:5" x14ac:dyDescent="0.2">
      <c r="D2765" s="1"/>
      <c r="E2765" s="1"/>
    </row>
    <row r="2766" spans="4:5" x14ac:dyDescent="0.2">
      <c r="D2766" s="1"/>
      <c r="E2766" s="1"/>
    </row>
    <row r="2767" spans="4:5" x14ac:dyDescent="0.2">
      <c r="D2767" s="1"/>
      <c r="E2767" s="1"/>
    </row>
    <row r="2768" spans="4:5" x14ac:dyDescent="0.2">
      <c r="D2768" s="1"/>
      <c r="E2768" s="1"/>
    </row>
    <row r="2769" spans="4:5" x14ac:dyDescent="0.2">
      <c r="D2769" s="1"/>
      <c r="E2769" s="1"/>
    </row>
    <row r="2770" spans="4:5" x14ac:dyDescent="0.2">
      <c r="D2770" s="1"/>
      <c r="E2770" s="1"/>
    </row>
    <row r="2771" spans="4:5" x14ac:dyDescent="0.2">
      <c r="D2771" s="1"/>
      <c r="E2771" s="1"/>
    </row>
    <row r="2772" spans="4:5" x14ac:dyDescent="0.2">
      <c r="D2772" s="1"/>
      <c r="E2772" s="1"/>
    </row>
    <row r="2773" spans="4:5" x14ac:dyDescent="0.2">
      <c r="D2773" s="1"/>
      <c r="E2773" s="1"/>
    </row>
    <row r="2774" spans="4:5" x14ac:dyDescent="0.2">
      <c r="D2774" s="1"/>
      <c r="E2774" s="1"/>
    </row>
    <row r="2775" spans="4:5" x14ac:dyDescent="0.2">
      <c r="D2775" s="1"/>
      <c r="E2775" s="1"/>
    </row>
    <row r="2776" spans="4:5" x14ac:dyDescent="0.2">
      <c r="D2776" s="1"/>
      <c r="E2776" s="1"/>
    </row>
    <row r="2777" spans="4:5" x14ac:dyDescent="0.2">
      <c r="D2777" s="1"/>
      <c r="E2777" s="1"/>
    </row>
    <row r="2778" spans="4:5" x14ac:dyDescent="0.2">
      <c r="D2778" s="1"/>
      <c r="E2778" s="1"/>
    </row>
    <row r="2779" spans="4:5" x14ac:dyDescent="0.2">
      <c r="D2779" s="1"/>
      <c r="E2779" s="1"/>
    </row>
    <row r="2780" spans="4:5" x14ac:dyDescent="0.2">
      <c r="D2780" s="1"/>
      <c r="E2780" s="1"/>
    </row>
    <row r="2781" spans="4:5" x14ac:dyDescent="0.2">
      <c r="D2781" s="1"/>
      <c r="E2781" s="1"/>
    </row>
    <row r="2782" spans="4:5" x14ac:dyDescent="0.2">
      <c r="D2782" s="1"/>
      <c r="E2782" s="1"/>
    </row>
    <row r="2783" spans="4:5" x14ac:dyDescent="0.2">
      <c r="D2783" s="1"/>
      <c r="E2783" s="1"/>
    </row>
    <row r="2784" spans="4:5" x14ac:dyDescent="0.2">
      <c r="D2784" s="1"/>
      <c r="E2784" s="1"/>
    </row>
    <row r="2785" spans="4:5" x14ac:dyDescent="0.2">
      <c r="D2785" s="1"/>
      <c r="E2785" s="1"/>
    </row>
    <row r="2786" spans="4:5" x14ac:dyDescent="0.2">
      <c r="D2786" s="1"/>
      <c r="E2786" s="1"/>
    </row>
    <row r="2787" spans="4:5" x14ac:dyDescent="0.2">
      <c r="D2787" s="1"/>
      <c r="E2787" s="1"/>
    </row>
    <row r="2788" spans="4:5" x14ac:dyDescent="0.2">
      <c r="D2788" s="1"/>
      <c r="E2788" s="1"/>
    </row>
    <row r="2789" spans="4:5" x14ac:dyDescent="0.2">
      <c r="D2789" s="1"/>
      <c r="E2789" s="1"/>
    </row>
    <row r="2790" spans="4:5" x14ac:dyDescent="0.2">
      <c r="D2790" s="1"/>
      <c r="E2790" s="1"/>
    </row>
    <row r="2791" spans="4:5" x14ac:dyDescent="0.2">
      <c r="D2791" s="1"/>
      <c r="E2791" s="1"/>
    </row>
    <row r="2792" spans="4:5" x14ac:dyDescent="0.2">
      <c r="D2792" s="1"/>
      <c r="E2792" s="1"/>
    </row>
    <row r="2793" spans="4:5" x14ac:dyDescent="0.2">
      <c r="D2793" s="1"/>
      <c r="E2793" s="1"/>
    </row>
    <row r="2794" spans="4:5" x14ac:dyDescent="0.2">
      <c r="D2794" s="1"/>
      <c r="E2794" s="1"/>
    </row>
    <row r="2795" spans="4:5" x14ac:dyDescent="0.2">
      <c r="D2795" s="1"/>
      <c r="E2795" s="1"/>
    </row>
    <row r="2796" spans="4:5" x14ac:dyDescent="0.2">
      <c r="D2796" s="1"/>
      <c r="E2796" s="1"/>
    </row>
    <row r="2797" spans="4:5" x14ac:dyDescent="0.2">
      <c r="D2797" s="1"/>
      <c r="E2797" s="1"/>
    </row>
    <row r="2798" spans="4:5" x14ac:dyDescent="0.2">
      <c r="D2798" s="1"/>
      <c r="E2798" s="1"/>
    </row>
    <row r="2799" spans="4:5" x14ac:dyDescent="0.2">
      <c r="D2799" s="1"/>
      <c r="E2799" s="1"/>
    </row>
    <row r="2800" spans="4:5" x14ac:dyDescent="0.2">
      <c r="D2800" s="1"/>
      <c r="E2800" s="1"/>
    </row>
    <row r="2801" spans="4:5" x14ac:dyDescent="0.2">
      <c r="D2801" s="1"/>
      <c r="E2801" s="1"/>
    </row>
    <row r="2802" spans="4:5" x14ac:dyDescent="0.2">
      <c r="D2802" s="1"/>
      <c r="E2802" s="1"/>
    </row>
    <row r="2803" spans="4:5" x14ac:dyDescent="0.2">
      <c r="D2803" s="1"/>
      <c r="E2803" s="1"/>
    </row>
    <row r="2804" spans="4:5" x14ac:dyDescent="0.2">
      <c r="D2804" s="1"/>
      <c r="E2804" s="1"/>
    </row>
    <row r="2805" spans="4:5" x14ac:dyDescent="0.2">
      <c r="D2805" s="1"/>
      <c r="E2805" s="1"/>
    </row>
    <row r="2806" spans="4:5" x14ac:dyDescent="0.2">
      <c r="D2806" s="1"/>
      <c r="E2806" s="1"/>
    </row>
    <row r="2807" spans="4:5" x14ac:dyDescent="0.2">
      <c r="D2807" s="1"/>
      <c r="E2807" s="1"/>
    </row>
    <row r="2808" spans="4:5" x14ac:dyDescent="0.2">
      <c r="D2808" s="1"/>
      <c r="E2808" s="1"/>
    </row>
    <row r="2809" spans="4:5" x14ac:dyDescent="0.2">
      <c r="D2809" s="1"/>
      <c r="E2809" s="1"/>
    </row>
    <row r="2810" spans="4:5" x14ac:dyDescent="0.2">
      <c r="D2810" s="1"/>
      <c r="E2810" s="1"/>
    </row>
    <row r="2811" spans="4:5" x14ac:dyDescent="0.2">
      <c r="D2811" s="1"/>
      <c r="E2811" s="1"/>
    </row>
    <row r="2812" spans="4:5" x14ac:dyDescent="0.2">
      <c r="D2812" s="1"/>
      <c r="E2812" s="1"/>
    </row>
    <row r="2813" spans="4:5" x14ac:dyDescent="0.2">
      <c r="D2813" s="1"/>
      <c r="E2813" s="1"/>
    </row>
    <row r="2814" spans="4:5" x14ac:dyDescent="0.2">
      <c r="D2814" s="1"/>
      <c r="E2814" s="1"/>
    </row>
    <row r="2815" spans="4:5" x14ac:dyDescent="0.2">
      <c r="D2815" s="1"/>
      <c r="E2815" s="1"/>
    </row>
    <row r="2816" spans="4:5" x14ac:dyDescent="0.2">
      <c r="D2816" s="1"/>
      <c r="E2816" s="1"/>
    </row>
    <row r="2817" spans="4:5" x14ac:dyDescent="0.2">
      <c r="D2817" s="1"/>
      <c r="E2817" s="1"/>
    </row>
    <row r="2818" spans="4:5" x14ac:dyDescent="0.2">
      <c r="D2818" s="1"/>
      <c r="E2818" s="1"/>
    </row>
    <row r="2819" spans="4:5" x14ac:dyDescent="0.2">
      <c r="D2819" s="1"/>
      <c r="E2819" s="1"/>
    </row>
    <row r="2820" spans="4:5" x14ac:dyDescent="0.2">
      <c r="D2820" s="1"/>
      <c r="E2820" s="1"/>
    </row>
    <row r="2821" spans="4:5" x14ac:dyDescent="0.2">
      <c r="D2821" s="1"/>
      <c r="E2821" s="1"/>
    </row>
    <row r="2822" spans="4:5" x14ac:dyDescent="0.2">
      <c r="D2822" s="1"/>
      <c r="E2822" s="1"/>
    </row>
    <row r="2823" spans="4:5" x14ac:dyDescent="0.2">
      <c r="D2823" s="1"/>
      <c r="E2823" s="1"/>
    </row>
    <row r="2824" spans="4:5" x14ac:dyDescent="0.2">
      <c r="D2824" s="1"/>
      <c r="E2824" s="1"/>
    </row>
    <row r="2825" spans="4:5" x14ac:dyDescent="0.2">
      <c r="D2825" s="1"/>
      <c r="E2825" s="1"/>
    </row>
    <row r="2826" spans="4:5" x14ac:dyDescent="0.2">
      <c r="D2826" s="1"/>
      <c r="E2826" s="1"/>
    </row>
    <row r="2827" spans="4:5" x14ac:dyDescent="0.2">
      <c r="D2827" s="1"/>
      <c r="E2827" s="1"/>
    </row>
    <row r="2828" spans="4:5" x14ac:dyDescent="0.2">
      <c r="D2828" s="1"/>
      <c r="E2828" s="1"/>
    </row>
    <row r="2829" spans="4:5" x14ac:dyDescent="0.2">
      <c r="D2829" s="1"/>
      <c r="E2829" s="1"/>
    </row>
    <row r="2830" spans="4:5" x14ac:dyDescent="0.2">
      <c r="D2830" s="1"/>
      <c r="E2830" s="1"/>
    </row>
    <row r="2831" spans="4:5" x14ac:dyDescent="0.2">
      <c r="D2831" s="1"/>
      <c r="E2831" s="1"/>
    </row>
    <row r="2832" spans="4:5" x14ac:dyDescent="0.2">
      <c r="D2832" s="1"/>
      <c r="E2832" s="1"/>
    </row>
    <row r="2833" spans="4:5" x14ac:dyDescent="0.2">
      <c r="D2833" s="1"/>
      <c r="E2833" s="1"/>
    </row>
    <row r="2834" spans="4:5" x14ac:dyDescent="0.2">
      <c r="D2834" s="1"/>
      <c r="E2834" s="1"/>
    </row>
    <row r="2835" spans="4:5" x14ac:dyDescent="0.2">
      <c r="D2835" s="1"/>
      <c r="E2835" s="1"/>
    </row>
    <row r="2836" spans="4:5" x14ac:dyDescent="0.2">
      <c r="D2836" s="1"/>
      <c r="E2836" s="1"/>
    </row>
    <row r="2837" spans="4:5" x14ac:dyDescent="0.2">
      <c r="D2837" s="1"/>
      <c r="E2837" s="1"/>
    </row>
    <row r="2838" spans="4:5" x14ac:dyDescent="0.2">
      <c r="D2838" s="1"/>
      <c r="E2838" s="1"/>
    </row>
    <row r="2839" spans="4:5" x14ac:dyDescent="0.2">
      <c r="D2839" s="1"/>
      <c r="E2839" s="1"/>
    </row>
    <row r="2840" spans="4:5" x14ac:dyDescent="0.2">
      <c r="D2840" s="1"/>
      <c r="E2840" s="1"/>
    </row>
    <row r="2841" spans="4:5" x14ac:dyDescent="0.2">
      <c r="D2841" s="1"/>
      <c r="E2841" s="1"/>
    </row>
    <row r="2842" spans="4:5" x14ac:dyDescent="0.2">
      <c r="D2842" s="1"/>
      <c r="E2842" s="1"/>
    </row>
    <row r="2843" spans="4:5" x14ac:dyDescent="0.2">
      <c r="D2843" s="1"/>
      <c r="E2843" s="1"/>
    </row>
    <row r="2844" spans="4:5" x14ac:dyDescent="0.2">
      <c r="D2844" s="1"/>
      <c r="E2844" s="1"/>
    </row>
    <row r="2845" spans="4:5" x14ac:dyDescent="0.2">
      <c r="D2845" s="1"/>
      <c r="E2845" s="1"/>
    </row>
    <row r="2846" spans="4:5" x14ac:dyDescent="0.2">
      <c r="D2846" s="1"/>
      <c r="E2846" s="1"/>
    </row>
    <row r="2847" spans="4:5" x14ac:dyDescent="0.2">
      <c r="D2847" s="1"/>
      <c r="E2847" s="1"/>
    </row>
    <row r="2848" spans="4:5" x14ac:dyDescent="0.2">
      <c r="D2848" s="1"/>
      <c r="E2848" s="1"/>
    </row>
    <row r="2849" spans="4:5" x14ac:dyDescent="0.2">
      <c r="D2849" s="1"/>
      <c r="E2849" s="1"/>
    </row>
    <row r="2850" spans="4:5" x14ac:dyDescent="0.2">
      <c r="D2850" s="1"/>
      <c r="E2850" s="1"/>
    </row>
    <row r="2851" spans="4:5" x14ac:dyDescent="0.2">
      <c r="D2851" s="1"/>
      <c r="E2851" s="1"/>
    </row>
    <row r="2852" spans="4:5" x14ac:dyDescent="0.2">
      <c r="D2852" s="1"/>
      <c r="E2852" s="1"/>
    </row>
    <row r="2853" spans="4:5" x14ac:dyDescent="0.2">
      <c r="D2853" s="1"/>
      <c r="E2853" s="1"/>
    </row>
    <row r="2854" spans="4:5" x14ac:dyDescent="0.2">
      <c r="D2854" s="1"/>
      <c r="E2854" s="1"/>
    </row>
    <row r="2855" spans="4:5" x14ac:dyDescent="0.2">
      <c r="D2855" s="1"/>
      <c r="E2855" s="1"/>
    </row>
    <row r="2856" spans="4:5" x14ac:dyDescent="0.2">
      <c r="D2856" s="1"/>
      <c r="E2856" s="1"/>
    </row>
    <row r="2857" spans="4:5" x14ac:dyDescent="0.2">
      <c r="D2857" s="1"/>
      <c r="E2857" s="1"/>
    </row>
    <row r="2858" spans="4:5" x14ac:dyDescent="0.2">
      <c r="D2858" s="1"/>
      <c r="E2858" s="1"/>
    </row>
    <row r="2859" spans="4:5" x14ac:dyDescent="0.2">
      <c r="D2859" s="1"/>
      <c r="E2859" s="1"/>
    </row>
    <row r="2860" spans="4:5" x14ac:dyDescent="0.2">
      <c r="D2860" s="1"/>
      <c r="E2860" s="1"/>
    </row>
    <row r="2861" spans="4:5" x14ac:dyDescent="0.2">
      <c r="D2861" s="1"/>
      <c r="E2861" s="1"/>
    </row>
    <row r="2862" spans="4:5" x14ac:dyDescent="0.2">
      <c r="D2862" s="1"/>
      <c r="E2862" s="1"/>
    </row>
    <row r="2863" spans="4:5" x14ac:dyDescent="0.2">
      <c r="D2863" s="1"/>
      <c r="E2863" s="1"/>
    </row>
    <row r="2864" spans="4:5" x14ac:dyDescent="0.2">
      <c r="D2864" s="1"/>
      <c r="E2864" s="1"/>
    </row>
    <row r="2865" spans="4:5" x14ac:dyDescent="0.2">
      <c r="D2865" s="1"/>
      <c r="E2865" s="1"/>
    </row>
    <row r="2866" spans="4:5" x14ac:dyDescent="0.2">
      <c r="D2866" s="1"/>
      <c r="E2866" s="1"/>
    </row>
    <row r="2867" spans="4:5" x14ac:dyDescent="0.2">
      <c r="D2867" s="1"/>
      <c r="E2867" s="1"/>
    </row>
    <row r="2868" spans="4:5" x14ac:dyDescent="0.2">
      <c r="D2868" s="1"/>
      <c r="E2868" s="1"/>
    </row>
    <row r="2869" spans="4:5" x14ac:dyDescent="0.2">
      <c r="D2869" s="1"/>
      <c r="E2869" s="1"/>
    </row>
    <row r="2870" spans="4:5" x14ac:dyDescent="0.2">
      <c r="D2870" s="1"/>
      <c r="E2870" s="1"/>
    </row>
    <row r="2871" spans="4:5" x14ac:dyDescent="0.2">
      <c r="D2871" s="1"/>
      <c r="E2871" s="1"/>
    </row>
    <row r="2872" spans="4:5" x14ac:dyDescent="0.2">
      <c r="D2872" s="1"/>
      <c r="E2872" s="1"/>
    </row>
    <row r="2873" spans="4:5" x14ac:dyDescent="0.2">
      <c r="D2873" s="1"/>
      <c r="E2873" s="1"/>
    </row>
    <row r="2874" spans="4:5" x14ac:dyDescent="0.2">
      <c r="D2874" s="1"/>
      <c r="E2874" s="1"/>
    </row>
    <row r="2875" spans="4:5" x14ac:dyDescent="0.2">
      <c r="D2875" s="1"/>
      <c r="E2875" s="1"/>
    </row>
    <row r="2876" spans="4:5" x14ac:dyDescent="0.2">
      <c r="D2876" s="1"/>
      <c r="E2876" s="1"/>
    </row>
    <row r="2877" spans="4:5" x14ac:dyDescent="0.2">
      <c r="D2877" s="1"/>
      <c r="E2877" s="1"/>
    </row>
    <row r="2878" spans="4:5" x14ac:dyDescent="0.2">
      <c r="D2878" s="1"/>
      <c r="E2878" s="1"/>
    </row>
    <row r="2879" spans="4:5" x14ac:dyDescent="0.2">
      <c r="D2879" s="1"/>
      <c r="E2879" s="1"/>
    </row>
    <row r="2880" spans="4:5" x14ac:dyDescent="0.2">
      <c r="D2880" s="1"/>
      <c r="E2880" s="1"/>
    </row>
    <row r="2881" spans="4:5" x14ac:dyDescent="0.2">
      <c r="D2881" s="1"/>
      <c r="E2881" s="1"/>
    </row>
    <row r="2882" spans="4:5" x14ac:dyDescent="0.2">
      <c r="D2882" s="1"/>
      <c r="E2882" s="1"/>
    </row>
    <row r="2883" spans="4:5" x14ac:dyDescent="0.2">
      <c r="D2883" s="1"/>
      <c r="E2883" s="1"/>
    </row>
    <row r="2884" spans="4:5" x14ac:dyDescent="0.2">
      <c r="D2884" s="1"/>
      <c r="E2884" s="1"/>
    </row>
    <row r="2885" spans="4:5" x14ac:dyDescent="0.2">
      <c r="D2885" s="1"/>
      <c r="E2885" s="1"/>
    </row>
    <row r="2886" spans="4:5" x14ac:dyDescent="0.2">
      <c r="D2886" s="1"/>
      <c r="E2886" s="1"/>
    </row>
    <row r="2887" spans="4:5" x14ac:dyDescent="0.2">
      <c r="D2887" s="1"/>
      <c r="E2887" s="1"/>
    </row>
    <row r="2888" spans="4:5" x14ac:dyDescent="0.2">
      <c r="D2888" s="1"/>
      <c r="E2888" s="1"/>
    </row>
    <row r="2889" spans="4:5" x14ac:dyDescent="0.2">
      <c r="D2889" s="1"/>
      <c r="E2889" s="1"/>
    </row>
    <row r="2890" spans="4:5" x14ac:dyDescent="0.2">
      <c r="D2890" s="1"/>
      <c r="E2890" s="1"/>
    </row>
    <row r="2891" spans="4:5" x14ac:dyDescent="0.2">
      <c r="D2891" s="1"/>
      <c r="E2891" s="1"/>
    </row>
    <row r="2892" spans="4:5" x14ac:dyDescent="0.2">
      <c r="D2892" s="1"/>
      <c r="E2892" s="1"/>
    </row>
    <row r="2893" spans="4:5" x14ac:dyDescent="0.2">
      <c r="D2893" s="1"/>
      <c r="E2893" s="1"/>
    </row>
    <row r="2894" spans="4:5" x14ac:dyDescent="0.2">
      <c r="D2894" s="1"/>
      <c r="E2894" s="1"/>
    </row>
    <row r="2895" spans="4:5" x14ac:dyDescent="0.2">
      <c r="D2895" s="1"/>
      <c r="E2895" s="1"/>
    </row>
    <row r="2896" spans="4:5" x14ac:dyDescent="0.2">
      <c r="D2896" s="1"/>
      <c r="E2896" s="1"/>
    </row>
    <row r="2897" spans="4:5" x14ac:dyDescent="0.2">
      <c r="D2897" s="1"/>
      <c r="E2897" s="1"/>
    </row>
    <row r="2898" spans="4:5" x14ac:dyDescent="0.2">
      <c r="D2898" s="1"/>
      <c r="E2898" s="1"/>
    </row>
    <row r="2899" spans="4:5" x14ac:dyDescent="0.2">
      <c r="D2899" s="1"/>
      <c r="E2899" s="1"/>
    </row>
    <row r="2900" spans="4:5" x14ac:dyDescent="0.2">
      <c r="D2900" s="1"/>
      <c r="E2900" s="1"/>
    </row>
    <row r="2901" spans="4:5" x14ac:dyDescent="0.2">
      <c r="D2901" s="1"/>
      <c r="E2901" s="1"/>
    </row>
    <row r="2902" spans="4:5" x14ac:dyDescent="0.2">
      <c r="D2902" s="1"/>
      <c r="E2902" s="1"/>
    </row>
    <row r="2903" spans="4:5" x14ac:dyDescent="0.2">
      <c r="D2903" s="1"/>
      <c r="E2903" s="1"/>
    </row>
    <row r="2904" spans="4:5" x14ac:dyDescent="0.2">
      <c r="D2904" s="1"/>
      <c r="E2904" s="1"/>
    </row>
    <row r="2905" spans="4:5" x14ac:dyDescent="0.2">
      <c r="D2905" s="1"/>
      <c r="E2905" s="1"/>
    </row>
    <row r="2906" spans="4:5" x14ac:dyDescent="0.2">
      <c r="D2906" s="1"/>
      <c r="E2906" s="1"/>
    </row>
    <row r="2907" spans="4:5" x14ac:dyDescent="0.2">
      <c r="D2907" s="1"/>
      <c r="E2907" s="1"/>
    </row>
    <row r="2908" spans="4:5" x14ac:dyDescent="0.2">
      <c r="D2908" s="1"/>
      <c r="E2908" s="1"/>
    </row>
    <row r="2909" spans="4:5" x14ac:dyDescent="0.2">
      <c r="D2909" s="1"/>
      <c r="E2909" s="1"/>
    </row>
    <row r="2910" spans="4:5" x14ac:dyDescent="0.2">
      <c r="D2910" s="1"/>
      <c r="E2910" s="1"/>
    </row>
    <row r="2911" spans="4:5" x14ac:dyDescent="0.2">
      <c r="D2911" s="1"/>
      <c r="E2911" s="1"/>
    </row>
    <row r="2912" spans="4:5" x14ac:dyDescent="0.2">
      <c r="D2912" s="1"/>
      <c r="E2912" s="1"/>
    </row>
    <row r="2913" spans="4:5" x14ac:dyDescent="0.2">
      <c r="D2913" s="1"/>
      <c r="E2913" s="1"/>
    </row>
    <row r="2914" spans="4:5" x14ac:dyDescent="0.2">
      <c r="D2914" s="1"/>
      <c r="E2914" s="1"/>
    </row>
    <row r="2915" spans="4:5" x14ac:dyDescent="0.2">
      <c r="D2915" s="1"/>
      <c r="E2915" s="1"/>
    </row>
    <row r="2916" spans="4:5" x14ac:dyDescent="0.2">
      <c r="D2916" s="1"/>
      <c r="E2916" s="1"/>
    </row>
    <row r="2917" spans="4:5" x14ac:dyDescent="0.2">
      <c r="D2917" s="1"/>
      <c r="E2917" s="1"/>
    </row>
    <row r="2918" spans="4:5" x14ac:dyDescent="0.2">
      <c r="D2918" s="1"/>
      <c r="E2918" s="1"/>
    </row>
    <row r="2919" spans="4:5" x14ac:dyDescent="0.2">
      <c r="D2919" s="1"/>
      <c r="E2919" s="1"/>
    </row>
    <row r="2920" spans="4:5" x14ac:dyDescent="0.2">
      <c r="D2920" s="1"/>
      <c r="E2920" s="1"/>
    </row>
    <row r="2921" spans="4:5" x14ac:dyDescent="0.2">
      <c r="D2921" s="1"/>
      <c r="E2921" s="1"/>
    </row>
    <row r="2922" spans="4:5" x14ac:dyDescent="0.2">
      <c r="D2922" s="1"/>
      <c r="E2922" s="1"/>
    </row>
    <row r="2923" spans="4:5" x14ac:dyDescent="0.2">
      <c r="D2923" s="1"/>
      <c r="E2923" s="1"/>
    </row>
    <row r="2924" spans="4:5" x14ac:dyDescent="0.2">
      <c r="D2924" s="1"/>
      <c r="E2924" s="1"/>
    </row>
    <row r="2925" spans="4:5" x14ac:dyDescent="0.2">
      <c r="D2925" s="1"/>
      <c r="E2925" s="1"/>
    </row>
    <row r="2926" spans="4:5" x14ac:dyDescent="0.2">
      <c r="D2926" s="1"/>
      <c r="E2926" s="1"/>
    </row>
    <row r="2927" spans="4:5" x14ac:dyDescent="0.2">
      <c r="D2927" s="1"/>
      <c r="E2927" s="1"/>
    </row>
    <row r="2928" spans="4:5" x14ac:dyDescent="0.2">
      <c r="D2928" s="1"/>
      <c r="E2928" s="1"/>
    </row>
    <row r="2929" spans="4:5" x14ac:dyDescent="0.2">
      <c r="D2929" s="1"/>
      <c r="E2929" s="1"/>
    </row>
    <row r="2930" spans="4:5" x14ac:dyDescent="0.2">
      <c r="D2930" s="1"/>
      <c r="E2930" s="1"/>
    </row>
    <row r="2931" spans="4:5" x14ac:dyDescent="0.2">
      <c r="D2931" s="1"/>
      <c r="E2931" s="1"/>
    </row>
    <row r="2932" spans="4:5" x14ac:dyDescent="0.2">
      <c r="D2932" s="1"/>
      <c r="E2932" s="1"/>
    </row>
    <row r="2933" spans="4:5" x14ac:dyDescent="0.2">
      <c r="D2933" s="1"/>
      <c r="E2933" s="1"/>
    </row>
    <row r="2934" spans="4:5" x14ac:dyDescent="0.2">
      <c r="D2934" s="1"/>
      <c r="E2934" s="1"/>
    </row>
    <row r="2935" spans="4:5" x14ac:dyDescent="0.2">
      <c r="D2935" s="1"/>
      <c r="E2935" s="1"/>
    </row>
    <row r="2936" spans="4:5" x14ac:dyDescent="0.2">
      <c r="D2936" s="1"/>
      <c r="E2936" s="1"/>
    </row>
    <row r="2937" spans="4:5" x14ac:dyDescent="0.2">
      <c r="D2937" s="1"/>
      <c r="E2937" s="1"/>
    </row>
    <row r="2938" spans="4:5" x14ac:dyDescent="0.2">
      <c r="D2938" s="1"/>
      <c r="E2938" s="1"/>
    </row>
    <row r="2939" spans="4:5" x14ac:dyDescent="0.2">
      <c r="D2939" s="1"/>
      <c r="E2939" s="1"/>
    </row>
    <row r="2940" spans="4:5" x14ac:dyDescent="0.2">
      <c r="D2940" s="1"/>
      <c r="E2940" s="1"/>
    </row>
    <row r="2941" spans="4:5" x14ac:dyDescent="0.2">
      <c r="D2941" s="1"/>
      <c r="E2941" s="1"/>
    </row>
    <row r="2942" spans="4:5" x14ac:dyDescent="0.2">
      <c r="D2942" s="1"/>
      <c r="E2942" s="1"/>
    </row>
    <row r="2943" spans="4:5" x14ac:dyDescent="0.2">
      <c r="D2943" s="1"/>
      <c r="E2943" s="1"/>
    </row>
    <row r="2944" spans="4:5" x14ac:dyDescent="0.2">
      <c r="D2944" s="1"/>
      <c r="E2944" s="1"/>
    </row>
    <row r="2945" spans="4:5" x14ac:dyDescent="0.2">
      <c r="D2945" s="1"/>
      <c r="E2945" s="1"/>
    </row>
    <row r="2946" spans="4:5" x14ac:dyDescent="0.2">
      <c r="D2946" s="1"/>
      <c r="E2946" s="1"/>
    </row>
    <row r="2947" spans="4:5" x14ac:dyDescent="0.2">
      <c r="D2947" s="1"/>
      <c r="E2947" s="1"/>
    </row>
    <row r="2948" spans="4:5" x14ac:dyDescent="0.2">
      <c r="D2948" s="1"/>
      <c r="E2948" s="1"/>
    </row>
    <row r="2949" spans="4:5" x14ac:dyDescent="0.2">
      <c r="D2949" s="1"/>
      <c r="E2949" s="1"/>
    </row>
    <row r="2950" spans="4:5" x14ac:dyDescent="0.2">
      <c r="D2950" s="1"/>
      <c r="E2950" s="1"/>
    </row>
    <row r="2951" spans="4:5" x14ac:dyDescent="0.2">
      <c r="D2951" s="1"/>
      <c r="E2951" s="1"/>
    </row>
    <row r="2952" spans="4:5" x14ac:dyDescent="0.2">
      <c r="D2952" s="1"/>
      <c r="E2952" s="1"/>
    </row>
    <row r="2953" spans="4:5" x14ac:dyDescent="0.2">
      <c r="D2953" s="1"/>
      <c r="E2953" s="1"/>
    </row>
    <row r="2954" spans="4:5" x14ac:dyDescent="0.2">
      <c r="D2954" s="1"/>
      <c r="E2954" s="1"/>
    </row>
    <row r="2955" spans="4:5" x14ac:dyDescent="0.2">
      <c r="D2955" s="1"/>
      <c r="E2955" s="1"/>
    </row>
    <row r="2956" spans="4:5" x14ac:dyDescent="0.2">
      <c r="D2956" s="1"/>
      <c r="E2956" s="1"/>
    </row>
    <row r="2957" spans="4:5" x14ac:dyDescent="0.2">
      <c r="D2957" s="1"/>
      <c r="E2957" s="1"/>
    </row>
    <row r="2958" spans="4:5" x14ac:dyDescent="0.2">
      <c r="D2958" s="1"/>
      <c r="E2958" s="1"/>
    </row>
    <row r="2959" spans="4:5" x14ac:dyDescent="0.2">
      <c r="D2959" s="1"/>
      <c r="E2959" s="1"/>
    </row>
    <row r="2960" spans="4:5" x14ac:dyDescent="0.2">
      <c r="D2960" s="1"/>
      <c r="E2960" s="1"/>
    </row>
    <row r="2961" spans="4:5" x14ac:dyDescent="0.2">
      <c r="D2961" s="1"/>
      <c r="E2961" s="1"/>
    </row>
    <row r="2962" spans="4:5" x14ac:dyDescent="0.2">
      <c r="D2962" s="1"/>
      <c r="E2962" s="1"/>
    </row>
    <row r="2963" spans="4:5" x14ac:dyDescent="0.2">
      <c r="D2963" s="1"/>
      <c r="E2963" s="1"/>
    </row>
    <row r="2964" spans="4:5" x14ac:dyDescent="0.2">
      <c r="D2964" s="1"/>
      <c r="E2964" s="1"/>
    </row>
    <row r="2965" spans="4:5" x14ac:dyDescent="0.2">
      <c r="D2965" s="1"/>
      <c r="E2965" s="1"/>
    </row>
    <row r="2966" spans="4:5" x14ac:dyDescent="0.2">
      <c r="D2966" s="1"/>
      <c r="E2966" s="1"/>
    </row>
    <row r="2967" spans="4:5" x14ac:dyDescent="0.2">
      <c r="D2967" s="1"/>
      <c r="E2967" s="1"/>
    </row>
    <row r="2968" spans="4:5" x14ac:dyDescent="0.2">
      <c r="D2968" s="1"/>
      <c r="E2968" s="1"/>
    </row>
    <row r="2969" spans="4:5" x14ac:dyDescent="0.2">
      <c r="D2969" s="1"/>
      <c r="E2969" s="1"/>
    </row>
    <row r="2970" spans="4:5" x14ac:dyDescent="0.2">
      <c r="D2970" s="1"/>
      <c r="E2970" s="1"/>
    </row>
    <row r="2971" spans="4:5" x14ac:dyDescent="0.2">
      <c r="D2971" s="1"/>
      <c r="E2971" s="1"/>
    </row>
    <row r="2972" spans="4:5" x14ac:dyDescent="0.2">
      <c r="D2972" s="1"/>
      <c r="E2972" s="1"/>
    </row>
    <row r="2973" spans="4:5" x14ac:dyDescent="0.2">
      <c r="D2973" s="1"/>
      <c r="E2973" s="1"/>
    </row>
    <row r="2974" spans="4:5" x14ac:dyDescent="0.2">
      <c r="D2974" s="1"/>
      <c r="E2974" s="1"/>
    </row>
    <row r="2975" spans="4:5" x14ac:dyDescent="0.2">
      <c r="D2975" s="1"/>
      <c r="E2975" s="1"/>
    </row>
    <row r="2976" spans="4:5" x14ac:dyDescent="0.2">
      <c r="D2976" s="1"/>
      <c r="E2976" s="1"/>
    </row>
    <row r="2977" spans="4:5" x14ac:dyDescent="0.2">
      <c r="D2977" s="1"/>
      <c r="E2977" s="1"/>
    </row>
    <row r="2978" spans="4:5" x14ac:dyDescent="0.2">
      <c r="D2978" s="1"/>
      <c r="E2978" s="1"/>
    </row>
    <row r="2979" spans="4:5" x14ac:dyDescent="0.2">
      <c r="D2979" s="1"/>
      <c r="E2979" s="1"/>
    </row>
    <row r="2980" spans="4:5" x14ac:dyDescent="0.2">
      <c r="D2980" s="1"/>
      <c r="E2980" s="1"/>
    </row>
    <row r="2981" spans="4:5" x14ac:dyDescent="0.2">
      <c r="D2981" s="1"/>
      <c r="E2981" s="1"/>
    </row>
    <row r="2982" spans="4:5" x14ac:dyDescent="0.2">
      <c r="D2982" s="1"/>
      <c r="E2982" s="1"/>
    </row>
    <row r="2983" spans="4:5" x14ac:dyDescent="0.2">
      <c r="D2983" s="1"/>
      <c r="E2983" s="1"/>
    </row>
    <row r="2984" spans="4:5" x14ac:dyDescent="0.2">
      <c r="D2984" s="1"/>
      <c r="E2984" s="1"/>
    </row>
    <row r="2985" spans="4:5" x14ac:dyDescent="0.2">
      <c r="D2985" s="1"/>
      <c r="E2985" s="1"/>
    </row>
    <row r="2986" spans="4:5" x14ac:dyDescent="0.2">
      <c r="D2986" s="1"/>
      <c r="E2986" s="1"/>
    </row>
    <row r="2987" spans="4:5" x14ac:dyDescent="0.2">
      <c r="D2987" s="1"/>
      <c r="E2987" s="1"/>
    </row>
    <row r="2988" spans="4:5" x14ac:dyDescent="0.2">
      <c r="D2988" s="1"/>
      <c r="E2988" s="1"/>
    </row>
    <row r="2989" spans="4:5" x14ac:dyDescent="0.2">
      <c r="D2989" s="1"/>
      <c r="E2989" s="1"/>
    </row>
    <row r="2990" spans="4:5" x14ac:dyDescent="0.2">
      <c r="D2990" s="1"/>
      <c r="E2990" s="1"/>
    </row>
    <row r="2991" spans="4:5" x14ac:dyDescent="0.2">
      <c r="D2991" s="1"/>
      <c r="E2991" s="1"/>
    </row>
    <row r="2992" spans="4:5" x14ac:dyDescent="0.2">
      <c r="D2992" s="1"/>
      <c r="E2992" s="1"/>
    </row>
    <row r="2993" spans="4:5" x14ac:dyDescent="0.2">
      <c r="D2993" s="1"/>
      <c r="E2993" s="1"/>
    </row>
    <row r="2994" spans="4:5" x14ac:dyDescent="0.2">
      <c r="D2994" s="1"/>
      <c r="E2994" s="1"/>
    </row>
    <row r="2995" spans="4:5" x14ac:dyDescent="0.2">
      <c r="D2995" s="1"/>
      <c r="E2995" s="1"/>
    </row>
    <row r="2996" spans="4:5" x14ac:dyDescent="0.2">
      <c r="D2996" s="1"/>
      <c r="E2996" s="1"/>
    </row>
    <row r="2997" spans="4:5" x14ac:dyDescent="0.2">
      <c r="D2997" s="1"/>
      <c r="E2997" s="1"/>
    </row>
    <row r="2998" spans="4:5" x14ac:dyDescent="0.2">
      <c r="D2998" s="1"/>
      <c r="E2998" s="1"/>
    </row>
    <row r="2999" spans="4:5" x14ac:dyDescent="0.2">
      <c r="D2999" s="1"/>
      <c r="E2999" s="1"/>
    </row>
    <row r="3000" spans="4:5" x14ac:dyDescent="0.2">
      <c r="D3000" s="1"/>
      <c r="E3000" s="1"/>
    </row>
    <row r="3001" spans="4:5" x14ac:dyDescent="0.2">
      <c r="D3001" s="1"/>
      <c r="E3001" s="1"/>
    </row>
    <row r="3002" spans="4:5" x14ac:dyDescent="0.2">
      <c r="D3002" s="1"/>
      <c r="E3002" s="1"/>
    </row>
    <row r="3003" spans="4:5" x14ac:dyDescent="0.2">
      <c r="D3003" s="1"/>
      <c r="E3003" s="1"/>
    </row>
    <row r="3004" spans="4:5" x14ac:dyDescent="0.2">
      <c r="D3004" s="1"/>
      <c r="E3004" s="1"/>
    </row>
    <row r="3005" spans="4:5" x14ac:dyDescent="0.2">
      <c r="D3005" s="1"/>
      <c r="E3005" s="1"/>
    </row>
    <row r="3006" spans="4:5" x14ac:dyDescent="0.2">
      <c r="D3006" s="1"/>
      <c r="E3006" s="1"/>
    </row>
    <row r="3007" spans="4:5" x14ac:dyDescent="0.2">
      <c r="D3007" s="1"/>
      <c r="E3007" s="1"/>
    </row>
    <row r="3008" spans="4:5" x14ac:dyDescent="0.2">
      <c r="D3008" s="1"/>
      <c r="E3008" s="1"/>
    </row>
    <row r="3009" spans="4:5" x14ac:dyDescent="0.2">
      <c r="D3009" s="1"/>
      <c r="E3009" s="1"/>
    </row>
    <row r="3010" spans="4:5" x14ac:dyDescent="0.2">
      <c r="D3010" s="1"/>
      <c r="E3010" s="1"/>
    </row>
    <row r="3011" spans="4:5" x14ac:dyDescent="0.2">
      <c r="D3011" s="1"/>
      <c r="E3011" s="1"/>
    </row>
    <row r="3012" spans="4:5" x14ac:dyDescent="0.2">
      <c r="D3012" s="1"/>
      <c r="E3012" s="1"/>
    </row>
    <row r="3013" spans="4:5" x14ac:dyDescent="0.2">
      <c r="D3013" s="1"/>
      <c r="E3013" s="1"/>
    </row>
    <row r="3014" spans="4:5" x14ac:dyDescent="0.2">
      <c r="D3014" s="1"/>
      <c r="E3014" s="1"/>
    </row>
  </sheetData>
  <mergeCells count="32">
    <mergeCell ref="A1:E1"/>
    <mergeCell ref="A2:E2"/>
    <mergeCell ref="D113:D114"/>
    <mergeCell ref="E113:E114"/>
    <mergeCell ref="C4:C5"/>
    <mergeCell ref="A5:B5"/>
    <mergeCell ref="A4:B4"/>
    <mergeCell ref="C61:C62"/>
    <mergeCell ref="A18:C18"/>
    <mergeCell ref="A61:B61"/>
    <mergeCell ref="A62:B62"/>
    <mergeCell ref="A63:C63"/>
    <mergeCell ref="A35:C35"/>
    <mergeCell ref="A47:C47"/>
    <mergeCell ref="E4:E5"/>
    <mergeCell ref="D61:D62"/>
    <mergeCell ref="E61:E62"/>
    <mergeCell ref="D4:D5"/>
    <mergeCell ref="A6:C6"/>
    <mergeCell ref="D162:D163"/>
    <mergeCell ref="E162:E163"/>
    <mergeCell ref="A163:B163"/>
    <mergeCell ref="A162:B162"/>
    <mergeCell ref="C162:C163"/>
    <mergeCell ref="A176:C176"/>
    <mergeCell ref="A164:C164"/>
    <mergeCell ref="A148:C148"/>
    <mergeCell ref="A136:C136"/>
    <mergeCell ref="A113:B113"/>
    <mergeCell ref="C113:C114"/>
    <mergeCell ref="A114:B114"/>
    <mergeCell ref="A115:C115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59" max="4" man="1"/>
  </rowBreaks>
  <colBreaks count="1" manualBreakCount="1">
    <brk id="5" min="1" max="147" man="1"/>
  </colBreaks>
  <ignoredErrors>
    <ignoredError sqref="A188:A189 B188:C198 A191:A198" numberStoredAsText="1"/>
    <ignoredError sqref="E63" emptyCellReferenc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5">
    <tabColor rgb="FFFFEBEB"/>
  </sheetPr>
  <dimension ref="A1:K2812"/>
  <sheetViews>
    <sheetView showGridLines="0" tabSelected="1" defaultGridColor="0" colorId="8" zoomScale="150" zoomScaleNormal="150" zoomScaleSheetLayoutView="100" workbookViewId="0">
      <selection activeCell="E20" sqref="E20"/>
    </sheetView>
  </sheetViews>
  <sheetFormatPr baseColWidth="10" defaultColWidth="30.28515625" defaultRowHeight="14.1" customHeight="1" x14ac:dyDescent="0.2"/>
  <cols>
    <col min="1" max="1" width="6" style="5" customWidth="1"/>
    <col min="2" max="2" width="25.28515625" style="5" customWidth="1"/>
    <col min="3" max="4" width="9.28515625" style="5" customWidth="1"/>
    <col min="5" max="5" width="8.28515625" style="5" customWidth="1"/>
    <col min="6" max="6" width="9.28515625" style="5" customWidth="1"/>
    <col min="7" max="9" width="10.28515625" style="5" customWidth="1"/>
    <col min="10" max="16384" width="30.28515625" style="5"/>
  </cols>
  <sheetData>
    <row r="1" spans="1:11" ht="14.1" customHeight="1" x14ac:dyDescent="0.25">
      <c r="A1" s="380" t="s">
        <v>832</v>
      </c>
      <c r="B1" s="380"/>
      <c r="C1" s="380"/>
      <c r="D1" s="380"/>
      <c r="E1" s="380"/>
      <c r="F1" s="380"/>
    </row>
    <row r="2" spans="1:11" ht="3.95" customHeight="1" x14ac:dyDescent="0.2">
      <c r="B2" s="16"/>
      <c r="C2" s="17"/>
      <c r="D2" s="17"/>
    </row>
    <row r="3" spans="1:11" ht="27" customHeight="1" x14ac:dyDescent="0.2">
      <c r="A3" s="137" t="s">
        <v>264</v>
      </c>
      <c r="B3" s="138" t="s">
        <v>345</v>
      </c>
      <c r="C3" s="138" t="s">
        <v>296</v>
      </c>
      <c r="D3" s="138" t="s">
        <v>351</v>
      </c>
      <c r="E3" s="138" t="s">
        <v>355</v>
      </c>
      <c r="F3" s="139" t="s">
        <v>168</v>
      </c>
    </row>
    <row r="4" spans="1:11" s="19" customFormat="1" ht="12.95" customHeight="1" thickBot="1" x14ac:dyDescent="0.25">
      <c r="A4" s="198"/>
      <c r="B4" s="132" t="s">
        <v>167</v>
      </c>
      <c r="C4" s="199"/>
      <c r="D4" s="199">
        <f>+SUM(D5:D10)</f>
        <v>5270321.8078159997</v>
      </c>
      <c r="E4" s="193">
        <v>100</v>
      </c>
      <c r="F4" s="200"/>
      <c r="G4" s="18"/>
      <c r="H4" s="18"/>
      <c r="I4" s="18"/>
      <c r="J4" s="18"/>
      <c r="K4" s="18"/>
    </row>
    <row r="5" spans="1:11" ht="17.100000000000001" customHeight="1" thickTop="1" x14ac:dyDescent="0.2">
      <c r="A5" s="87">
        <v>1</v>
      </c>
      <c r="B5" s="83" t="s">
        <v>535</v>
      </c>
      <c r="C5" s="88">
        <v>7029753.7961240001</v>
      </c>
      <c r="D5" s="88">
        <v>3956451.2497589998</v>
      </c>
      <c r="E5" s="90">
        <f t="shared" ref="E5:E10" si="0">+D5*100/$D$4</f>
        <v>75.070392170199142</v>
      </c>
      <c r="F5" s="90">
        <f>+E5</f>
        <v>75.070392170199142</v>
      </c>
    </row>
    <row r="6" spans="1:11" ht="17.100000000000001" customHeight="1" x14ac:dyDescent="0.2">
      <c r="A6" s="87">
        <v>2</v>
      </c>
      <c r="B6" s="24" t="s">
        <v>354</v>
      </c>
      <c r="C6" s="88">
        <v>1400312.254</v>
      </c>
      <c r="D6" s="88">
        <v>368466.69042499998</v>
      </c>
      <c r="E6" s="90">
        <f t="shared" si="0"/>
        <v>6.9913508863643958</v>
      </c>
      <c r="F6" s="90">
        <f>+F5+E6</f>
        <v>82.061743056563543</v>
      </c>
    </row>
    <row r="7" spans="1:11" ht="17.100000000000001" customHeight="1" x14ac:dyDescent="0.2">
      <c r="A7" s="87">
        <v>3</v>
      </c>
      <c r="B7" s="24" t="s">
        <v>344</v>
      </c>
      <c r="C7" s="88">
        <v>737045.32528400002</v>
      </c>
      <c r="D7" s="88">
        <v>312943.55610099999</v>
      </c>
      <c r="E7" s="90">
        <f t="shared" si="0"/>
        <v>5.9378453064649301</v>
      </c>
      <c r="F7" s="90">
        <f>+F6+E7</f>
        <v>87.999588363028479</v>
      </c>
    </row>
    <row r="8" spans="1:11" ht="17.100000000000001" customHeight="1" x14ac:dyDescent="0.2">
      <c r="A8" s="87">
        <v>4</v>
      </c>
      <c r="B8" s="24" t="s">
        <v>453</v>
      </c>
      <c r="C8" s="88">
        <v>720271.719621</v>
      </c>
      <c r="D8" s="88">
        <v>168636.82275600001</v>
      </c>
      <c r="E8" s="90">
        <f t="shared" si="0"/>
        <v>3.1997443212273682</v>
      </c>
      <c r="F8" s="90">
        <f>+F7+E8</f>
        <v>91.19933268425585</v>
      </c>
    </row>
    <row r="9" spans="1:11" ht="17.100000000000001" customHeight="1" x14ac:dyDescent="0.2">
      <c r="A9" s="87">
        <v>5</v>
      </c>
      <c r="B9" s="24" t="s">
        <v>454</v>
      </c>
      <c r="C9" s="88">
        <v>3385.722409</v>
      </c>
      <c r="D9" s="88">
        <v>126676.765274</v>
      </c>
      <c r="E9" s="90">
        <f t="shared" si="0"/>
        <v>2.4035869135379104</v>
      </c>
      <c r="F9" s="90">
        <f>+F8+E9</f>
        <v>93.602919597793758</v>
      </c>
    </row>
    <row r="10" spans="1:11" ht="17.100000000000001" customHeight="1" x14ac:dyDescent="0.2">
      <c r="A10" s="81"/>
      <c r="B10" s="73" t="s">
        <v>220</v>
      </c>
      <c r="C10" s="89">
        <v>860657.1262340002</v>
      </c>
      <c r="D10" s="89">
        <v>337146.72350099997</v>
      </c>
      <c r="E10" s="91">
        <f t="shared" si="0"/>
        <v>6.3970804022062593</v>
      </c>
      <c r="F10" s="91">
        <f>+F9+E10</f>
        <v>100.00000000000001</v>
      </c>
    </row>
    <row r="11" spans="1:11" ht="9" customHeight="1" x14ac:dyDescent="0.2">
      <c r="A11" s="35" t="s">
        <v>392</v>
      </c>
      <c r="B11" s="68"/>
      <c r="C11" s="84"/>
      <c r="D11" s="1"/>
    </row>
    <row r="12" spans="1:11" ht="9" customHeight="1" x14ac:dyDescent="0.2">
      <c r="A12" s="36" t="s">
        <v>260</v>
      </c>
      <c r="B12" s="68"/>
      <c r="C12" s="84"/>
      <c r="D12" s="1"/>
    </row>
    <row r="13" spans="1:11" ht="9" customHeight="1" x14ac:dyDescent="0.2">
      <c r="A13" s="68" t="s">
        <v>566</v>
      </c>
      <c r="C13" s="1"/>
      <c r="D13" s="1"/>
    </row>
    <row r="14" spans="1:11" ht="12" customHeight="1" x14ac:dyDescent="0.2">
      <c r="C14" s="1"/>
      <c r="D14" s="1"/>
    </row>
    <row r="15" spans="1:11" ht="12" customHeight="1" x14ac:dyDescent="0.2"/>
    <row r="16" spans="1:11" ht="12" customHeight="1" x14ac:dyDescent="0.2"/>
    <row r="17" spans="4:4" ht="23.1" customHeight="1" x14ac:dyDescent="0.2">
      <c r="D17" s="111"/>
    </row>
    <row r="18" spans="4:4" ht="23.1" customHeight="1" x14ac:dyDescent="0.2"/>
    <row r="21" spans="4:4" ht="30" customHeight="1" x14ac:dyDescent="0.2"/>
    <row r="22" spans="4:4" ht="32.1" customHeight="1" x14ac:dyDescent="0.2"/>
    <row r="26" spans="4:4" ht="23.1" customHeight="1" x14ac:dyDescent="0.2"/>
    <row r="28" spans="4:4" ht="23.1" customHeight="1" x14ac:dyDescent="0.2"/>
    <row r="29" spans="4:4" ht="33.950000000000003" customHeight="1" x14ac:dyDescent="0.2"/>
    <row r="30" spans="4:4" ht="33.950000000000003" customHeight="1" x14ac:dyDescent="0.2"/>
    <row r="31" spans="4:4" ht="23.1" customHeight="1" x14ac:dyDescent="0.2"/>
    <row r="32" spans="4:4" ht="23.1" customHeight="1" x14ac:dyDescent="0.2"/>
    <row r="34" spans="3:4" ht="23.1" customHeight="1" x14ac:dyDescent="0.2"/>
    <row r="35" spans="3:4" ht="23.1" customHeight="1" x14ac:dyDescent="0.2">
      <c r="C35" s="1"/>
      <c r="D35" s="1"/>
    </row>
    <row r="36" spans="3:4" ht="14.1" customHeight="1" x14ac:dyDescent="0.2">
      <c r="C36" s="1"/>
      <c r="D36" s="1"/>
    </row>
    <row r="37" spans="3:4" ht="14.1" customHeight="1" x14ac:dyDescent="0.2">
      <c r="C37" s="1"/>
      <c r="D37" s="1"/>
    </row>
    <row r="38" spans="3:4" ht="14.1" customHeight="1" x14ac:dyDescent="0.2">
      <c r="C38" s="1"/>
      <c r="D38" s="1"/>
    </row>
    <row r="39" spans="3:4" ht="14.1" customHeight="1" x14ac:dyDescent="0.2">
      <c r="C39" s="1"/>
      <c r="D39" s="1"/>
    </row>
    <row r="40" spans="3:4" ht="14.1" customHeight="1" x14ac:dyDescent="0.2">
      <c r="C40" s="1"/>
      <c r="D40" s="1"/>
    </row>
    <row r="41" spans="3:4" ht="14.1" customHeight="1" x14ac:dyDescent="0.2">
      <c r="C41" s="1"/>
      <c r="D41" s="1"/>
    </row>
    <row r="42" spans="3:4" ht="32.1" customHeight="1" x14ac:dyDescent="0.2">
      <c r="C42" s="1"/>
      <c r="D42" s="1"/>
    </row>
    <row r="43" spans="3:4" ht="23.1" customHeight="1" x14ac:dyDescent="0.2">
      <c r="C43" s="1"/>
      <c r="D43" s="1"/>
    </row>
    <row r="44" spans="3:4" ht="14.1" customHeight="1" x14ac:dyDescent="0.2">
      <c r="C44" s="1"/>
      <c r="D44" s="1"/>
    </row>
    <row r="45" spans="3:4" ht="33.950000000000003" customHeight="1" x14ac:dyDescent="0.2">
      <c r="C45" s="1"/>
      <c r="D45" s="1"/>
    </row>
    <row r="46" spans="3:4" ht="23.1" customHeight="1" x14ac:dyDescent="0.2">
      <c r="C46" s="1"/>
      <c r="D46" s="1"/>
    </row>
    <row r="47" spans="3:4" ht="14.1" customHeight="1" x14ac:dyDescent="0.2">
      <c r="C47" s="1"/>
      <c r="D47" s="1"/>
    </row>
    <row r="48" spans="3:4" ht="14.1" customHeight="1" x14ac:dyDescent="0.2">
      <c r="C48" s="1"/>
      <c r="D48" s="1"/>
    </row>
    <row r="49" spans="2:4" ht="14.1" customHeight="1" x14ac:dyDescent="0.2">
      <c r="C49" s="1"/>
      <c r="D49" s="1"/>
    </row>
    <row r="50" spans="2:4" ht="14.1" customHeight="1" x14ac:dyDescent="0.2">
      <c r="C50" s="1"/>
      <c r="D50" s="1"/>
    </row>
    <row r="51" spans="2:4" ht="14.1" customHeight="1" x14ac:dyDescent="0.2">
      <c r="C51" s="1"/>
      <c r="D51" s="1"/>
    </row>
    <row r="52" spans="2:4" ht="14.1" customHeight="1" x14ac:dyDescent="0.2">
      <c r="C52" s="1"/>
      <c r="D52" s="1"/>
    </row>
    <row r="53" spans="2:4" ht="14.1" customHeight="1" x14ac:dyDescent="0.2">
      <c r="C53" s="1"/>
      <c r="D53" s="1"/>
    </row>
    <row r="54" spans="2:4" ht="23.1" customHeight="1" x14ac:dyDescent="0.2">
      <c r="C54" s="1"/>
      <c r="D54" s="1"/>
    </row>
    <row r="55" spans="2:4" ht="14.1" customHeight="1" x14ac:dyDescent="0.2">
      <c r="C55" s="1"/>
      <c r="D55" s="1"/>
    </row>
    <row r="56" spans="2:4" ht="23.1" customHeight="1" x14ac:dyDescent="0.2">
      <c r="C56" s="1"/>
      <c r="D56" s="1"/>
    </row>
    <row r="57" spans="2:4" ht="33.950000000000003" customHeight="1" x14ac:dyDescent="0.2">
      <c r="C57" s="1"/>
      <c r="D57" s="1"/>
    </row>
    <row r="58" spans="2:4" ht="23.1" customHeight="1" x14ac:dyDescent="0.2">
      <c r="C58" s="1"/>
      <c r="D58" s="1"/>
    </row>
    <row r="59" spans="2:4" ht="23.1" customHeight="1" x14ac:dyDescent="0.2">
      <c r="C59" s="1"/>
      <c r="D59" s="1"/>
    </row>
    <row r="60" spans="2:4" ht="14.1" customHeight="1" x14ac:dyDescent="0.2">
      <c r="C60" s="1"/>
      <c r="D60" s="1"/>
    </row>
    <row r="61" spans="2:4" ht="14.1" customHeight="1" x14ac:dyDescent="0.2">
      <c r="B61" s="5" t="s">
        <v>314</v>
      </c>
      <c r="C61" s="1">
        <v>3359152.4033880001</v>
      </c>
      <c r="D61" s="1"/>
    </row>
    <row r="62" spans="2:4" ht="14.1" customHeight="1" x14ac:dyDescent="0.2">
      <c r="B62" s="5" t="s">
        <v>354</v>
      </c>
      <c r="C62" s="1">
        <v>321176.54038999998</v>
      </c>
      <c r="D62" s="1"/>
    </row>
    <row r="63" spans="2:4" ht="14.1" customHeight="1" x14ac:dyDescent="0.2">
      <c r="B63" s="5" t="s">
        <v>344</v>
      </c>
      <c r="C63" s="1">
        <v>247152.84104100001</v>
      </c>
      <c r="D63" s="1"/>
    </row>
    <row r="64" spans="2:4" ht="14.1" customHeight="1" x14ac:dyDescent="0.2">
      <c r="B64" s="5" t="s">
        <v>220</v>
      </c>
      <c r="C64" s="1">
        <v>475621.82073400007</v>
      </c>
      <c r="D64" s="1"/>
    </row>
    <row r="65" spans="3:4" ht="14.1" customHeight="1" x14ac:dyDescent="0.2">
      <c r="C65" s="1">
        <v>4403103.6055530002</v>
      </c>
      <c r="D65" s="1"/>
    </row>
    <row r="66" spans="3:4" ht="14.1" customHeight="1" x14ac:dyDescent="0.2">
      <c r="C66" s="1"/>
      <c r="D66" s="1"/>
    </row>
    <row r="67" spans="3:4" ht="14.1" customHeight="1" x14ac:dyDescent="0.2">
      <c r="C67" s="1"/>
      <c r="D67" s="1"/>
    </row>
    <row r="68" spans="3:4" ht="14.1" customHeight="1" x14ac:dyDescent="0.2">
      <c r="C68" s="1"/>
      <c r="D68" s="1"/>
    </row>
    <row r="69" spans="3:4" ht="14.1" customHeight="1" x14ac:dyDescent="0.2">
      <c r="C69" s="1"/>
      <c r="D69" s="1"/>
    </row>
    <row r="70" spans="3:4" ht="14.1" customHeight="1" x14ac:dyDescent="0.2">
      <c r="C70" s="1"/>
      <c r="D70" s="1"/>
    </row>
    <row r="71" spans="3:4" ht="14.1" customHeight="1" x14ac:dyDescent="0.2">
      <c r="C71" s="1"/>
      <c r="D71" s="1"/>
    </row>
    <row r="72" spans="3:4" ht="14.1" customHeight="1" x14ac:dyDescent="0.2">
      <c r="C72" s="1"/>
      <c r="D72" s="1"/>
    </row>
    <row r="73" spans="3:4" ht="14.1" customHeight="1" x14ac:dyDescent="0.2">
      <c r="C73" s="1"/>
      <c r="D73" s="1"/>
    </row>
    <row r="74" spans="3:4" ht="14.1" customHeight="1" x14ac:dyDescent="0.2">
      <c r="C74" s="1"/>
      <c r="D74" s="1"/>
    </row>
    <row r="75" spans="3:4" ht="14.1" customHeight="1" x14ac:dyDescent="0.2">
      <c r="C75" s="1"/>
      <c r="D75" s="1"/>
    </row>
    <row r="76" spans="3:4" ht="14.1" customHeight="1" x14ac:dyDescent="0.2">
      <c r="C76" s="1"/>
      <c r="D76" s="1"/>
    </row>
    <row r="77" spans="3:4" ht="14.1" customHeight="1" x14ac:dyDescent="0.2">
      <c r="C77" s="1"/>
      <c r="D77" s="1"/>
    </row>
    <row r="78" spans="3:4" ht="14.1" customHeight="1" x14ac:dyDescent="0.2">
      <c r="C78" s="1"/>
      <c r="D78" s="1"/>
    </row>
    <row r="79" spans="3:4" ht="33.950000000000003" customHeight="1" x14ac:dyDescent="0.2">
      <c r="C79" s="1"/>
      <c r="D79" s="1"/>
    </row>
    <row r="80" spans="3:4" ht="14.1" customHeight="1" x14ac:dyDescent="0.2">
      <c r="C80" s="1"/>
      <c r="D80" s="1"/>
    </row>
    <row r="81" spans="3:4" ht="23.1" customHeight="1" x14ac:dyDescent="0.2">
      <c r="C81" s="1"/>
      <c r="D81" s="1"/>
    </row>
    <row r="82" spans="3:4" ht="14.1" customHeight="1" x14ac:dyDescent="0.2">
      <c r="C82" s="1"/>
      <c r="D82" s="1"/>
    </row>
    <row r="83" spans="3:4" ht="14.1" customHeight="1" x14ac:dyDescent="0.2">
      <c r="C83" s="1"/>
      <c r="D83" s="1"/>
    </row>
    <row r="84" spans="3:4" ht="14.1" customHeight="1" x14ac:dyDescent="0.2">
      <c r="C84" s="1"/>
      <c r="D84" s="1"/>
    </row>
    <row r="85" spans="3:4" ht="14.1" customHeight="1" x14ac:dyDescent="0.2">
      <c r="C85" s="1"/>
      <c r="D85" s="1"/>
    </row>
    <row r="86" spans="3:4" ht="14.1" customHeight="1" x14ac:dyDescent="0.2">
      <c r="C86" s="1"/>
      <c r="D86" s="1"/>
    </row>
    <row r="87" spans="3:4" ht="14.1" customHeight="1" x14ac:dyDescent="0.2">
      <c r="C87" s="1"/>
      <c r="D87" s="1"/>
    </row>
    <row r="88" spans="3:4" ht="14.1" customHeight="1" x14ac:dyDescent="0.2">
      <c r="C88" s="1"/>
      <c r="D88" s="1"/>
    </row>
    <row r="89" spans="3:4" ht="14.1" customHeight="1" x14ac:dyDescent="0.2">
      <c r="C89" s="1"/>
      <c r="D89" s="1"/>
    </row>
    <row r="90" spans="3:4" ht="14.1" customHeight="1" x14ac:dyDescent="0.2">
      <c r="C90" s="1"/>
      <c r="D90" s="1"/>
    </row>
    <row r="91" spans="3:4" ht="14.1" customHeight="1" x14ac:dyDescent="0.2">
      <c r="C91" s="1"/>
      <c r="D91" s="1"/>
    </row>
    <row r="92" spans="3:4" ht="14.1" customHeight="1" x14ac:dyDescent="0.2">
      <c r="C92" s="1"/>
      <c r="D92" s="1"/>
    </row>
    <row r="93" spans="3:4" ht="35.1" customHeight="1" x14ac:dyDescent="0.2">
      <c r="C93" s="1"/>
      <c r="D93" s="1"/>
    </row>
    <row r="94" spans="3:4" ht="45" customHeight="1" x14ac:dyDescent="0.2">
      <c r="C94" s="1"/>
      <c r="D94" s="1"/>
    </row>
    <row r="95" spans="3:4" ht="23.1" customHeight="1" x14ac:dyDescent="0.2">
      <c r="C95" s="1"/>
      <c r="D95" s="1"/>
    </row>
    <row r="96" spans="3:4" ht="23.1" customHeight="1" x14ac:dyDescent="0.2">
      <c r="C96" s="1"/>
      <c r="D96" s="1"/>
    </row>
    <row r="97" spans="3:4" ht="23.1" customHeight="1" x14ac:dyDescent="0.2">
      <c r="C97" s="1"/>
      <c r="D97" s="1"/>
    </row>
    <row r="98" spans="3:4" ht="23.1" customHeight="1" x14ac:dyDescent="0.2">
      <c r="C98" s="1"/>
      <c r="D98" s="1"/>
    </row>
    <row r="99" spans="3:4" ht="14.1" customHeight="1" x14ac:dyDescent="0.2">
      <c r="C99" s="1"/>
      <c r="D99" s="1"/>
    </row>
    <row r="100" spans="3:4" ht="14.1" customHeight="1" x14ac:dyDescent="0.2">
      <c r="C100" s="1"/>
      <c r="D100" s="1"/>
    </row>
    <row r="101" spans="3:4" ht="14.1" customHeight="1" x14ac:dyDescent="0.2">
      <c r="C101" s="1"/>
      <c r="D101" s="1"/>
    </row>
    <row r="102" spans="3:4" ht="14.1" customHeight="1" x14ac:dyDescent="0.2">
      <c r="C102" s="1"/>
      <c r="D102" s="1"/>
    </row>
    <row r="103" spans="3:4" ht="14.1" customHeight="1" x14ac:dyDescent="0.2">
      <c r="C103" s="1"/>
      <c r="D103" s="1"/>
    </row>
    <row r="104" spans="3:4" ht="14.1" customHeight="1" x14ac:dyDescent="0.2">
      <c r="C104" s="1"/>
      <c r="D104" s="1"/>
    </row>
    <row r="105" spans="3:4" ht="14.1" customHeight="1" x14ac:dyDescent="0.2">
      <c r="C105" s="1"/>
      <c r="D105" s="1"/>
    </row>
    <row r="106" spans="3:4" ht="14.1" customHeight="1" x14ac:dyDescent="0.2">
      <c r="C106" s="1"/>
      <c r="D106" s="1"/>
    </row>
    <row r="107" spans="3:4" ht="32.1" customHeight="1" x14ac:dyDescent="0.2">
      <c r="C107" s="1"/>
      <c r="D107" s="1"/>
    </row>
    <row r="108" spans="3:4" ht="14.1" customHeight="1" x14ac:dyDescent="0.2">
      <c r="C108" s="1"/>
      <c r="D108" s="1"/>
    </row>
    <row r="109" spans="3:4" ht="14.1" customHeight="1" x14ac:dyDescent="0.2">
      <c r="C109" s="1"/>
      <c r="D109" s="1"/>
    </row>
    <row r="110" spans="3:4" ht="21" customHeight="1" x14ac:dyDescent="0.2">
      <c r="C110" s="1"/>
      <c r="D110" s="1"/>
    </row>
    <row r="111" spans="3:4" ht="21" customHeight="1" x14ac:dyDescent="0.2">
      <c r="C111" s="1"/>
      <c r="D111" s="1"/>
    </row>
    <row r="112" spans="3:4" ht="24" customHeight="1" x14ac:dyDescent="0.2">
      <c r="C112" s="1"/>
      <c r="D112" s="1"/>
    </row>
    <row r="113" spans="3:4" ht="24.95" customHeight="1" x14ac:dyDescent="0.2">
      <c r="C113" s="1"/>
      <c r="D113" s="1"/>
    </row>
    <row r="114" spans="3:4" ht="33.950000000000003" customHeight="1" x14ac:dyDescent="0.2">
      <c r="C114" s="1"/>
      <c r="D114" s="1"/>
    </row>
    <row r="115" spans="3:4" ht="51" customHeight="1" x14ac:dyDescent="0.2">
      <c r="C115" s="1"/>
      <c r="D115" s="1"/>
    </row>
    <row r="116" spans="3:4" ht="14.1" customHeight="1" x14ac:dyDescent="0.2">
      <c r="C116" s="1"/>
      <c r="D116" s="1"/>
    </row>
    <row r="117" spans="3:4" ht="24" customHeight="1" x14ac:dyDescent="0.2">
      <c r="C117" s="1"/>
      <c r="D117" s="1"/>
    </row>
    <row r="118" spans="3:4" ht="23.1" customHeight="1" x14ac:dyDescent="0.2">
      <c r="C118" s="1"/>
      <c r="D118" s="1"/>
    </row>
    <row r="119" spans="3:4" ht="14.1" customHeight="1" x14ac:dyDescent="0.2">
      <c r="C119" s="1"/>
      <c r="D119" s="1"/>
    </row>
    <row r="120" spans="3:4" ht="14.1" customHeight="1" x14ac:dyDescent="0.2">
      <c r="C120" s="1"/>
      <c r="D120" s="1"/>
    </row>
    <row r="121" spans="3:4" ht="33" customHeight="1" x14ac:dyDescent="0.2">
      <c r="C121" s="1"/>
      <c r="D121" s="1"/>
    </row>
    <row r="122" spans="3:4" ht="14.1" customHeight="1" x14ac:dyDescent="0.2">
      <c r="C122" s="1"/>
      <c r="D122" s="1"/>
    </row>
    <row r="123" spans="3:4" ht="14.1" customHeight="1" x14ac:dyDescent="0.2">
      <c r="C123" s="1"/>
      <c r="D123" s="1"/>
    </row>
    <row r="124" spans="3:4" ht="14.1" customHeight="1" x14ac:dyDescent="0.2">
      <c r="C124" s="1"/>
      <c r="D124" s="1"/>
    </row>
    <row r="125" spans="3:4" ht="14.1" customHeight="1" x14ac:dyDescent="0.2">
      <c r="C125" s="1"/>
      <c r="D125" s="1"/>
    </row>
    <row r="126" spans="3:4" ht="14.1" customHeight="1" x14ac:dyDescent="0.2">
      <c r="C126" s="1"/>
      <c r="D126" s="1"/>
    </row>
    <row r="127" spans="3:4" ht="14.1" customHeight="1" x14ac:dyDescent="0.2">
      <c r="C127" s="1"/>
      <c r="D127" s="1"/>
    </row>
    <row r="128" spans="3:4" ht="14.1" customHeight="1" x14ac:dyDescent="0.2">
      <c r="C128" s="1"/>
      <c r="D128" s="1"/>
    </row>
    <row r="129" spans="3:4" ht="57" customHeight="1" x14ac:dyDescent="0.2">
      <c r="C129" s="1"/>
      <c r="D129" s="1"/>
    </row>
    <row r="130" spans="3:4" ht="33.950000000000003" customHeight="1" x14ac:dyDescent="0.2">
      <c r="C130" s="1"/>
      <c r="D130" s="1"/>
    </row>
    <row r="131" spans="3:4" ht="23.1" customHeight="1" x14ac:dyDescent="0.2">
      <c r="C131" s="1"/>
      <c r="D131" s="1"/>
    </row>
    <row r="132" spans="3:4" ht="36.950000000000003" customHeight="1" x14ac:dyDescent="0.2">
      <c r="C132" s="1"/>
      <c r="D132" s="1"/>
    </row>
    <row r="133" spans="3:4" ht="33" customHeight="1" x14ac:dyDescent="0.2">
      <c r="C133" s="1"/>
      <c r="D133" s="1"/>
    </row>
    <row r="134" spans="3:4" ht="23.1" customHeight="1" x14ac:dyDescent="0.2">
      <c r="C134" s="1"/>
      <c r="D134" s="1"/>
    </row>
    <row r="135" spans="3:4" ht="23.1" customHeight="1" x14ac:dyDescent="0.2">
      <c r="C135" s="1"/>
      <c r="D135" s="1"/>
    </row>
    <row r="136" spans="3:4" ht="23.1" customHeight="1" x14ac:dyDescent="0.2">
      <c r="C136" s="1"/>
      <c r="D136" s="1"/>
    </row>
    <row r="137" spans="3:4" ht="23.1" customHeight="1" x14ac:dyDescent="0.2">
      <c r="C137" s="1"/>
      <c r="D137" s="1"/>
    </row>
    <row r="138" spans="3:4" ht="23.1" customHeight="1" x14ac:dyDescent="0.2">
      <c r="C138" s="1"/>
      <c r="D138" s="1"/>
    </row>
    <row r="139" spans="3:4" ht="23.1" customHeight="1" x14ac:dyDescent="0.2">
      <c r="C139" s="1"/>
      <c r="D139" s="1"/>
    </row>
    <row r="140" spans="3:4" ht="23.1" customHeight="1" x14ac:dyDescent="0.2">
      <c r="C140" s="1"/>
      <c r="D140" s="1"/>
    </row>
    <row r="141" spans="3:4" ht="23.1" customHeight="1" x14ac:dyDescent="0.2">
      <c r="C141" s="1"/>
      <c r="D141" s="1"/>
    </row>
    <row r="142" spans="3:4" ht="23.1" customHeight="1" x14ac:dyDescent="0.2">
      <c r="C142" s="1"/>
      <c r="D142" s="1"/>
    </row>
    <row r="143" spans="3:4" ht="33.950000000000003" customHeight="1" x14ac:dyDescent="0.2">
      <c r="C143" s="1"/>
      <c r="D143" s="1"/>
    </row>
    <row r="144" spans="3:4" ht="23.1" customHeight="1" x14ac:dyDescent="0.2">
      <c r="C144" s="1"/>
      <c r="D144" s="1"/>
    </row>
    <row r="145" spans="3:4" ht="23.1" customHeight="1" x14ac:dyDescent="0.2">
      <c r="C145" s="1"/>
      <c r="D145" s="1"/>
    </row>
    <row r="146" spans="3:4" ht="23.1" customHeight="1" x14ac:dyDescent="0.2">
      <c r="C146" s="1"/>
      <c r="D146" s="1"/>
    </row>
    <row r="147" spans="3:4" ht="14.1" customHeight="1" x14ac:dyDescent="0.2">
      <c r="C147" s="1"/>
      <c r="D147" s="1"/>
    </row>
    <row r="148" spans="3:4" ht="14.1" customHeight="1" x14ac:dyDescent="0.2">
      <c r="C148" s="1"/>
      <c r="D148" s="1"/>
    </row>
    <row r="149" spans="3:4" ht="24.95" customHeight="1" x14ac:dyDescent="0.2">
      <c r="C149" s="1"/>
      <c r="D149" s="1"/>
    </row>
    <row r="150" spans="3:4" ht="27" customHeight="1" x14ac:dyDescent="0.2">
      <c r="C150" s="1"/>
      <c r="D150" s="1"/>
    </row>
    <row r="151" spans="3:4" ht="14.1" customHeight="1" x14ac:dyDescent="0.2">
      <c r="C151" s="1"/>
      <c r="D151" s="1"/>
    </row>
    <row r="152" spans="3:4" ht="14.1" customHeight="1" x14ac:dyDescent="0.2">
      <c r="C152" s="1"/>
      <c r="D152" s="1"/>
    </row>
    <row r="153" spans="3:4" ht="14.1" customHeight="1" x14ac:dyDescent="0.2">
      <c r="C153" s="1"/>
      <c r="D153" s="1"/>
    </row>
    <row r="154" spans="3:4" ht="35.1" customHeight="1" x14ac:dyDescent="0.2">
      <c r="C154" s="1"/>
      <c r="D154" s="1"/>
    </row>
    <row r="155" spans="3:4" ht="24.95" customHeight="1" x14ac:dyDescent="0.2">
      <c r="C155" s="1"/>
      <c r="D155" s="1"/>
    </row>
    <row r="156" spans="3:4" ht="24.95" customHeight="1" x14ac:dyDescent="0.2">
      <c r="C156" s="1"/>
      <c r="D156" s="1"/>
    </row>
    <row r="157" spans="3:4" ht="14.1" customHeight="1" x14ac:dyDescent="0.2">
      <c r="C157" s="1"/>
      <c r="D157" s="1"/>
    </row>
    <row r="158" spans="3:4" ht="24.95" customHeight="1" x14ac:dyDescent="0.2">
      <c r="C158" s="1"/>
      <c r="D158" s="1"/>
    </row>
    <row r="159" spans="3:4" ht="30" customHeight="1" x14ac:dyDescent="0.2">
      <c r="C159" s="1"/>
      <c r="D159" s="1"/>
    </row>
    <row r="160" spans="3:4" ht="36" customHeight="1" x14ac:dyDescent="0.2">
      <c r="C160" s="1"/>
      <c r="D160" s="1"/>
    </row>
    <row r="161" spans="3:4" ht="14.1" customHeight="1" x14ac:dyDescent="0.2">
      <c r="C161" s="1"/>
      <c r="D161" s="1"/>
    </row>
    <row r="162" spans="3:4" ht="21" customHeight="1" x14ac:dyDescent="0.2">
      <c r="C162" s="1"/>
      <c r="D162" s="1"/>
    </row>
    <row r="163" spans="3:4" ht="23.1" customHeight="1" x14ac:dyDescent="0.2">
      <c r="C163" s="1"/>
      <c r="D163" s="1"/>
    </row>
    <row r="164" spans="3:4" ht="23.1" customHeight="1" x14ac:dyDescent="0.2">
      <c r="C164" s="1"/>
      <c r="D164" s="1"/>
    </row>
    <row r="165" spans="3:4" ht="12.95" customHeight="1" x14ac:dyDescent="0.2">
      <c r="C165" s="1"/>
      <c r="D165" s="1"/>
    </row>
    <row r="166" spans="3:4" ht="12.95" customHeight="1" x14ac:dyDescent="0.2">
      <c r="C166" s="1"/>
      <c r="D166" s="1"/>
    </row>
    <row r="167" spans="3:4" ht="23.1" customHeight="1" x14ac:dyDescent="0.2">
      <c r="C167" s="1"/>
      <c r="D167" s="1"/>
    </row>
    <row r="168" spans="3:4" ht="23.1" customHeight="1" x14ac:dyDescent="0.2">
      <c r="C168" s="1"/>
      <c r="D168" s="1"/>
    </row>
    <row r="169" spans="3:4" ht="12.95" customHeight="1" x14ac:dyDescent="0.2">
      <c r="C169" s="1"/>
      <c r="D169" s="1"/>
    </row>
    <row r="170" spans="3:4" ht="33" customHeight="1" x14ac:dyDescent="0.2">
      <c r="C170" s="1"/>
      <c r="D170" s="1"/>
    </row>
    <row r="171" spans="3:4" ht="50.1" customHeight="1" x14ac:dyDescent="0.2">
      <c r="C171" s="1"/>
      <c r="D171" s="1"/>
    </row>
    <row r="172" spans="3:4" ht="33.950000000000003" customHeight="1" x14ac:dyDescent="0.2">
      <c r="C172" s="1"/>
      <c r="D172" s="1"/>
    </row>
    <row r="173" spans="3:4" ht="23.1" customHeight="1" x14ac:dyDescent="0.2">
      <c r="C173" s="1"/>
      <c r="D173" s="1"/>
    </row>
    <row r="174" spans="3:4" ht="32.1" customHeight="1" x14ac:dyDescent="0.2">
      <c r="C174" s="1"/>
      <c r="D174" s="1"/>
    </row>
    <row r="175" spans="3:4" ht="33" customHeight="1" x14ac:dyDescent="0.2">
      <c r="C175" s="1"/>
      <c r="D175" s="1"/>
    </row>
    <row r="176" spans="3:4" ht="23.1" customHeight="1" x14ac:dyDescent="0.2">
      <c r="C176" s="1"/>
      <c r="D176" s="1"/>
    </row>
    <row r="177" spans="3:4" ht="23.1" customHeight="1" x14ac:dyDescent="0.2">
      <c r="C177" s="1"/>
      <c r="D177" s="1"/>
    </row>
    <row r="178" spans="3:4" ht="33.950000000000003" customHeight="1" x14ac:dyDescent="0.2">
      <c r="C178" s="1"/>
      <c r="D178" s="1"/>
    </row>
    <row r="179" spans="3:4" ht="36.950000000000003" customHeight="1" x14ac:dyDescent="0.2">
      <c r="C179" s="1"/>
      <c r="D179" s="1"/>
    </row>
    <row r="180" spans="3:4" ht="23.1" customHeight="1" x14ac:dyDescent="0.2">
      <c r="C180" s="1"/>
      <c r="D180" s="1"/>
    </row>
    <row r="181" spans="3:4" ht="33.950000000000003" customHeight="1" x14ac:dyDescent="0.2">
      <c r="C181" s="1"/>
      <c r="D181" s="1"/>
    </row>
    <row r="182" spans="3:4" ht="32.1" customHeight="1" x14ac:dyDescent="0.2">
      <c r="C182" s="1"/>
      <c r="D182" s="1"/>
    </row>
    <row r="183" spans="3:4" ht="23.1" customHeight="1" x14ac:dyDescent="0.2">
      <c r="C183" s="1"/>
      <c r="D183" s="1"/>
    </row>
    <row r="184" spans="3:4" ht="12.95" customHeight="1" x14ac:dyDescent="0.2">
      <c r="C184" s="1"/>
      <c r="D184" s="1"/>
    </row>
    <row r="185" spans="3:4" ht="12.95" customHeight="1" x14ac:dyDescent="0.2">
      <c r="C185" s="1"/>
      <c r="D185" s="1"/>
    </row>
    <row r="186" spans="3:4" ht="12.95" customHeight="1" x14ac:dyDescent="0.2">
      <c r="C186" s="1"/>
      <c r="D186" s="1"/>
    </row>
    <row r="187" spans="3:4" ht="12.95" customHeight="1" x14ac:dyDescent="0.2">
      <c r="C187" s="1"/>
      <c r="D187" s="1"/>
    </row>
    <row r="188" spans="3:4" ht="12.95" customHeight="1" x14ac:dyDescent="0.2">
      <c r="C188" s="1"/>
      <c r="D188" s="1"/>
    </row>
    <row r="189" spans="3:4" ht="45.95" customHeight="1" x14ac:dyDescent="0.2">
      <c r="C189" s="1"/>
      <c r="D189" s="1"/>
    </row>
    <row r="190" spans="3:4" ht="38.1" customHeight="1" x14ac:dyDescent="0.2">
      <c r="C190" s="1"/>
      <c r="D190" s="1"/>
    </row>
    <row r="191" spans="3:4" ht="12.95" customHeight="1" x14ac:dyDescent="0.2">
      <c r="C191" s="1"/>
      <c r="D191" s="1"/>
    </row>
    <row r="192" spans="3:4" ht="12.95" customHeight="1" x14ac:dyDescent="0.2">
      <c r="C192" s="1"/>
      <c r="D192" s="1"/>
    </row>
    <row r="193" spans="3:4" ht="12.95" customHeight="1" x14ac:dyDescent="0.2">
      <c r="C193" s="1"/>
      <c r="D193" s="1"/>
    </row>
    <row r="194" spans="3:4" ht="12.95" customHeight="1" x14ac:dyDescent="0.2">
      <c r="C194" s="1"/>
      <c r="D194" s="1"/>
    </row>
    <row r="195" spans="3:4" ht="12.95" customHeight="1" x14ac:dyDescent="0.2">
      <c r="C195" s="1"/>
      <c r="D195" s="1"/>
    </row>
    <row r="196" spans="3:4" ht="12.95" customHeight="1" x14ac:dyDescent="0.2">
      <c r="C196" s="1"/>
      <c r="D196" s="1"/>
    </row>
    <row r="197" spans="3:4" ht="12.95" customHeight="1" x14ac:dyDescent="0.2">
      <c r="C197" s="1"/>
      <c r="D197" s="1"/>
    </row>
    <row r="198" spans="3:4" ht="12.95" customHeight="1" x14ac:dyDescent="0.2">
      <c r="C198" s="1"/>
      <c r="D198" s="1"/>
    </row>
    <row r="199" spans="3:4" ht="12.95" customHeight="1" x14ac:dyDescent="0.2">
      <c r="C199" s="1"/>
      <c r="D199" s="1"/>
    </row>
    <row r="200" spans="3:4" ht="23.1" customHeight="1" x14ac:dyDescent="0.2">
      <c r="C200" s="1"/>
      <c r="D200" s="1"/>
    </row>
    <row r="201" spans="3:4" ht="32.1" customHeight="1" x14ac:dyDescent="0.2">
      <c r="C201" s="1"/>
      <c r="D201" s="1"/>
    </row>
    <row r="202" spans="3:4" ht="12.75" x14ac:dyDescent="0.2">
      <c r="C202" s="1"/>
      <c r="D202" s="1"/>
    </row>
    <row r="203" spans="3:4" ht="12.75" x14ac:dyDescent="0.2">
      <c r="C203" s="1"/>
      <c r="D203" s="1"/>
    </row>
    <row r="204" spans="3:4" ht="12" customHeight="1" x14ac:dyDescent="0.2">
      <c r="C204" s="1"/>
      <c r="D204" s="1"/>
    </row>
    <row r="205" spans="3:4" ht="12" customHeight="1" x14ac:dyDescent="0.2">
      <c r="C205" s="1"/>
      <c r="D205" s="1"/>
    </row>
    <row r="206" spans="3:4" ht="12" customHeight="1" x14ac:dyDescent="0.2">
      <c r="C206" s="1"/>
      <c r="D206" s="1"/>
    </row>
    <row r="207" spans="3:4" ht="12" customHeight="1" x14ac:dyDescent="0.2">
      <c r="C207" s="1"/>
      <c r="D207" s="1"/>
    </row>
    <row r="208" spans="3:4" ht="12" customHeight="1" x14ac:dyDescent="0.2">
      <c r="C208" s="1"/>
      <c r="D208" s="1"/>
    </row>
    <row r="209" spans="3:4" ht="12" customHeight="1" x14ac:dyDescent="0.2">
      <c r="C209" s="1"/>
      <c r="D209" s="1"/>
    </row>
    <row r="210" spans="3:4" ht="12" customHeight="1" x14ac:dyDescent="0.2">
      <c r="C210" s="1"/>
      <c r="D210" s="1"/>
    </row>
    <row r="211" spans="3:4" ht="12" customHeight="1" x14ac:dyDescent="0.2">
      <c r="C211" s="1"/>
      <c r="D211" s="1"/>
    </row>
    <row r="212" spans="3:4" ht="12" customHeight="1" x14ac:dyDescent="0.2">
      <c r="C212" s="1"/>
      <c r="D212" s="1"/>
    </row>
    <row r="213" spans="3:4" ht="12" customHeight="1" x14ac:dyDescent="0.2">
      <c r="C213" s="1"/>
      <c r="D213" s="1"/>
    </row>
    <row r="214" spans="3:4" ht="12" customHeight="1" x14ac:dyDescent="0.2">
      <c r="C214" s="1"/>
      <c r="D214" s="1"/>
    </row>
    <row r="215" spans="3:4" ht="12" customHeight="1" x14ac:dyDescent="0.2">
      <c r="C215" s="1"/>
      <c r="D215" s="1"/>
    </row>
    <row r="216" spans="3:4" ht="12" customHeight="1" x14ac:dyDescent="0.2">
      <c r="C216" s="1"/>
      <c r="D216" s="1"/>
    </row>
    <row r="217" spans="3:4" ht="12" customHeight="1" x14ac:dyDescent="0.2">
      <c r="C217" s="1"/>
      <c r="D217" s="1"/>
    </row>
    <row r="218" spans="3:4" ht="12" customHeight="1" x14ac:dyDescent="0.2">
      <c r="C218" s="1"/>
      <c r="D218" s="1"/>
    </row>
    <row r="219" spans="3:4" ht="12" customHeight="1" x14ac:dyDescent="0.2">
      <c r="C219" s="1"/>
      <c r="D219" s="1"/>
    </row>
    <row r="220" spans="3:4" ht="12" customHeight="1" x14ac:dyDescent="0.2">
      <c r="C220" s="1"/>
      <c r="D220" s="1"/>
    </row>
    <row r="221" spans="3:4" ht="12" customHeight="1" x14ac:dyDescent="0.2">
      <c r="C221" s="1"/>
      <c r="D221" s="1"/>
    </row>
    <row r="222" spans="3:4" ht="12" customHeight="1" x14ac:dyDescent="0.2">
      <c r="C222" s="1"/>
      <c r="D222" s="1"/>
    </row>
    <row r="223" spans="3:4" ht="12" customHeight="1" x14ac:dyDescent="0.2">
      <c r="C223" s="1"/>
      <c r="D223" s="1"/>
    </row>
    <row r="224" spans="3:4" ht="12" customHeight="1" x14ac:dyDescent="0.2">
      <c r="C224" s="1"/>
      <c r="D224" s="1"/>
    </row>
    <row r="225" spans="3:4" ht="12" customHeight="1" x14ac:dyDescent="0.2">
      <c r="C225" s="1"/>
      <c r="D225" s="1"/>
    </row>
    <row r="226" spans="3:4" ht="12" customHeight="1" x14ac:dyDescent="0.2">
      <c r="C226" s="1"/>
      <c r="D226" s="1"/>
    </row>
    <row r="227" spans="3:4" ht="12" customHeight="1" x14ac:dyDescent="0.2">
      <c r="C227" s="1"/>
      <c r="D227" s="1"/>
    </row>
    <row r="228" spans="3:4" ht="12" customHeight="1" x14ac:dyDescent="0.2">
      <c r="C228" s="1"/>
      <c r="D228" s="1"/>
    </row>
    <row r="229" spans="3:4" ht="12" customHeight="1" x14ac:dyDescent="0.2">
      <c r="C229" s="1"/>
      <c r="D229" s="1"/>
    </row>
    <row r="230" spans="3:4" ht="12" customHeight="1" x14ac:dyDescent="0.2">
      <c r="C230" s="1"/>
      <c r="D230" s="1"/>
    </row>
    <row r="231" spans="3:4" ht="12" customHeight="1" x14ac:dyDescent="0.2">
      <c r="C231" s="1"/>
      <c r="D231" s="1"/>
    </row>
    <row r="232" spans="3:4" ht="12" customHeight="1" x14ac:dyDescent="0.2">
      <c r="C232" s="1"/>
      <c r="D232" s="1"/>
    </row>
    <row r="233" spans="3:4" ht="12" customHeight="1" x14ac:dyDescent="0.2">
      <c r="C233" s="1"/>
      <c r="D233" s="1"/>
    </row>
    <row r="234" spans="3:4" ht="12" customHeight="1" x14ac:dyDescent="0.2">
      <c r="C234" s="1"/>
      <c r="D234" s="1"/>
    </row>
    <row r="235" spans="3:4" ht="12" customHeight="1" x14ac:dyDescent="0.2">
      <c r="C235" s="1"/>
      <c r="D235" s="1"/>
    </row>
    <row r="236" spans="3:4" ht="12" customHeight="1" x14ac:dyDescent="0.2">
      <c r="C236" s="1"/>
      <c r="D236" s="1"/>
    </row>
    <row r="237" spans="3:4" ht="12" customHeight="1" x14ac:dyDescent="0.2">
      <c r="C237" s="1"/>
      <c r="D237" s="1"/>
    </row>
    <row r="238" spans="3:4" ht="12" customHeight="1" x14ac:dyDescent="0.2">
      <c r="C238" s="1"/>
      <c r="D238" s="1"/>
    </row>
    <row r="239" spans="3:4" ht="12" customHeight="1" x14ac:dyDescent="0.2">
      <c r="C239" s="1"/>
      <c r="D239" s="1"/>
    </row>
    <row r="240" spans="3:4" ht="12" customHeight="1" x14ac:dyDescent="0.2">
      <c r="C240" s="1"/>
      <c r="D240" s="1"/>
    </row>
    <row r="241" spans="3:4" ht="12" customHeight="1" x14ac:dyDescent="0.2">
      <c r="C241" s="1"/>
      <c r="D241" s="1"/>
    </row>
    <row r="242" spans="3:4" ht="12" customHeight="1" x14ac:dyDescent="0.2">
      <c r="C242" s="1"/>
      <c r="D242" s="1"/>
    </row>
    <row r="243" spans="3:4" ht="12" customHeight="1" x14ac:dyDescent="0.2">
      <c r="C243" s="1"/>
      <c r="D243" s="1"/>
    </row>
    <row r="244" spans="3:4" ht="12" customHeight="1" x14ac:dyDescent="0.2">
      <c r="C244" s="1"/>
      <c r="D244" s="1"/>
    </row>
    <row r="245" spans="3:4" ht="12" customHeight="1" x14ac:dyDescent="0.2">
      <c r="C245" s="1"/>
      <c r="D245" s="1"/>
    </row>
    <row r="246" spans="3:4" ht="12" customHeight="1" x14ac:dyDescent="0.2">
      <c r="C246" s="1"/>
      <c r="D246" s="1"/>
    </row>
    <row r="247" spans="3:4" ht="12" customHeight="1" x14ac:dyDescent="0.2">
      <c r="C247" s="1"/>
      <c r="D247" s="1"/>
    </row>
    <row r="248" spans="3:4" ht="12" customHeight="1" x14ac:dyDescent="0.2">
      <c r="C248" s="1"/>
      <c r="D248" s="1"/>
    </row>
    <row r="249" spans="3:4" ht="12" customHeight="1" x14ac:dyDescent="0.2">
      <c r="C249" s="1"/>
      <c r="D249" s="1"/>
    </row>
    <row r="250" spans="3:4" ht="12" customHeight="1" x14ac:dyDescent="0.2">
      <c r="C250" s="1"/>
      <c r="D250" s="1"/>
    </row>
    <row r="251" spans="3:4" ht="12" customHeight="1" x14ac:dyDescent="0.2">
      <c r="C251" s="1"/>
      <c r="D251" s="1"/>
    </row>
    <row r="252" spans="3:4" ht="12" customHeight="1" x14ac:dyDescent="0.2">
      <c r="C252" s="1"/>
      <c r="D252" s="1"/>
    </row>
    <row r="253" spans="3:4" ht="12" customHeight="1" x14ac:dyDescent="0.2">
      <c r="C253" s="1"/>
      <c r="D253" s="1"/>
    </row>
    <row r="254" spans="3:4" ht="12" customHeight="1" x14ac:dyDescent="0.2">
      <c r="C254" s="1"/>
      <c r="D254" s="1"/>
    </row>
    <row r="255" spans="3:4" ht="12" customHeight="1" x14ac:dyDescent="0.2">
      <c r="C255" s="1"/>
      <c r="D255" s="1"/>
    </row>
    <row r="256" spans="3:4" ht="12" customHeight="1" x14ac:dyDescent="0.2">
      <c r="C256" s="1"/>
      <c r="D256" s="1"/>
    </row>
    <row r="257" spans="3:4" ht="12" customHeight="1" x14ac:dyDescent="0.2">
      <c r="C257" s="1"/>
      <c r="D257" s="1"/>
    </row>
    <row r="258" spans="3:4" ht="12" customHeight="1" x14ac:dyDescent="0.2">
      <c r="C258" s="1"/>
      <c r="D258" s="1"/>
    </row>
    <row r="259" spans="3:4" ht="12" customHeight="1" x14ac:dyDescent="0.2">
      <c r="C259" s="1"/>
      <c r="D259" s="1"/>
    </row>
    <row r="260" spans="3:4" ht="12" customHeight="1" x14ac:dyDescent="0.2">
      <c r="C260" s="1"/>
      <c r="D260" s="1"/>
    </row>
    <row r="261" spans="3:4" ht="12" customHeight="1" x14ac:dyDescent="0.2">
      <c r="C261" s="1"/>
      <c r="D261" s="1"/>
    </row>
    <row r="262" spans="3:4" ht="12" customHeight="1" x14ac:dyDescent="0.2">
      <c r="C262" s="1"/>
      <c r="D262" s="1"/>
    </row>
    <row r="263" spans="3:4" ht="12" customHeight="1" x14ac:dyDescent="0.2">
      <c r="C263" s="1"/>
      <c r="D263" s="1"/>
    </row>
    <row r="264" spans="3:4" ht="12" customHeight="1" x14ac:dyDescent="0.2">
      <c r="C264" s="1"/>
      <c r="D264" s="1"/>
    </row>
    <row r="265" spans="3:4" ht="12" customHeight="1" x14ac:dyDescent="0.2">
      <c r="C265" s="1"/>
      <c r="D265" s="1"/>
    </row>
    <row r="266" spans="3:4" ht="12" customHeight="1" x14ac:dyDescent="0.2">
      <c r="C266" s="1"/>
      <c r="D266" s="1"/>
    </row>
    <row r="267" spans="3:4" ht="12" customHeight="1" x14ac:dyDescent="0.2">
      <c r="C267" s="1"/>
      <c r="D267" s="1"/>
    </row>
    <row r="268" spans="3:4" ht="12" customHeight="1" x14ac:dyDescent="0.2">
      <c r="C268" s="1"/>
      <c r="D268" s="1"/>
    </row>
    <row r="269" spans="3:4" ht="12" customHeight="1" x14ac:dyDescent="0.2">
      <c r="C269" s="1"/>
      <c r="D269" s="1"/>
    </row>
    <row r="270" spans="3:4" ht="12" customHeight="1" x14ac:dyDescent="0.2">
      <c r="C270" s="1"/>
      <c r="D270" s="1"/>
    </row>
    <row r="271" spans="3:4" ht="12" customHeight="1" x14ac:dyDescent="0.2">
      <c r="C271" s="1"/>
      <c r="D271" s="1"/>
    </row>
    <row r="272" spans="3:4" ht="12" customHeight="1" x14ac:dyDescent="0.2">
      <c r="C272" s="1"/>
      <c r="D272" s="1"/>
    </row>
    <row r="273" spans="3:4" ht="12" customHeight="1" x14ac:dyDescent="0.2">
      <c r="C273" s="1"/>
      <c r="D273" s="1"/>
    </row>
    <row r="274" spans="3:4" ht="12" customHeight="1" x14ac:dyDescent="0.2">
      <c r="C274" s="1"/>
      <c r="D274" s="1"/>
    </row>
    <row r="275" spans="3:4" ht="12" customHeight="1" x14ac:dyDescent="0.2">
      <c r="C275" s="1"/>
      <c r="D275" s="1"/>
    </row>
    <row r="276" spans="3:4" ht="12" customHeight="1" x14ac:dyDescent="0.2">
      <c r="C276" s="1"/>
      <c r="D276" s="1"/>
    </row>
    <row r="277" spans="3:4" ht="12" customHeight="1" x14ac:dyDescent="0.2">
      <c r="C277" s="1"/>
      <c r="D277" s="1"/>
    </row>
    <row r="278" spans="3:4" ht="12" customHeight="1" x14ac:dyDescent="0.2">
      <c r="C278" s="1"/>
      <c r="D278" s="1"/>
    </row>
    <row r="279" spans="3:4" ht="12" customHeight="1" x14ac:dyDescent="0.2">
      <c r="C279" s="1"/>
      <c r="D279" s="1"/>
    </row>
    <row r="280" spans="3:4" ht="12" customHeight="1" x14ac:dyDescent="0.2">
      <c r="C280" s="1"/>
      <c r="D280" s="1"/>
    </row>
    <row r="281" spans="3:4" ht="12" customHeight="1" x14ac:dyDescent="0.2">
      <c r="C281" s="1"/>
      <c r="D281" s="1"/>
    </row>
    <row r="282" spans="3:4" ht="12" customHeight="1" x14ac:dyDescent="0.2">
      <c r="C282" s="1"/>
      <c r="D282" s="1"/>
    </row>
    <row r="283" spans="3:4" ht="12" customHeight="1" x14ac:dyDescent="0.2">
      <c r="C283" s="1"/>
      <c r="D283" s="1"/>
    </row>
    <row r="284" spans="3:4" ht="12" customHeight="1" x14ac:dyDescent="0.2">
      <c r="C284" s="1"/>
      <c r="D284" s="1"/>
    </row>
    <row r="285" spans="3:4" ht="12" customHeight="1" x14ac:dyDescent="0.2">
      <c r="C285" s="1"/>
      <c r="D285" s="1"/>
    </row>
    <row r="286" spans="3:4" ht="12" customHeight="1" x14ac:dyDescent="0.2">
      <c r="C286" s="1"/>
      <c r="D286" s="1"/>
    </row>
    <row r="287" spans="3:4" ht="12" customHeight="1" x14ac:dyDescent="0.2">
      <c r="C287" s="1"/>
      <c r="D287" s="1"/>
    </row>
    <row r="288" spans="3:4" ht="12" customHeight="1" x14ac:dyDescent="0.2">
      <c r="C288" s="1"/>
      <c r="D288" s="1"/>
    </row>
    <row r="289" spans="3:4" ht="12" customHeight="1" x14ac:dyDescent="0.2">
      <c r="C289" s="1"/>
      <c r="D289" s="1"/>
    </row>
    <row r="290" spans="3:4" ht="12" customHeight="1" x14ac:dyDescent="0.2">
      <c r="C290" s="1"/>
      <c r="D290" s="1"/>
    </row>
    <row r="291" spans="3:4" ht="12" customHeight="1" x14ac:dyDescent="0.2">
      <c r="C291" s="1"/>
      <c r="D291" s="1"/>
    </row>
    <row r="292" spans="3:4" ht="12" customHeight="1" x14ac:dyDescent="0.2">
      <c r="C292" s="1"/>
      <c r="D292" s="1"/>
    </row>
    <row r="293" spans="3:4" ht="12" customHeight="1" x14ac:dyDescent="0.2">
      <c r="C293" s="1"/>
      <c r="D293" s="1"/>
    </row>
    <row r="294" spans="3:4" ht="12" customHeight="1" x14ac:dyDescent="0.2">
      <c r="C294" s="1"/>
      <c r="D294" s="1"/>
    </row>
    <row r="295" spans="3:4" ht="12" customHeight="1" x14ac:dyDescent="0.2">
      <c r="C295" s="1"/>
      <c r="D295" s="1"/>
    </row>
    <row r="296" spans="3:4" ht="12" customHeight="1" x14ac:dyDescent="0.2">
      <c r="C296" s="1"/>
      <c r="D296" s="1"/>
    </row>
    <row r="297" spans="3:4" ht="12" customHeight="1" x14ac:dyDescent="0.2">
      <c r="C297" s="1"/>
      <c r="D297" s="1"/>
    </row>
    <row r="298" spans="3:4" ht="12" customHeight="1" x14ac:dyDescent="0.2">
      <c r="C298" s="1"/>
      <c r="D298" s="1"/>
    </row>
    <row r="299" spans="3:4" ht="12" customHeight="1" x14ac:dyDescent="0.2">
      <c r="C299" s="1"/>
      <c r="D299" s="1"/>
    </row>
    <row r="300" spans="3:4" ht="12" customHeight="1" x14ac:dyDescent="0.2">
      <c r="C300" s="1"/>
      <c r="D300" s="1"/>
    </row>
    <row r="301" spans="3:4" ht="12" customHeight="1" x14ac:dyDescent="0.2">
      <c r="C301" s="1"/>
      <c r="D301" s="1"/>
    </row>
    <row r="302" spans="3:4" ht="12" customHeight="1" x14ac:dyDescent="0.2">
      <c r="C302" s="1"/>
      <c r="D302" s="1"/>
    </row>
    <row r="303" spans="3:4" ht="12" customHeight="1" x14ac:dyDescent="0.2">
      <c r="C303" s="1"/>
      <c r="D303" s="1"/>
    </row>
    <row r="304" spans="3:4" ht="12" customHeight="1" x14ac:dyDescent="0.2">
      <c r="C304" s="1"/>
      <c r="D304" s="1"/>
    </row>
    <row r="305" spans="3:4" ht="12" customHeight="1" x14ac:dyDescent="0.2">
      <c r="C305" s="1"/>
      <c r="D305" s="1"/>
    </row>
    <row r="306" spans="3:4" ht="12" customHeight="1" x14ac:dyDescent="0.2">
      <c r="C306" s="1"/>
      <c r="D306" s="1"/>
    </row>
    <row r="307" spans="3:4" ht="12" customHeight="1" x14ac:dyDescent="0.2">
      <c r="C307" s="1"/>
      <c r="D307" s="1"/>
    </row>
    <row r="308" spans="3:4" ht="12" customHeight="1" x14ac:dyDescent="0.2">
      <c r="C308" s="1"/>
      <c r="D308" s="1"/>
    </row>
    <row r="309" spans="3:4" ht="12" customHeight="1" x14ac:dyDescent="0.2">
      <c r="C309" s="1"/>
      <c r="D309" s="1"/>
    </row>
    <row r="310" spans="3:4" ht="12" customHeight="1" x14ac:dyDescent="0.2">
      <c r="C310" s="1"/>
      <c r="D310" s="1"/>
    </row>
    <row r="311" spans="3:4" ht="12" customHeight="1" x14ac:dyDescent="0.2">
      <c r="C311" s="1"/>
      <c r="D311" s="1"/>
    </row>
    <row r="312" spans="3:4" ht="12" customHeight="1" x14ac:dyDescent="0.2">
      <c r="C312" s="1"/>
      <c r="D312" s="1"/>
    </row>
    <row r="313" spans="3:4" ht="12" customHeight="1" x14ac:dyDescent="0.2">
      <c r="C313" s="1"/>
      <c r="D313" s="1"/>
    </row>
    <row r="314" spans="3:4" ht="12" customHeight="1" x14ac:dyDescent="0.2">
      <c r="C314" s="1"/>
      <c r="D314" s="1"/>
    </row>
    <row r="315" spans="3:4" ht="12" customHeight="1" x14ac:dyDescent="0.2">
      <c r="C315" s="1"/>
      <c r="D315" s="1"/>
    </row>
    <row r="316" spans="3:4" ht="12" customHeight="1" x14ac:dyDescent="0.2">
      <c r="C316" s="1"/>
      <c r="D316" s="1"/>
    </row>
    <row r="317" spans="3:4" ht="12" customHeight="1" x14ac:dyDescent="0.2">
      <c r="C317" s="1"/>
      <c r="D317" s="1"/>
    </row>
    <row r="318" spans="3:4" ht="12" customHeight="1" x14ac:dyDescent="0.2">
      <c r="C318" s="1"/>
      <c r="D318" s="1"/>
    </row>
    <row r="319" spans="3:4" ht="12" customHeight="1" x14ac:dyDescent="0.2">
      <c r="C319" s="1"/>
      <c r="D319" s="1"/>
    </row>
    <row r="320" spans="3:4" ht="12" customHeight="1" x14ac:dyDescent="0.2">
      <c r="C320" s="1"/>
      <c r="D320" s="1"/>
    </row>
    <row r="321" spans="3:4" ht="12" customHeight="1" x14ac:dyDescent="0.2">
      <c r="C321" s="1"/>
      <c r="D321" s="1"/>
    </row>
    <row r="322" spans="3:4" ht="12" customHeight="1" x14ac:dyDescent="0.2">
      <c r="C322" s="1"/>
      <c r="D322" s="1"/>
    </row>
    <row r="323" spans="3:4" ht="12" customHeight="1" x14ac:dyDescent="0.2">
      <c r="C323" s="1"/>
      <c r="D323" s="1"/>
    </row>
    <row r="324" spans="3:4" ht="12" customHeight="1" x14ac:dyDescent="0.2">
      <c r="C324" s="1"/>
      <c r="D324" s="1"/>
    </row>
    <row r="325" spans="3:4" ht="12" customHeight="1" x14ac:dyDescent="0.2">
      <c r="C325" s="1"/>
      <c r="D325" s="1"/>
    </row>
    <row r="326" spans="3:4" ht="12" customHeight="1" x14ac:dyDescent="0.2">
      <c r="C326" s="1"/>
      <c r="D326" s="1"/>
    </row>
    <row r="327" spans="3:4" ht="12" customHeight="1" x14ac:dyDescent="0.2">
      <c r="C327" s="1"/>
      <c r="D327" s="1"/>
    </row>
    <row r="328" spans="3:4" ht="12" customHeight="1" x14ac:dyDescent="0.2">
      <c r="C328" s="1"/>
      <c r="D328" s="1"/>
    </row>
    <row r="329" spans="3:4" ht="12" customHeight="1" x14ac:dyDescent="0.2">
      <c r="C329" s="1"/>
      <c r="D329" s="1"/>
    </row>
    <row r="330" spans="3:4" ht="12" customHeight="1" x14ac:dyDescent="0.2">
      <c r="C330" s="1"/>
      <c r="D330" s="1"/>
    </row>
    <row r="331" spans="3:4" ht="12" customHeight="1" x14ac:dyDescent="0.2">
      <c r="C331" s="1"/>
      <c r="D331" s="1"/>
    </row>
    <row r="332" spans="3:4" ht="12" customHeight="1" x14ac:dyDescent="0.2">
      <c r="C332" s="1"/>
      <c r="D332" s="1"/>
    </row>
    <row r="333" spans="3:4" ht="12" customHeight="1" x14ac:dyDescent="0.2">
      <c r="C333" s="1"/>
      <c r="D333" s="1"/>
    </row>
    <row r="334" spans="3:4" ht="12" customHeight="1" x14ac:dyDescent="0.2">
      <c r="C334" s="1"/>
      <c r="D334" s="1"/>
    </row>
    <row r="335" spans="3:4" ht="12" customHeight="1" x14ac:dyDescent="0.2">
      <c r="C335" s="1"/>
      <c r="D335" s="1"/>
    </row>
    <row r="336" spans="3:4" ht="12" customHeight="1" x14ac:dyDescent="0.2">
      <c r="C336" s="1"/>
      <c r="D336" s="1"/>
    </row>
    <row r="337" spans="3:4" ht="12" customHeight="1" x14ac:dyDescent="0.2">
      <c r="C337" s="1"/>
      <c r="D337" s="1"/>
    </row>
    <row r="338" spans="3:4" ht="12" customHeight="1" x14ac:dyDescent="0.2">
      <c r="C338" s="1"/>
      <c r="D338" s="1"/>
    </row>
    <row r="339" spans="3:4" ht="12" customHeight="1" x14ac:dyDescent="0.2">
      <c r="C339" s="1"/>
      <c r="D339" s="1"/>
    </row>
    <row r="340" spans="3:4" ht="12" customHeight="1" x14ac:dyDescent="0.2">
      <c r="C340" s="1"/>
      <c r="D340" s="1"/>
    </row>
    <row r="341" spans="3:4" ht="12" customHeight="1" x14ac:dyDescent="0.2">
      <c r="C341" s="1"/>
      <c r="D341" s="1"/>
    </row>
    <row r="342" spans="3:4" ht="12" customHeight="1" x14ac:dyDescent="0.2">
      <c r="C342" s="1"/>
      <c r="D342" s="1"/>
    </row>
    <row r="343" spans="3:4" ht="12" customHeight="1" x14ac:dyDescent="0.2">
      <c r="C343" s="1"/>
      <c r="D343" s="1"/>
    </row>
    <row r="344" spans="3:4" ht="12" customHeight="1" x14ac:dyDescent="0.2">
      <c r="C344" s="1"/>
      <c r="D344" s="1"/>
    </row>
    <row r="345" spans="3:4" ht="12" customHeight="1" x14ac:dyDescent="0.2">
      <c r="C345" s="1"/>
      <c r="D345" s="1"/>
    </row>
    <row r="346" spans="3:4" ht="12" customHeight="1" x14ac:dyDescent="0.2">
      <c r="C346" s="1"/>
      <c r="D346" s="1"/>
    </row>
    <row r="347" spans="3:4" ht="12" customHeight="1" x14ac:dyDescent="0.2">
      <c r="C347" s="1"/>
      <c r="D347" s="1"/>
    </row>
    <row r="348" spans="3:4" ht="12" customHeight="1" x14ac:dyDescent="0.2">
      <c r="C348" s="1"/>
      <c r="D348" s="1"/>
    </row>
    <row r="349" spans="3:4" ht="12" customHeight="1" x14ac:dyDescent="0.2">
      <c r="C349" s="1"/>
      <c r="D349" s="1"/>
    </row>
    <row r="350" spans="3:4" ht="12" customHeight="1" x14ac:dyDescent="0.2">
      <c r="C350" s="1"/>
      <c r="D350" s="1"/>
    </row>
    <row r="351" spans="3:4" ht="12" customHeight="1" x14ac:dyDescent="0.2">
      <c r="C351" s="1"/>
      <c r="D351" s="1"/>
    </row>
    <row r="352" spans="3:4" ht="12" customHeight="1" x14ac:dyDescent="0.2">
      <c r="C352" s="1"/>
      <c r="D352" s="1"/>
    </row>
    <row r="353" spans="3:4" ht="12" customHeight="1" x14ac:dyDescent="0.2">
      <c r="C353" s="1"/>
      <c r="D353" s="1"/>
    </row>
    <row r="354" spans="3:4" ht="12" customHeight="1" x14ac:dyDescent="0.2">
      <c r="C354" s="1"/>
      <c r="D354" s="1"/>
    </row>
    <row r="355" spans="3:4" ht="12" customHeight="1" x14ac:dyDescent="0.2">
      <c r="C355" s="1"/>
      <c r="D355" s="1"/>
    </row>
    <row r="356" spans="3:4" ht="12" customHeight="1" x14ac:dyDescent="0.2">
      <c r="C356" s="1"/>
      <c r="D356" s="1"/>
    </row>
    <row r="357" spans="3:4" ht="12" customHeight="1" x14ac:dyDescent="0.2">
      <c r="C357" s="1"/>
      <c r="D357" s="1"/>
    </row>
    <row r="358" spans="3:4" ht="12" customHeight="1" x14ac:dyDescent="0.2">
      <c r="C358" s="1"/>
      <c r="D358" s="1"/>
    </row>
    <row r="359" spans="3:4" ht="12" customHeight="1" x14ac:dyDescent="0.2">
      <c r="C359" s="1"/>
      <c r="D359" s="1"/>
    </row>
    <row r="360" spans="3:4" ht="12" customHeight="1" x14ac:dyDescent="0.2">
      <c r="C360" s="1"/>
      <c r="D360" s="1"/>
    </row>
    <row r="361" spans="3:4" ht="12" customHeight="1" x14ac:dyDescent="0.2">
      <c r="C361" s="1"/>
      <c r="D361" s="1"/>
    </row>
    <row r="362" spans="3:4" ht="12" customHeight="1" x14ac:dyDescent="0.2">
      <c r="C362" s="1"/>
      <c r="D362" s="1"/>
    </row>
    <row r="363" spans="3:4" ht="12" customHeight="1" x14ac:dyDescent="0.2">
      <c r="C363" s="1"/>
      <c r="D363" s="1"/>
    </row>
    <row r="364" spans="3:4" ht="12" customHeight="1" x14ac:dyDescent="0.2">
      <c r="C364" s="1"/>
      <c r="D364" s="1"/>
    </row>
    <row r="365" spans="3:4" ht="12" customHeight="1" x14ac:dyDescent="0.2">
      <c r="C365" s="1"/>
      <c r="D365" s="1"/>
    </row>
    <row r="366" spans="3:4" ht="12" customHeight="1" x14ac:dyDescent="0.2">
      <c r="C366" s="1"/>
      <c r="D366" s="1"/>
    </row>
    <row r="367" spans="3:4" ht="12" customHeight="1" x14ac:dyDescent="0.2">
      <c r="C367" s="1"/>
      <c r="D367" s="1"/>
    </row>
    <row r="368" spans="3:4" ht="12" customHeight="1" x14ac:dyDescent="0.2">
      <c r="C368" s="1"/>
      <c r="D368" s="1"/>
    </row>
    <row r="369" spans="3:4" ht="12" customHeight="1" x14ac:dyDescent="0.2">
      <c r="C369" s="1"/>
      <c r="D369" s="1"/>
    </row>
    <row r="370" spans="3:4" ht="12" customHeight="1" x14ac:dyDescent="0.2">
      <c r="C370" s="1"/>
      <c r="D370" s="1"/>
    </row>
    <row r="371" spans="3:4" ht="12" customHeight="1" x14ac:dyDescent="0.2">
      <c r="C371" s="1"/>
      <c r="D371" s="1"/>
    </row>
    <row r="372" spans="3:4" ht="12" customHeight="1" x14ac:dyDescent="0.2">
      <c r="C372" s="1"/>
      <c r="D372" s="1"/>
    </row>
    <row r="373" spans="3:4" ht="12" customHeight="1" x14ac:dyDescent="0.2">
      <c r="C373" s="1"/>
      <c r="D373" s="1"/>
    </row>
    <row r="374" spans="3:4" ht="12" customHeight="1" x14ac:dyDescent="0.2">
      <c r="C374" s="1"/>
      <c r="D374" s="1"/>
    </row>
    <row r="375" spans="3:4" ht="12" customHeight="1" x14ac:dyDescent="0.2">
      <c r="C375" s="1"/>
      <c r="D375" s="1"/>
    </row>
    <row r="376" spans="3:4" ht="12" customHeight="1" x14ac:dyDescent="0.2">
      <c r="C376" s="1"/>
      <c r="D376" s="1"/>
    </row>
    <row r="377" spans="3:4" ht="12" customHeight="1" x14ac:dyDescent="0.2">
      <c r="C377" s="1"/>
      <c r="D377" s="1"/>
    </row>
    <row r="378" spans="3:4" ht="12" customHeight="1" x14ac:dyDescent="0.2">
      <c r="C378" s="1"/>
      <c r="D378" s="1"/>
    </row>
    <row r="379" spans="3:4" ht="12" customHeight="1" x14ac:dyDescent="0.2">
      <c r="C379" s="1"/>
      <c r="D379" s="1"/>
    </row>
    <row r="380" spans="3:4" ht="12" customHeight="1" x14ac:dyDescent="0.2">
      <c r="C380" s="1"/>
      <c r="D380" s="1"/>
    </row>
    <row r="381" spans="3:4" ht="12" customHeight="1" x14ac:dyDescent="0.2">
      <c r="C381" s="1"/>
      <c r="D381" s="1"/>
    </row>
    <row r="382" spans="3:4" ht="12" customHeight="1" x14ac:dyDescent="0.2">
      <c r="C382" s="1"/>
      <c r="D382" s="1"/>
    </row>
    <row r="383" spans="3:4" ht="12" customHeight="1" x14ac:dyDescent="0.2">
      <c r="C383" s="1"/>
      <c r="D383" s="1"/>
    </row>
    <row r="384" spans="3:4" ht="12" customHeight="1" x14ac:dyDescent="0.2">
      <c r="C384" s="1"/>
      <c r="D384" s="1"/>
    </row>
    <row r="385" spans="3:4" ht="12" customHeight="1" x14ac:dyDescent="0.2">
      <c r="C385" s="1"/>
      <c r="D385" s="1"/>
    </row>
    <row r="386" spans="3:4" ht="12" customHeight="1" x14ac:dyDescent="0.2">
      <c r="C386" s="1"/>
      <c r="D386" s="1"/>
    </row>
    <row r="387" spans="3:4" ht="12" customHeight="1" x14ac:dyDescent="0.2">
      <c r="C387" s="1"/>
      <c r="D387" s="1"/>
    </row>
    <row r="388" spans="3:4" ht="12" customHeight="1" x14ac:dyDescent="0.2">
      <c r="C388" s="1"/>
      <c r="D388" s="1"/>
    </row>
    <row r="389" spans="3:4" ht="12" customHeight="1" x14ac:dyDescent="0.2">
      <c r="C389" s="1"/>
      <c r="D389" s="1"/>
    </row>
    <row r="390" spans="3:4" ht="12" customHeight="1" x14ac:dyDescent="0.2">
      <c r="C390" s="1"/>
      <c r="D390" s="1"/>
    </row>
    <row r="391" spans="3:4" ht="12" customHeight="1" x14ac:dyDescent="0.2">
      <c r="C391" s="1"/>
      <c r="D391" s="1"/>
    </row>
    <row r="392" spans="3:4" ht="12" customHeight="1" x14ac:dyDescent="0.2">
      <c r="C392" s="1"/>
      <c r="D392" s="1"/>
    </row>
    <row r="393" spans="3:4" ht="12" customHeight="1" x14ac:dyDescent="0.2">
      <c r="C393" s="1"/>
      <c r="D393" s="1"/>
    </row>
    <row r="394" spans="3:4" ht="12" customHeight="1" x14ac:dyDescent="0.2">
      <c r="C394" s="1"/>
      <c r="D394" s="1"/>
    </row>
    <row r="395" spans="3:4" ht="12" customHeight="1" x14ac:dyDescent="0.2">
      <c r="C395" s="1"/>
      <c r="D395" s="1"/>
    </row>
    <row r="396" spans="3:4" ht="12" customHeight="1" x14ac:dyDescent="0.2">
      <c r="C396" s="1"/>
      <c r="D396" s="1"/>
    </row>
    <row r="397" spans="3:4" ht="12" customHeight="1" x14ac:dyDescent="0.2">
      <c r="C397" s="1"/>
      <c r="D397" s="1"/>
    </row>
    <row r="398" spans="3:4" ht="12" customHeight="1" x14ac:dyDescent="0.2">
      <c r="C398" s="1"/>
      <c r="D398" s="1"/>
    </row>
    <row r="399" spans="3:4" ht="12" customHeight="1" x14ac:dyDescent="0.2">
      <c r="C399" s="1"/>
      <c r="D399" s="1"/>
    </row>
    <row r="400" spans="3:4" ht="12" customHeight="1" x14ac:dyDescent="0.2">
      <c r="C400" s="1"/>
      <c r="D400" s="1"/>
    </row>
    <row r="401" spans="3:4" ht="12" customHeight="1" x14ac:dyDescent="0.2">
      <c r="C401" s="1"/>
      <c r="D401" s="1"/>
    </row>
    <row r="402" spans="3:4" ht="12" customHeight="1" x14ac:dyDescent="0.2">
      <c r="C402" s="1"/>
      <c r="D402" s="1"/>
    </row>
    <row r="403" spans="3:4" ht="12" customHeight="1" x14ac:dyDescent="0.2">
      <c r="C403" s="1"/>
      <c r="D403" s="1"/>
    </row>
    <row r="404" spans="3:4" ht="12" customHeight="1" x14ac:dyDescent="0.2">
      <c r="C404" s="1"/>
      <c r="D404" s="1"/>
    </row>
    <row r="405" spans="3:4" ht="12" customHeight="1" x14ac:dyDescent="0.2">
      <c r="C405" s="1"/>
      <c r="D405" s="1"/>
    </row>
    <row r="406" spans="3:4" ht="12" customHeight="1" x14ac:dyDescent="0.2">
      <c r="C406" s="1"/>
      <c r="D406" s="1"/>
    </row>
    <row r="407" spans="3:4" ht="12" customHeight="1" x14ac:dyDescent="0.2">
      <c r="C407" s="1"/>
      <c r="D407" s="1"/>
    </row>
    <row r="408" spans="3:4" ht="12" customHeight="1" x14ac:dyDescent="0.2">
      <c r="C408" s="1"/>
      <c r="D408" s="1"/>
    </row>
    <row r="409" spans="3:4" ht="12" customHeight="1" x14ac:dyDescent="0.2">
      <c r="C409" s="1"/>
      <c r="D409" s="1"/>
    </row>
    <row r="410" spans="3:4" ht="12" customHeight="1" x14ac:dyDescent="0.2">
      <c r="C410" s="1"/>
      <c r="D410" s="1"/>
    </row>
    <row r="411" spans="3:4" ht="12" customHeight="1" x14ac:dyDescent="0.2">
      <c r="C411" s="1"/>
      <c r="D411" s="1"/>
    </row>
    <row r="412" spans="3:4" ht="12" customHeight="1" x14ac:dyDescent="0.2">
      <c r="C412" s="1"/>
      <c r="D412" s="1"/>
    </row>
    <row r="413" spans="3:4" ht="12" customHeight="1" x14ac:dyDescent="0.2">
      <c r="C413" s="1"/>
      <c r="D413" s="1"/>
    </row>
    <row r="414" spans="3:4" ht="12" customHeight="1" x14ac:dyDescent="0.2">
      <c r="C414" s="1"/>
      <c r="D414" s="1"/>
    </row>
    <row r="415" spans="3:4" ht="12" customHeight="1" x14ac:dyDescent="0.2">
      <c r="C415" s="1"/>
      <c r="D415" s="1"/>
    </row>
    <row r="416" spans="3:4" ht="12" customHeight="1" x14ac:dyDescent="0.2">
      <c r="C416" s="1"/>
      <c r="D416" s="1"/>
    </row>
    <row r="417" spans="3:4" ht="12" customHeight="1" x14ac:dyDescent="0.2">
      <c r="C417" s="1"/>
      <c r="D417" s="1"/>
    </row>
    <row r="418" spans="3:4" ht="12" customHeight="1" x14ac:dyDescent="0.2">
      <c r="C418" s="1"/>
      <c r="D418" s="1"/>
    </row>
    <row r="419" spans="3:4" ht="12" customHeight="1" x14ac:dyDescent="0.2">
      <c r="C419" s="1"/>
      <c r="D419" s="1"/>
    </row>
    <row r="420" spans="3:4" ht="12" customHeight="1" x14ac:dyDescent="0.2">
      <c r="C420" s="1"/>
      <c r="D420" s="1"/>
    </row>
    <row r="421" spans="3:4" ht="12" customHeight="1" x14ac:dyDescent="0.2">
      <c r="C421" s="1"/>
      <c r="D421" s="1"/>
    </row>
    <row r="422" spans="3:4" ht="12" customHeight="1" x14ac:dyDescent="0.2">
      <c r="C422" s="1"/>
      <c r="D422" s="1"/>
    </row>
    <row r="423" spans="3:4" ht="12" customHeight="1" x14ac:dyDescent="0.2">
      <c r="C423" s="1"/>
      <c r="D423" s="1"/>
    </row>
    <row r="424" spans="3:4" ht="12" customHeight="1" x14ac:dyDescent="0.2">
      <c r="C424" s="1"/>
      <c r="D424" s="1"/>
    </row>
    <row r="425" spans="3:4" ht="12" customHeight="1" x14ac:dyDescent="0.2">
      <c r="C425" s="1"/>
      <c r="D425" s="1"/>
    </row>
    <row r="426" spans="3:4" ht="12" customHeight="1" x14ac:dyDescent="0.2">
      <c r="C426" s="1"/>
      <c r="D426" s="1"/>
    </row>
    <row r="427" spans="3:4" ht="12" customHeight="1" x14ac:dyDescent="0.2">
      <c r="C427" s="1"/>
      <c r="D427" s="1"/>
    </row>
    <row r="428" spans="3:4" ht="12" customHeight="1" x14ac:dyDescent="0.2">
      <c r="C428" s="1"/>
      <c r="D428" s="1"/>
    </row>
    <row r="429" spans="3:4" ht="12" customHeight="1" x14ac:dyDescent="0.2">
      <c r="C429" s="1"/>
      <c r="D429" s="1"/>
    </row>
    <row r="430" spans="3:4" ht="12" customHeight="1" x14ac:dyDescent="0.2">
      <c r="C430" s="1"/>
      <c r="D430" s="1"/>
    </row>
    <row r="431" spans="3:4" ht="12" customHeight="1" x14ac:dyDescent="0.2">
      <c r="C431" s="1"/>
      <c r="D431" s="1"/>
    </row>
    <row r="432" spans="3:4" ht="12" customHeight="1" x14ac:dyDescent="0.2">
      <c r="C432" s="1"/>
      <c r="D432" s="1"/>
    </row>
    <row r="433" spans="3:4" ht="12" customHeight="1" x14ac:dyDescent="0.2">
      <c r="C433" s="1"/>
      <c r="D433" s="1"/>
    </row>
    <row r="434" spans="3:4" ht="12" customHeight="1" x14ac:dyDescent="0.2">
      <c r="C434" s="1"/>
      <c r="D434" s="1"/>
    </row>
    <row r="435" spans="3:4" ht="12" customHeight="1" x14ac:dyDescent="0.2">
      <c r="C435" s="1"/>
      <c r="D435" s="1"/>
    </row>
    <row r="436" spans="3:4" ht="12" customHeight="1" x14ac:dyDescent="0.2">
      <c r="C436" s="1"/>
      <c r="D436" s="1"/>
    </row>
    <row r="437" spans="3:4" ht="12" customHeight="1" x14ac:dyDescent="0.2">
      <c r="C437" s="1"/>
      <c r="D437" s="1"/>
    </row>
    <row r="438" spans="3:4" ht="12" customHeight="1" x14ac:dyDescent="0.2">
      <c r="C438" s="1"/>
      <c r="D438" s="1"/>
    </row>
    <row r="439" spans="3:4" ht="12" customHeight="1" x14ac:dyDescent="0.2">
      <c r="C439" s="1"/>
      <c r="D439" s="1"/>
    </row>
    <row r="440" spans="3:4" ht="12" customHeight="1" x14ac:dyDescent="0.2">
      <c r="C440" s="1"/>
      <c r="D440" s="1"/>
    </row>
    <row r="441" spans="3:4" ht="12" customHeight="1" x14ac:dyDescent="0.2">
      <c r="C441" s="1"/>
      <c r="D441" s="1"/>
    </row>
    <row r="442" spans="3:4" ht="12" customHeight="1" x14ac:dyDescent="0.2">
      <c r="C442" s="1"/>
      <c r="D442" s="1"/>
    </row>
    <row r="443" spans="3:4" ht="12" customHeight="1" x14ac:dyDescent="0.2">
      <c r="C443" s="1"/>
      <c r="D443" s="1"/>
    </row>
    <row r="444" spans="3:4" ht="12" customHeight="1" x14ac:dyDescent="0.2">
      <c r="C444" s="1"/>
      <c r="D444" s="1"/>
    </row>
    <row r="445" spans="3:4" ht="12" customHeight="1" x14ac:dyDescent="0.2">
      <c r="C445" s="1"/>
      <c r="D445" s="1"/>
    </row>
    <row r="446" spans="3:4" ht="12" customHeight="1" x14ac:dyDescent="0.2">
      <c r="C446" s="1"/>
      <c r="D446" s="1"/>
    </row>
    <row r="447" spans="3:4" ht="12" customHeight="1" x14ac:dyDescent="0.2">
      <c r="C447" s="1"/>
      <c r="D447" s="1"/>
    </row>
    <row r="448" spans="3:4" ht="12" customHeight="1" x14ac:dyDescent="0.2">
      <c r="C448" s="1"/>
      <c r="D448" s="1"/>
    </row>
    <row r="449" spans="3:4" ht="12" customHeight="1" x14ac:dyDescent="0.2">
      <c r="C449" s="1"/>
      <c r="D449" s="1"/>
    </row>
    <row r="450" spans="3:4" ht="12" customHeight="1" x14ac:dyDescent="0.2">
      <c r="C450" s="1"/>
      <c r="D450" s="1"/>
    </row>
    <row r="451" spans="3:4" ht="12" customHeight="1" x14ac:dyDescent="0.2">
      <c r="C451" s="1"/>
      <c r="D451" s="1"/>
    </row>
    <row r="452" spans="3:4" ht="12" customHeight="1" x14ac:dyDescent="0.2">
      <c r="C452" s="1"/>
      <c r="D452" s="1"/>
    </row>
    <row r="453" spans="3:4" ht="12" customHeight="1" x14ac:dyDescent="0.2">
      <c r="C453" s="1"/>
      <c r="D453" s="1"/>
    </row>
    <row r="454" spans="3:4" ht="12" customHeight="1" x14ac:dyDescent="0.2">
      <c r="C454" s="1"/>
      <c r="D454" s="1"/>
    </row>
    <row r="455" spans="3:4" ht="12" customHeight="1" x14ac:dyDescent="0.2">
      <c r="C455" s="1"/>
      <c r="D455" s="1"/>
    </row>
    <row r="456" spans="3:4" ht="12" customHeight="1" x14ac:dyDescent="0.2">
      <c r="C456" s="1"/>
      <c r="D456" s="1"/>
    </row>
    <row r="457" spans="3:4" ht="12" customHeight="1" x14ac:dyDescent="0.2">
      <c r="C457" s="1"/>
      <c r="D457" s="1"/>
    </row>
    <row r="458" spans="3:4" ht="12" customHeight="1" x14ac:dyDescent="0.2">
      <c r="C458" s="1"/>
      <c r="D458" s="1"/>
    </row>
    <row r="459" spans="3:4" ht="12" customHeight="1" x14ac:dyDescent="0.2">
      <c r="C459" s="1"/>
      <c r="D459" s="1"/>
    </row>
    <row r="460" spans="3:4" ht="12" customHeight="1" x14ac:dyDescent="0.2">
      <c r="C460" s="1"/>
      <c r="D460" s="1"/>
    </row>
    <row r="461" spans="3:4" ht="12" customHeight="1" x14ac:dyDescent="0.2">
      <c r="C461" s="1"/>
      <c r="D461" s="1"/>
    </row>
    <row r="462" spans="3:4" ht="12" customHeight="1" x14ac:dyDescent="0.2">
      <c r="C462" s="1"/>
      <c r="D462" s="1"/>
    </row>
    <row r="463" spans="3:4" ht="12" customHeight="1" x14ac:dyDescent="0.2">
      <c r="C463" s="1"/>
      <c r="D463" s="1"/>
    </row>
    <row r="464" spans="3:4" ht="12" customHeight="1" x14ac:dyDescent="0.2">
      <c r="C464" s="1"/>
      <c r="D464" s="1"/>
    </row>
    <row r="465" spans="3:4" ht="12" customHeight="1" x14ac:dyDescent="0.2">
      <c r="C465" s="1"/>
      <c r="D465" s="1"/>
    </row>
    <row r="466" spans="3:4" ht="12" customHeight="1" x14ac:dyDescent="0.2">
      <c r="C466" s="1"/>
      <c r="D466" s="1"/>
    </row>
    <row r="467" spans="3:4" ht="12" customHeight="1" x14ac:dyDescent="0.2">
      <c r="C467" s="1"/>
      <c r="D467" s="1"/>
    </row>
    <row r="468" spans="3:4" ht="12" customHeight="1" x14ac:dyDescent="0.2">
      <c r="C468" s="1"/>
      <c r="D468" s="1"/>
    </row>
    <row r="469" spans="3:4" ht="12" customHeight="1" x14ac:dyDescent="0.2">
      <c r="C469" s="1"/>
      <c r="D469" s="1"/>
    </row>
    <row r="470" spans="3:4" ht="12" customHeight="1" x14ac:dyDescent="0.2">
      <c r="C470" s="1"/>
      <c r="D470" s="1"/>
    </row>
    <row r="471" spans="3:4" ht="12" customHeight="1" x14ac:dyDescent="0.2">
      <c r="C471" s="1"/>
      <c r="D471" s="1"/>
    </row>
    <row r="472" spans="3:4" ht="12" customHeight="1" x14ac:dyDescent="0.2">
      <c r="C472" s="1"/>
      <c r="D472" s="1"/>
    </row>
    <row r="473" spans="3:4" ht="12" customHeight="1" x14ac:dyDescent="0.2">
      <c r="C473" s="1"/>
      <c r="D473" s="1"/>
    </row>
    <row r="474" spans="3:4" ht="12" customHeight="1" x14ac:dyDescent="0.2">
      <c r="C474" s="1"/>
      <c r="D474" s="1"/>
    </row>
    <row r="475" spans="3:4" ht="12" customHeight="1" x14ac:dyDescent="0.2">
      <c r="C475" s="1"/>
      <c r="D475" s="1"/>
    </row>
    <row r="476" spans="3:4" ht="12" customHeight="1" x14ac:dyDescent="0.2">
      <c r="C476" s="1"/>
      <c r="D476" s="1"/>
    </row>
    <row r="477" spans="3:4" ht="12" customHeight="1" x14ac:dyDescent="0.2">
      <c r="C477" s="1"/>
      <c r="D477" s="1"/>
    </row>
    <row r="478" spans="3:4" ht="12" customHeight="1" x14ac:dyDescent="0.2">
      <c r="C478" s="1"/>
      <c r="D478" s="1"/>
    </row>
    <row r="479" spans="3:4" ht="12" customHeight="1" x14ac:dyDescent="0.2">
      <c r="C479" s="1"/>
      <c r="D479" s="1"/>
    </row>
    <row r="480" spans="3:4" ht="12" customHeight="1" x14ac:dyDescent="0.2">
      <c r="C480" s="1"/>
      <c r="D480" s="1"/>
    </row>
    <row r="481" spans="3:4" ht="12" customHeight="1" x14ac:dyDescent="0.2">
      <c r="C481" s="1"/>
      <c r="D481" s="1"/>
    </row>
    <row r="482" spans="3:4" ht="12" customHeight="1" x14ac:dyDescent="0.2">
      <c r="C482" s="1"/>
      <c r="D482" s="1"/>
    </row>
    <row r="483" spans="3:4" ht="12" customHeight="1" x14ac:dyDescent="0.2">
      <c r="C483" s="1"/>
      <c r="D483" s="1"/>
    </row>
    <row r="484" spans="3:4" ht="12" customHeight="1" x14ac:dyDescent="0.2">
      <c r="C484" s="1"/>
      <c r="D484" s="1"/>
    </row>
    <row r="485" spans="3:4" ht="12" customHeight="1" x14ac:dyDescent="0.2">
      <c r="C485" s="1"/>
      <c r="D485" s="1"/>
    </row>
    <row r="486" spans="3:4" ht="12" customHeight="1" x14ac:dyDescent="0.2">
      <c r="C486" s="1"/>
      <c r="D486" s="1"/>
    </row>
    <row r="487" spans="3:4" ht="12" customHeight="1" x14ac:dyDescent="0.2">
      <c r="C487" s="1"/>
      <c r="D487" s="1"/>
    </row>
    <row r="488" spans="3:4" ht="12" customHeight="1" x14ac:dyDescent="0.2">
      <c r="C488" s="1"/>
      <c r="D488" s="1"/>
    </row>
    <row r="489" spans="3:4" ht="12" customHeight="1" x14ac:dyDescent="0.2">
      <c r="C489" s="1"/>
      <c r="D489" s="1"/>
    </row>
    <row r="490" spans="3:4" ht="12" customHeight="1" x14ac:dyDescent="0.2">
      <c r="C490" s="1"/>
      <c r="D490" s="1"/>
    </row>
    <row r="491" spans="3:4" ht="12" customHeight="1" x14ac:dyDescent="0.2">
      <c r="C491" s="1"/>
      <c r="D491" s="1"/>
    </row>
    <row r="492" spans="3:4" ht="12" customHeight="1" x14ac:dyDescent="0.2">
      <c r="C492" s="1"/>
      <c r="D492" s="1"/>
    </row>
    <row r="493" spans="3:4" ht="12" customHeight="1" x14ac:dyDescent="0.2">
      <c r="C493" s="1"/>
      <c r="D493" s="1"/>
    </row>
    <row r="494" spans="3:4" ht="12" customHeight="1" x14ac:dyDescent="0.2">
      <c r="C494" s="1"/>
      <c r="D494" s="1"/>
    </row>
    <row r="495" spans="3:4" ht="12" customHeight="1" x14ac:dyDescent="0.2">
      <c r="C495" s="1"/>
      <c r="D495" s="1"/>
    </row>
    <row r="496" spans="3:4" ht="12" customHeight="1" x14ac:dyDescent="0.2">
      <c r="C496" s="1"/>
      <c r="D496" s="1"/>
    </row>
    <row r="497" spans="3:4" ht="12" customHeight="1" x14ac:dyDescent="0.2">
      <c r="C497" s="1"/>
      <c r="D497" s="1"/>
    </row>
    <row r="498" spans="3:4" ht="12" customHeight="1" x14ac:dyDescent="0.2">
      <c r="C498" s="1"/>
      <c r="D498" s="1"/>
    </row>
    <row r="499" spans="3:4" ht="12" customHeight="1" x14ac:dyDescent="0.2">
      <c r="C499" s="1"/>
      <c r="D499" s="1"/>
    </row>
    <row r="500" spans="3:4" ht="12" customHeight="1" x14ac:dyDescent="0.2">
      <c r="C500" s="1"/>
      <c r="D500" s="1"/>
    </row>
    <row r="501" spans="3:4" ht="12" customHeight="1" x14ac:dyDescent="0.2">
      <c r="C501" s="1"/>
      <c r="D501" s="1"/>
    </row>
    <row r="502" spans="3:4" ht="12" customHeight="1" x14ac:dyDescent="0.2">
      <c r="C502" s="1"/>
      <c r="D502" s="1"/>
    </row>
    <row r="503" spans="3:4" ht="12" customHeight="1" x14ac:dyDescent="0.2">
      <c r="C503" s="1"/>
      <c r="D503" s="1"/>
    </row>
    <row r="504" spans="3:4" ht="12" customHeight="1" x14ac:dyDescent="0.2">
      <c r="C504" s="1"/>
      <c r="D504" s="1"/>
    </row>
    <row r="505" spans="3:4" ht="12" customHeight="1" x14ac:dyDescent="0.2">
      <c r="C505" s="1"/>
      <c r="D505" s="1"/>
    </row>
    <row r="506" spans="3:4" ht="12" customHeight="1" x14ac:dyDescent="0.2">
      <c r="C506" s="1"/>
      <c r="D506" s="1"/>
    </row>
    <row r="507" spans="3:4" ht="12" customHeight="1" x14ac:dyDescent="0.2">
      <c r="C507" s="1"/>
      <c r="D507" s="1"/>
    </row>
    <row r="508" spans="3:4" ht="12" customHeight="1" x14ac:dyDescent="0.2">
      <c r="C508" s="1"/>
      <c r="D508" s="1"/>
    </row>
    <row r="509" spans="3:4" ht="12" customHeight="1" x14ac:dyDescent="0.2">
      <c r="C509" s="1"/>
      <c r="D509" s="1"/>
    </row>
    <row r="510" spans="3:4" ht="12" customHeight="1" x14ac:dyDescent="0.2">
      <c r="C510" s="1"/>
      <c r="D510" s="1"/>
    </row>
    <row r="511" spans="3:4" ht="12" customHeight="1" x14ac:dyDescent="0.2">
      <c r="C511" s="1"/>
      <c r="D511" s="1"/>
    </row>
    <row r="512" spans="3:4" ht="12" customHeight="1" x14ac:dyDescent="0.2">
      <c r="C512" s="1"/>
      <c r="D512" s="1"/>
    </row>
    <row r="513" spans="3:4" ht="12" customHeight="1" x14ac:dyDescent="0.2">
      <c r="C513" s="1"/>
      <c r="D513" s="1"/>
    </row>
    <row r="514" spans="3:4" ht="12" customHeight="1" x14ac:dyDescent="0.2">
      <c r="C514" s="1"/>
      <c r="D514" s="1"/>
    </row>
    <row r="515" spans="3:4" ht="12" customHeight="1" x14ac:dyDescent="0.2">
      <c r="C515" s="1"/>
      <c r="D515" s="1"/>
    </row>
    <row r="516" spans="3:4" ht="12" customHeight="1" x14ac:dyDescent="0.2">
      <c r="C516" s="1"/>
      <c r="D516" s="1"/>
    </row>
    <row r="517" spans="3:4" ht="12" customHeight="1" x14ac:dyDescent="0.2">
      <c r="C517" s="1"/>
      <c r="D517" s="1"/>
    </row>
    <row r="518" spans="3:4" ht="12" customHeight="1" x14ac:dyDescent="0.2">
      <c r="C518" s="1"/>
      <c r="D518" s="1"/>
    </row>
    <row r="519" spans="3:4" ht="12" customHeight="1" x14ac:dyDescent="0.2">
      <c r="C519" s="1"/>
      <c r="D519" s="1"/>
    </row>
    <row r="520" spans="3:4" ht="12" customHeight="1" x14ac:dyDescent="0.2">
      <c r="C520" s="1"/>
      <c r="D520" s="1"/>
    </row>
    <row r="521" spans="3:4" ht="12" customHeight="1" x14ac:dyDescent="0.2">
      <c r="C521" s="1"/>
      <c r="D521" s="1"/>
    </row>
    <row r="522" spans="3:4" ht="12" customHeight="1" x14ac:dyDescent="0.2">
      <c r="C522" s="1"/>
      <c r="D522" s="1"/>
    </row>
    <row r="523" spans="3:4" ht="12" customHeight="1" x14ac:dyDescent="0.2">
      <c r="C523" s="1"/>
      <c r="D523" s="1"/>
    </row>
    <row r="524" spans="3:4" ht="12" customHeight="1" x14ac:dyDescent="0.2">
      <c r="C524" s="1"/>
      <c r="D524" s="1"/>
    </row>
    <row r="525" spans="3:4" ht="12" customHeight="1" x14ac:dyDescent="0.2">
      <c r="C525" s="1"/>
      <c r="D525" s="1"/>
    </row>
    <row r="526" spans="3:4" ht="12" customHeight="1" x14ac:dyDescent="0.2">
      <c r="C526" s="1"/>
      <c r="D526" s="1"/>
    </row>
    <row r="527" spans="3:4" ht="12" customHeight="1" x14ac:dyDescent="0.2">
      <c r="C527" s="1"/>
      <c r="D527" s="1"/>
    </row>
    <row r="528" spans="3:4" ht="12" customHeight="1" x14ac:dyDescent="0.2">
      <c r="C528" s="1"/>
      <c r="D528" s="1"/>
    </row>
    <row r="529" spans="3:4" ht="12" customHeight="1" x14ac:dyDescent="0.2">
      <c r="C529" s="1"/>
      <c r="D529" s="1"/>
    </row>
    <row r="530" spans="3:4" ht="12" customHeight="1" x14ac:dyDescent="0.2">
      <c r="C530" s="1"/>
      <c r="D530" s="1"/>
    </row>
    <row r="531" spans="3:4" ht="12" customHeight="1" x14ac:dyDescent="0.2">
      <c r="C531" s="1"/>
      <c r="D531" s="1"/>
    </row>
    <row r="532" spans="3:4" ht="12" customHeight="1" x14ac:dyDescent="0.2">
      <c r="C532" s="1"/>
      <c r="D532" s="1"/>
    </row>
    <row r="533" spans="3:4" ht="12" customHeight="1" x14ac:dyDescent="0.2">
      <c r="C533" s="1"/>
      <c r="D533" s="1"/>
    </row>
    <row r="534" spans="3:4" ht="12" customHeight="1" x14ac:dyDescent="0.2">
      <c r="C534" s="1"/>
      <c r="D534" s="1"/>
    </row>
    <row r="535" spans="3:4" ht="12" customHeight="1" x14ac:dyDescent="0.2">
      <c r="C535" s="1"/>
      <c r="D535" s="1"/>
    </row>
    <row r="536" spans="3:4" ht="12" customHeight="1" x14ac:dyDescent="0.2">
      <c r="C536" s="1"/>
      <c r="D536" s="1"/>
    </row>
    <row r="537" spans="3:4" ht="12" customHeight="1" x14ac:dyDescent="0.2">
      <c r="C537" s="1"/>
      <c r="D537" s="1"/>
    </row>
    <row r="538" spans="3:4" ht="12" customHeight="1" x14ac:dyDescent="0.2">
      <c r="C538" s="1"/>
      <c r="D538" s="1"/>
    </row>
    <row r="539" spans="3:4" ht="12" customHeight="1" x14ac:dyDescent="0.2">
      <c r="C539" s="1"/>
      <c r="D539" s="1"/>
    </row>
    <row r="540" spans="3:4" ht="12" customHeight="1" x14ac:dyDescent="0.2">
      <c r="C540" s="1"/>
      <c r="D540" s="1"/>
    </row>
    <row r="541" spans="3:4" ht="12" customHeight="1" x14ac:dyDescent="0.2">
      <c r="C541" s="1"/>
      <c r="D541" s="1"/>
    </row>
    <row r="542" spans="3:4" ht="12" customHeight="1" x14ac:dyDescent="0.2">
      <c r="C542" s="1"/>
      <c r="D542" s="1"/>
    </row>
    <row r="543" spans="3:4" ht="12" customHeight="1" x14ac:dyDescent="0.2">
      <c r="C543" s="1"/>
      <c r="D543" s="1"/>
    </row>
    <row r="544" spans="3:4" ht="12" customHeight="1" x14ac:dyDescent="0.2">
      <c r="C544" s="1"/>
      <c r="D544" s="1"/>
    </row>
    <row r="545" spans="3:4" ht="12" customHeight="1" x14ac:dyDescent="0.2">
      <c r="C545" s="1"/>
      <c r="D545" s="1"/>
    </row>
    <row r="546" spans="3:4" ht="12" customHeight="1" x14ac:dyDescent="0.2">
      <c r="C546" s="1"/>
      <c r="D546" s="1"/>
    </row>
    <row r="547" spans="3:4" ht="12" customHeight="1" x14ac:dyDescent="0.2">
      <c r="C547" s="1"/>
      <c r="D547" s="1"/>
    </row>
    <row r="548" spans="3:4" ht="12" customHeight="1" x14ac:dyDescent="0.2">
      <c r="C548" s="1"/>
      <c r="D548" s="1"/>
    </row>
    <row r="549" spans="3:4" ht="12" customHeight="1" x14ac:dyDescent="0.2">
      <c r="C549" s="1"/>
      <c r="D549" s="1"/>
    </row>
    <row r="550" spans="3:4" ht="12" customHeight="1" x14ac:dyDescent="0.2">
      <c r="C550" s="1"/>
      <c r="D550" s="1"/>
    </row>
    <row r="551" spans="3:4" ht="12" customHeight="1" x14ac:dyDescent="0.2">
      <c r="C551" s="1"/>
      <c r="D551" s="1"/>
    </row>
    <row r="552" spans="3:4" ht="12" customHeight="1" x14ac:dyDescent="0.2">
      <c r="C552" s="1"/>
      <c r="D552" s="1"/>
    </row>
    <row r="553" spans="3:4" ht="12" customHeight="1" x14ac:dyDescent="0.2">
      <c r="C553" s="1"/>
      <c r="D553" s="1"/>
    </row>
    <row r="554" spans="3:4" ht="12" customHeight="1" x14ac:dyDescent="0.2">
      <c r="C554" s="1"/>
      <c r="D554" s="1"/>
    </row>
    <row r="555" spans="3:4" ht="12" customHeight="1" x14ac:dyDescent="0.2">
      <c r="C555" s="1"/>
      <c r="D555" s="1"/>
    </row>
    <row r="556" spans="3:4" ht="12" customHeight="1" x14ac:dyDescent="0.2">
      <c r="C556" s="1"/>
      <c r="D556" s="1"/>
    </row>
    <row r="557" spans="3:4" ht="12" customHeight="1" x14ac:dyDescent="0.2">
      <c r="C557" s="1"/>
      <c r="D557" s="1"/>
    </row>
    <row r="558" spans="3:4" ht="12" customHeight="1" x14ac:dyDescent="0.2">
      <c r="C558" s="1"/>
      <c r="D558" s="1"/>
    </row>
    <row r="559" spans="3:4" ht="12" customHeight="1" x14ac:dyDescent="0.2">
      <c r="C559" s="1"/>
      <c r="D559" s="1"/>
    </row>
    <row r="560" spans="3:4" ht="12" customHeight="1" x14ac:dyDescent="0.2">
      <c r="C560" s="1"/>
      <c r="D560" s="1"/>
    </row>
    <row r="561" spans="3:4" ht="12" customHeight="1" x14ac:dyDescent="0.2">
      <c r="C561" s="1"/>
      <c r="D561" s="1"/>
    </row>
    <row r="562" spans="3:4" ht="12" customHeight="1" x14ac:dyDescent="0.2">
      <c r="C562" s="1"/>
      <c r="D562" s="1"/>
    </row>
    <row r="563" spans="3:4" ht="12" customHeight="1" x14ac:dyDescent="0.2">
      <c r="C563" s="1"/>
      <c r="D563" s="1"/>
    </row>
    <row r="564" spans="3:4" ht="12" customHeight="1" x14ac:dyDescent="0.2">
      <c r="C564" s="1"/>
      <c r="D564" s="1"/>
    </row>
    <row r="565" spans="3:4" ht="12" customHeight="1" x14ac:dyDescent="0.2">
      <c r="C565" s="1"/>
      <c r="D565" s="1"/>
    </row>
    <row r="566" spans="3:4" ht="12" customHeight="1" x14ac:dyDescent="0.2">
      <c r="C566" s="1"/>
      <c r="D566" s="1"/>
    </row>
    <row r="567" spans="3:4" ht="12" customHeight="1" x14ac:dyDescent="0.2">
      <c r="C567" s="1"/>
      <c r="D567" s="1"/>
    </row>
    <row r="568" spans="3:4" ht="12" customHeight="1" x14ac:dyDescent="0.2">
      <c r="C568" s="1"/>
      <c r="D568" s="1"/>
    </row>
    <row r="569" spans="3:4" ht="12" customHeight="1" x14ac:dyDescent="0.2">
      <c r="C569" s="1"/>
      <c r="D569" s="1"/>
    </row>
    <row r="570" spans="3:4" ht="12" customHeight="1" x14ac:dyDescent="0.2">
      <c r="C570" s="1"/>
      <c r="D570" s="1"/>
    </row>
    <row r="571" spans="3:4" ht="12" customHeight="1" x14ac:dyDescent="0.2">
      <c r="C571" s="1"/>
      <c r="D571" s="1"/>
    </row>
    <row r="572" spans="3:4" ht="12" customHeight="1" x14ac:dyDescent="0.2">
      <c r="C572" s="1"/>
      <c r="D572" s="1"/>
    </row>
    <row r="573" spans="3:4" ht="12" customHeight="1" x14ac:dyDescent="0.2">
      <c r="C573" s="1"/>
      <c r="D573" s="1"/>
    </row>
    <row r="574" spans="3:4" ht="12" customHeight="1" x14ac:dyDescent="0.2">
      <c r="C574" s="1"/>
      <c r="D574" s="1"/>
    </row>
    <row r="575" spans="3:4" ht="12" customHeight="1" x14ac:dyDescent="0.2">
      <c r="C575" s="1"/>
      <c r="D575" s="1"/>
    </row>
    <row r="576" spans="3:4" ht="12" customHeight="1" x14ac:dyDescent="0.2">
      <c r="C576" s="1"/>
      <c r="D576" s="1"/>
    </row>
    <row r="577" spans="3:4" ht="12" customHeight="1" x14ac:dyDescent="0.2">
      <c r="C577" s="1"/>
      <c r="D577" s="1"/>
    </row>
    <row r="578" spans="3:4" ht="12" customHeight="1" x14ac:dyDescent="0.2">
      <c r="C578" s="1"/>
      <c r="D578" s="1"/>
    </row>
    <row r="579" spans="3:4" ht="12" customHeight="1" x14ac:dyDescent="0.2">
      <c r="C579" s="1"/>
      <c r="D579" s="1"/>
    </row>
    <row r="580" spans="3:4" ht="12" customHeight="1" x14ac:dyDescent="0.2">
      <c r="C580" s="1"/>
      <c r="D580" s="1"/>
    </row>
    <row r="581" spans="3:4" ht="12" customHeight="1" x14ac:dyDescent="0.2">
      <c r="C581" s="1"/>
      <c r="D581" s="1"/>
    </row>
    <row r="582" spans="3:4" ht="12" customHeight="1" x14ac:dyDescent="0.2">
      <c r="C582" s="1"/>
      <c r="D582" s="1"/>
    </row>
    <row r="583" spans="3:4" ht="12" customHeight="1" x14ac:dyDescent="0.2">
      <c r="C583" s="1"/>
      <c r="D583" s="1"/>
    </row>
    <row r="584" spans="3:4" ht="12" customHeight="1" x14ac:dyDescent="0.2">
      <c r="C584" s="1"/>
      <c r="D584" s="1"/>
    </row>
    <row r="585" spans="3:4" ht="12" customHeight="1" x14ac:dyDescent="0.2">
      <c r="C585" s="1"/>
      <c r="D585" s="1"/>
    </row>
    <row r="586" spans="3:4" ht="12" customHeight="1" x14ac:dyDescent="0.2">
      <c r="C586" s="1"/>
      <c r="D586" s="1"/>
    </row>
    <row r="587" spans="3:4" ht="12" customHeight="1" x14ac:dyDescent="0.2">
      <c r="C587" s="1"/>
      <c r="D587" s="1"/>
    </row>
    <row r="588" spans="3:4" ht="12" customHeight="1" x14ac:dyDescent="0.2">
      <c r="C588" s="1"/>
      <c r="D588" s="1"/>
    </row>
    <row r="589" spans="3:4" ht="12" customHeight="1" x14ac:dyDescent="0.2">
      <c r="C589" s="1"/>
      <c r="D589" s="1"/>
    </row>
    <row r="590" spans="3:4" ht="12" customHeight="1" x14ac:dyDescent="0.2">
      <c r="C590" s="1"/>
      <c r="D590" s="1"/>
    </row>
    <row r="591" spans="3:4" ht="12" customHeight="1" x14ac:dyDescent="0.2">
      <c r="C591" s="1"/>
      <c r="D591" s="1"/>
    </row>
    <row r="592" spans="3:4" ht="12" customHeight="1" x14ac:dyDescent="0.2">
      <c r="C592" s="1"/>
      <c r="D592" s="1"/>
    </row>
    <row r="593" spans="3:4" ht="12" customHeight="1" x14ac:dyDescent="0.2">
      <c r="C593" s="1"/>
      <c r="D593" s="1"/>
    </row>
    <row r="594" spans="3:4" ht="12" customHeight="1" x14ac:dyDescent="0.2">
      <c r="C594" s="1"/>
      <c r="D594" s="1"/>
    </row>
    <row r="595" spans="3:4" ht="12" customHeight="1" x14ac:dyDescent="0.2">
      <c r="C595" s="1"/>
      <c r="D595" s="1"/>
    </row>
    <row r="596" spans="3:4" ht="12" customHeight="1" x14ac:dyDescent="0.2">
      <c r="C596" s="1"/>
      <c r="D596" s="1"/>
    </row>
    <row r="597" spans="3:4" ht="12" customHeight="1" x14ac:dyDescent="0.2">
      <c r="C597" s="1"/>
      <c r="D597" s="1"/>
    </row>
    <row r="598" spans="3:4" ht="12" customHeight="1" x14ac:dyDescent="0.2">
      <c r="C598" s="1"/>
      <c r="D598" s="1"/>
    </row>
    <row r="599" spans="3:4" ht="12" customHeight="1" x14ac:dyDescent="0.2">
      <c r="C599" s="1"/>
      <c r="D599" s="1"/>
    </row>
    <row r="600" spans="3:4" ht="12" customHeight="1" x14ac:dyDescent="0.2">
      <c r="C600" s="1"/>
      <c r="D600" s="1"/>
    </row>
    <row r="601" spans="3:4" ht="12" customHeight="1" x14ac:dyDescent="0.2">
      <c r="C601" s="1"/>
      <c r="D601" s="1"/>
    </row>
    <row r="602" spans="3:4" ht="12" customHeight="1" x14ac:dyDescent="0.2">
      <c r="C602" s="1"/>
      <c r="D602" s="1"/>
    </row>
    <row r="603" spans="3:4" ht="12" customHeight="1" x14ac:dyDescent="0.2">
      <c r="C603" s="1"/>
      <c r="D603" s="1"/>
    </row>
    <row r="604" spans="3:4" ht="12" customHeight="1" x14ac:dyDescent="0.2">
      <c r="C604" s="1"/>
      <c r="D604" s="1"/>
    </row>
    <row r="605" spans="3:4" ht="12" customHeight="1" x14ac:dyDescent="0.2">
      <c r="C605" s="1"/>
      <c r="D605" s="1"/>
    </row>
    <row r="606" spans="3:4" ht="12" customHeight="1" x14ac:dyDescent="0.2">
      <c r="C606" s="1"/>
      <c r="D606" s="1"/>
    </row>
    <row r="607" spans="3:4" ht="12" customHeight="1" x14ac:dyDescent="0.2">
      <c r="C607" s="1"/>
      <c r="D607" s="1"/>
    </row>
    <row r="608" spans="3:4" ht="12" customHeight="1" x14ac:dyDescent="0.2">
      <c r="C608" s="1"/>
      <c r="D608" s="1"/>
    </row>
    <row r="609" spans="3:4" ht="12" customHeight="1" x14ac:dyDescent="0.2">
      <c r="C609" s="1"/>
      <c r="D609" s="1"/>
    </row>
    <row r="610" spans="3:4" ht="12" customHeight="1" x14ac:dyDescent="0.2">
      <c r="C610" s="1"/>
      <c r="D610" s="1"/>
    </row>
    <row r="611" spans="3:4" ht="12" customHeight="1" x14ac:dyDescent="0.2">
      <c r="C611" s="1"/>
      <c r="D611" s="1"/>
    </row>
    <row r="612" spans="3:4" ht="12" customHeight="1" x14ac:dyDescent="0.2">
      <c r="C612" s="1"/>
      <c r="D612" s="1"/>
    </row>
    <row r="613" spans="3:4" ht="12" customHeight="1" x14ac:dyDescent="0.2">
      <c r="C613" s="1"/>
      <c r="D613" s="1"/>
    </row>
    <row r="614" spans="3:4" ht="12" customHeight="1" x14ac:dyDescent="0.2">
      <c r="C614" s="1"/>
      <c r="D614" s="1"/>
    </row>
    <row r="615" spans="3:4" ht="12" customHeight="1" x14ac:dyDescent="0.2">
      <c r="C615" s="1"/>
      <c r="D615" s="1"/>
    </row>
    <row r="616" spans="3:4" ht="12" customHeight="1" x14ac:dyDescent="0.2">
      <c r="C616" s="1"/>
      <c r="D616" s="1"/>
    </row>
    <row r="617" spans="3:4" ht="12" customHeight="1" x14ac:dyDescent="0.2">
      <c r="C617" s="1"/>
      <c r="D617" s="1"/>
    </row>
    <row r="618" spans="3:4" ht="12" customHeight="1" x14ac:dyDescent="0.2">
      <c r="C618" s="1"/>
      <c r="D618" s="1"/>
    </row>
    <row r="619" spans="3:4" ht="12" customHeight="1" x14ac:dyDescent="0.2">
      <c r="C619" s="1"/>
      <c r="D619" s="1"/>
    </row>
    <row r="620" spans="3:4" ht="12" customHeight="1" x14ac:dyDescent="0.2">
      <c r="C620" s="1"/>
      <c r="D620" s="1"/>
    </row>
    <row r="621" spans="3:4" ht="12" customHeight="1" x14ac:dyDescent="0.2">
      <c r="C621" s="1"/>
      <c r="D621" s="1"/>
    </row>
    <row r="622" spans="3:4" ht="12" customHeight="1" x14ac:dyDescent="0.2">
      <c r="C622" s="1"/>
      <c r="D622" s="1"/>
    </row>
    <row r="623" spans="3:4" ht="12" customHeight="1" x14ac:dyDescent="0.2">
      <c r="C623" s="1"/>
      <c r="D623" s="1"/>
    </row>
    <row r="624" spans="3:4" ht="12" customHeight="1" x14ac:dyDescent="0.2">
      <c r="C624" s="1"/>
      <c r="D624" s="1"/>
    </row>
    <row r="625" spans="3:4" ht="12" customHeight="1" x14ac:dyDescent="0.2">
      <c r="C625" s="1"/>
      <c r="D625" s="1"/>
    </row>
    <row r="626" spans="3:4" ht="12" customHeight="1" x14ac:dyDescent="0.2">
      <c r="C626" s="1"/>
      <c r="D626" s="1"/>
    </row>
    <row r="627" spans="3:4" ht="12" customHeight="1" x14ac:dyDescent="0.2">
      <c r="C627" s="1"/>
      <c r="D627" s="1"/>
    </row>
    <row r="628" spans="3:4" ht="12" customHeight="1" x14ac:dyDescent="0.2">
      <c r="C628" s="1"/>
      <c r="D628" s="1"/>
    </row>
    <row r="629" spans="3:4" ht="12" customHeight="1" x14ac:dyDescent="0.2">
      <c r="C629" s="1"/>
      <c r="D629" s="1"/>
    </row>
    <row r="630" spans="3:4" ht="12" customHeight="1" x14ac:dyDescent="0.2">
      <c r="C630" s="1"/>
      <c r="D630" s="1"/>
    </row>
    <row r="631" spans="3:4" ht="12" customHeight="1" x14ac:dyDescent="0.2">
      <c r="C631" s="1"/>
      <c r="D631" s="1"/>
    </row>
    <row r="632" spans="3:4" ht="12" customHeight="1" x14ac:dyDescent="0.2">
      <c r="C632" s="1"/>
      <c r="D632" s="1"/>
    </row>
    <row r="633" spans="3:4" ht="12" customHeight="1" x14ac:dyDescent="0.2">
      <c r="C633" s="1"/>
      <c r="D633" s="1"/>
    </row>
    <row r="634" spans="3:4" ht="12" customHeight="1" x14ac:dyDescent="0.2">
      <c r="C634" s="1"/>
      <c r="D634" s="1"/>
    </row>
    <row r="635" spans="3:4" ht="12" customHeight="1" x14ac:dyDescent="0.2">
      <c r="C635" s="1"/>
      <c r="D635" s="1"/>
    </row>
    <row r="636" spans="3:4" ht="12" customHeight="1" x14ac:dyDescent="0.2">
      <c r="C636" s="1"/>
      <c r="D636" s="1"/>
    </row>
    <row r="637" spans="3:4" ht="12" customHeight="1" x14ac:dyDescent="0.2">
      <c r="C637" s="1"/>
      <c r="D637" s="1"/>
    </row>
    <row r="638" spans="3:4" ht="12" customHeight="1" x14ac:dyDescent="0.2">
      <c r="C638" s="1"/>
      <c r="D638" s="1"/>
    </row>
    <row r="639" spans="3:4" ht="12" customHeight="1" x14ac:dyDescent="0.2">
      <c r="C639" s="1"/>
      <c r="D639" s="1"/>
    </row>
    <row r="640" spans="3:4" ht="12" customHeight="1" x14ac:dyDescent="0.2">
      <c r="C640" s="1"/>
      <c r="D640" s="1"/>
    </row>
    <row r="641" spans="3:4" ht="12" customHeight="1" x14ac:dyDescent="0.2">
      <c r="C641" s="1"/>
      <c r="D641" s="1"/>
    </row>
    <row r="642" spans="3:4" ht="12" customHeight="1" x14ac:dyDescent="0.2">
      <c r="C642" s="1"/>
      <c r="D642" s="1"/>
    </row>
    <row r="643" spans="3:4" ht="12" customHeight="1" x14ac:dyDescent="0.2">
      <c r="C643" s="1"/>
      <c r="D643" s="1"/>
    </row>
    <row r="644" spans="3:4" ht="14.1" customHeight="1" x14ac:dyDescent="0.2">
      <c r="C644" s="1"/>
      <c r="D644" s="1"/>
    </row>
    <row r="645" spans="3:4" ht="14.1" customHeight="1" x14ac:dyDescent="0.2">
      <c r="C645" s="1"/>
      <c r="D645" s="1"/>
    </row>
    <row r="646" spans="3:4" ht="14.1" customHeight="1" x14ac:dyDescent="0.2">
      <c r="C646" s="1"/>
      <c r="D646" s="1"/>
    </row>
    <row r="647" spans="3:4" ht="14.1" customHeight="1" x14ac:dyDescent="0.2">
      <c r="C647" s="1"/>
      <c r="D647" s="1"/>
    </row>
    <row r="648" spans="3:4" ht="14.1" customHeight="1" x14ac:dyDescent="0.2">
      <c r="C648" s="1"/>
      <c r="D648" s="1"/>
    </row>
    <row r="649" spans="3:4" ht="14.1" customHeight="1" x14ac:dyDescent="0.2">
      <c r="C649" s="1"/>
      <c r="D649" s="1"/>
    </row>
    <row r="650" spans="3:4" ht="14.1" customHeight="1" x14ac:dyDescent="0.2">
      <c r="C650" s="1"/>
      <c r="D650" s="1"/>
    </row>
    <row r="651" spans="3:4" ht="14.1" customHeight="1" x14ac:dyDescent="0.2">
      <c r="C651" s="1"/>
      <c r="D651" s="1"/>
    </row>
    <row r="652" spans="3:4" ht="14.1" customHeight="1" x14ac:dyDescent="0.2">
      <c r="C652" s="1"/>
      <c r="D652" s="1"/>
    </row>
    <row r="653" spans="3:4" ht="14.1" customHeight="1" x14ac:dyDescent="0.2">
      <c r="C653" s="1"/>
      <c r="D653" s="1"/>
    </row>
    <row r="654" spans="3:4" ht="14.1" customHeight="1" x14ac:dyDescent="0.2">
      <c r="C654" s="1"/>
      <c r="D654" s="1"/>
    </row>
    <row r="655" spans="3:4" ht="14.1" customHeight="1" x14ac:dyDescent="0.2">
      <c r="C655" s="1"/>
      <c r="D655" s="1"/>
    </row>
    <row r="656" spans="3:4" ht="14.1" customHeight="1" x14ac:dyDescent="0.2">
      <c r="C656" s="1"/>
      <c r="D656" s="1"/>
    </row>
    <row r="657" spans="3:4" ht="14.1" customHeight="1" x14ac:dyDescent="0.2">
      <c r="C657" s="1"/>
      <c r="D657" s="1"/>
    </row>
    <row r="658" spans="3:4" ht="14.1" customHeight="1" x14ac:dyDescent="0.2">
      <c r="C658" s="1"/>
      <c r="D658" s="1"/>
    </row>
    <row r="659" spans="3:4" ht="14.1" customHeight="1" x14ac:dyDescent="0.2">
      <c r="C659" s="1"/>
      <c r="D659" s="1"/>
    </row>
    <row r="660" spans="3:4" ht="14.1" customHeight="1" x14ac:dyDescent="0.2">
      <c r="C660" s="1"/>
      <c r="D660" s="1"/>
    </row>
    <row r="661" spans="3:4" ht="14.1" customHeight="1" x14ac:dyDescent="0.2">
      <c r="C661" s="1"/>
      <c r="D661" s="1"/>
    </row>
    <row r="662" spans="3:4" ht="14.1" customHeight="1" x14ac:dyDescent="0.2">
      <c r="C662" s="1"/>
      <c r="D662" s="1"/>
    </row>
    <row r="663" spans="3:4" ht="14.1" customHeight="1" x14ac:dyDescent="0.2">
      <c r="C663" s="1"/>
      <c r="D663" s="1"/>
    </row>
    <row r="664" spans="3:4" ht="14.1" customHeight="1" x14ac:dyDescent="0.2">
      <c r="C664" s="1"/>
      <c r="D664" s="1"/>
    </row>
    <row r="665" spans="3:4" ht="14.1" customHeight="1" x14ac:dyDescent="0.2">
      <c r="C665" s="1"/>
      <c r="D665" s="1"/>
    </row>
    <row r="666" spans="3:4" ht="14.1" customHeight="1" x14ac:dyDescent="0.2">
      <c r="C666" s="1"/>
      <c r="D666" s="1"/>
    </row>
    <row r="667" spans="3:4" ht="14.1" customHeight="1" x14ac:dyDescent="0.2">
      <c r="C667" s="1"/>
      <c r="D667" s="1"/>
    </row>
    <row r="668" spans="3:4" ht="14.1" customHeight="1" x14ac:dyDescent="0.2">
      <c r="C668" s="1"/>
      <c r="D668" s="1"/>
    </row>
    <row r="669" spans="3:4" ht="14.1" customHeight="1" x14ac:dyDescent="0.2">
      <c r="C669" s="1"/>
      <c r="D669" s="1"/>
    </row>
    <row r="670" spans="3:4" ht="14.1" customHeight="1" x14ac:dyDescent="0.2">
      <c r="C670" s="1"/>
      <c r="D670" s="1"/>
    </row>
    <row r="671" spans="3:4" ht="14.1" customHeight="1" x14ac:dyDescent="0.2">
      <c r="C671" s="1"/>
      <c r="D671" s="1"/>
    </row>
    <row r="672" spans="3:4" ht="14.1" customHeight="1" x14ac:dyDescent="0.2">
      <c r="C672" s="1"/>
      <c r="D672" s="1"/>
    </row>
    <row r="673" spans="3:4" ht="14.1" customHeight="1" x14ac:dyDescent="0.2">
      <c r="C673" s="1"/>
      <c r="D673" s="1"/>
    </row>
    <row r="674" spans="3:4" ht="14.1" customHeight="1" x14ac:dyDescent="0.2">
      <c r="C674" s="1"/>
      <c r="D674" s="1"/>
    </row>
    <row r="675" spans="3:4" ht="14.1" customHeight="1" x14ac:dyDescent="0.2">
      <c r="C675" s="1"/>
      <c r="D675" s="1"/>
    </row>
    <row r="676" spans="3:4" ht="14.1" customHeight="1" x14ac:dyDescent="0.2">
      <c r="C676" s="1"/>
      <c r="D676" s="1"/>
    </row>
    <row r="677" spans="3:4" ht="14.1" customHeight="1" x14ac:dyDescent="0.2">
      <c r="C677" s="1"/>
      <c r="D677" s="1"/>
    </row>
    <row r="678" spans="3:4" ht="14.1" customHeight="1" x14ac:dyDescent="0.2">
      <c r="C678" s="1"/>
      <c r="D678" s="1"/>
    </row>
    <row r="679" spans="3:4" ht="14.1" customHeight="1" x14ac:dyDescent="0.2">
      <c r="C679" s="1"/>
      <c r="D679" s="1"/>
    </row>
    <row r="680" spans="3:4" ht="14.1" customHeight="1" x14ac:dyDescent="0.2">
      <c r="C680" s="1"/>
      <c r="D680" s="1"/>
    </row>
    <row r="681" spans="3:4" ht="14.1" customHeight="1" x14ac:dyDescent="0.2">
      <c r="C681" s="1"/>
      <c r="D681" s="1"/>
    </row>
    <row r="682" spans="3:4" ht="14.1" customHeight="1" x14ac:dyDescent="0.2">
      <c r="C682" s="1"/>
      <c r="D682" s="1"/>
    </row>
    <row r="683" spans="3:4" ht="14.1" customHeight="1" x14ac:dyDescent="0.2">
      <c r="C683" s="1"/>
      <c r="D683" s="1"/>
    </row>
    <row r="684" spans="3:4" ht="14.1" customHeight="1" x14ac:dyDescent="0.2">
      <c r="C684" s="1"/>
      <c r="D684" s="1"/>
    </row>
    <row r="685" spans="3:4" ht="14.1" customHeight="1" x14ac:dyDescent="0.2">
      <c r="C685" s="1"/>
      <c r="D685" s="1"/>
    </row>
    <row r="686" spans="3:4" ht="14.1" customHeight="1" x14ac:dyDescent="0.2">
      <c r="C686" s="1"/>
      <c r="D686" s="1"/>
    </row>
    <row r="687" spans="3:4" ht="14.1" customHeight="1" x14ac:dyDescent="0.2">
      <c r="C687" s="1"/>
      <c r="D687" s="1"/>
    </row>
    <row r="688" spans="3:4" ht="14.1" customHeight="1" x14ac:dyDescent="0.2">
      <c r="C688" s="1"/>
      <c r="D688" s="1"/>
    </row>
    <row r="689" spans="3:4" ht="14.1" customHeight="1" x14ac:dyDescent="0.2">
      <c r="C689" s="1"/>
      <c r="D689" s="1"/>
    </row>
    <row r="690" spans="3:4" ht="14.1" customHeight="1" x14ac:dyDescent="0.2">
      <c r="C690" s="1"/>
      <c r="D690" s="1"/>
    </row>
    <row r="691" spans="3:4" ht="14.1" customHeight="1" x14ac:dyDescent="0.2">
      <c r="C691" s="1"/>
      <c r="D691" s="1"/>
    </row>
    <row r="692" spans="3:4" ht="14.1" customHeight="1" x14ac:dyDescent="0.2">
      <c r="C692" s="1"/>
      <c r="D692" s="1"/>
    </row>
    <row r="693" spans="3:4" ht="14.1" customHeight="1" x14ac:dyDescent="0.2">
      <c r="C693" s="1"/>
      <c r="D693" s="1"/>
    </row>
    <row r="694" spans="3:4" ht="14.1" customHeight="1" x14ac:dyDescent="0.2">
      <c r="C694" s="1"/>
      <c r="D694" s="1"/>
    </row>
    <row r="695" spans="3:4" ht="14.1" customHeight="1" x14ac:dyDescent="0.2">
      <c r="C695" s="1"/>
      <c r="D695" s="1"/>
    </row>
    <row r="696" spans="3:4" ht="14.1" customHeight="1" x14ac:dyDescent="0.2">
      <c r="C696" s="1"/>
      <c r="D696" s="1"/>
    </row>
    <row r="697" spans="3:4" ht="14.1" customHeight="1" x14ac:dyDescent="0.2">
      <c r="C697" s="1"/>
      <c r="D697" s="1"/>
    </row>
    <row r="698" spans="3:4" ht="14.1" customHeight="1" x14ac:dyDescent="0.2">
      <c r="C698" s="1"/>
      <c r="D698" s="1"/>
    </row>
    <row r="699" spans="3:4" ht="14.1" customHeight="1" x14ac:dyDescent="0.2">
      <c r="C699" s="1"/>
      <c r="D699" s="1"/>
    </row>
    <row r="700" spans="3:4" ht="14.1" customHeight="1" x14ac:dyDescent="0.2">
      <c r="C700" s="1"/>
      <c r="D700" s="1"/>
    </row>
    <row r="701" spans="3:4" ht="14.1" customHeight="1" x14ac:dyDescent="0.2">
      <c r="C701" s="1"/>
      <c r="D701" s="1"/>
    </row>
    <row r="702" spans="3:4" ht="14.1" customHeight="1" x14ac:dyDescent="0.2">
      <c r="C702" s="1"/>
      <c r="D702" s="1"/>
    </row>
    <row r="703" spans="3:4" ht="14.1" customHeight="1" x14ac:dyDescent="0.2">
      <c r="C703" s="1"/>
      <c r="D703" s="1"/>
    </row>
    <row r="704" spans="3:4" ht="14.1" customHeight="1" x14ac:dyDescent="0.2">
      <c r="C704" s="1"/>
      <c r="D704" s="1"/>
    </row>
    <row r="705" spans="3:4" ht="14.1" customHeight="1" x14ac:dyDescent="0.2">
      <c r="C705" s="1"/>
      <c r="D705" s="1"/>
    </row>
    <row r="706" spans="3:4" ht="14.1" customHeight="1" x14ac:dyDescent="0.2">
      <c r="C706" s="1"/>
      <c r="D706" s="1"/>
    </row>
    <row r="707" spans="3:4" ht="14.1" customHeight="1" x14ac:dyDescent="0.2">
      <c r="C707" s="1"/>
      <c r="D707" s="1"/>
    </row>
    <row r="708" spans="3:4" ht="14.1" customHeight="1" x14ac:dyDescent="0.2">
      <c r="C708" s="1"/>
      <c r="D708" s="1"/>
    </row>
    <row r="709" spans="3:4" ht="14.1" customHeight="1" x14ac:dyDescent="0.2">
      <c r="C709" s="1"/>
      <c r="D709" s="1"/>
    </row>
    <row r="710" spans="3:4" ht="14.1" customHeight="1" x14ac:dyDescent="0.2">
      <c r="C710" s="1"/>
      <c r="D710" s="1"/>
    </row>
    <row r="711" spans="3:4" ht="14.1" customHeight="1" x14ac:dyDescent="0.2">
      <c r="C711" s="1"/>
      <c r="D711" s="1"/>
    </row>
    <row r="712" spans="3:4" ht="14.1" customHeight="1" x14ac:dyDescent="0.2">
      <c r="C712" s="1"/>
      <c r="D712" s="1"/>
    </row>
    <row r="713" spans="3:4" ht="14.1" customHeight="1" x14ac:dyDescent="0.2">
      <c r="C713" s="1"/>
      <c r="D713" s="1"/>
    </row>
    <row r="714" spans="3:4" ht="14.1" customHeight="1" x14ac:dyDescent="0.2">
      <c r="C714" s="1"/>
      <c r="D714" s="1"/>
    </row>
    <row r="715" spans="3:4" ht="14.1" customHeight="1" x14ac:dyDescent="0.2">
      <c r="C715" s="1"/>
      <c r="D715" s="1"/>
    </row>
    <row r="716" spans="3:4" ht="14.1" customHeight="1" x14ac:dyDescent="0.2">
      <c r="C716" s="1"/>
      <c r="D716" s="1"/>
    </row>
    <row r="717" spans="3:4" ht="14.1" customHeight="1" x14ac:dyDescent="0.2">
      <c r="C717" s="1"/>
      <c r="D717" s="1"/>
    </row>
    <row r="718" spans="3:4" ht="14.1" customHeight="1" x14ac:dyDescent="0.2">
      <c r="C718" s="1"/>
      <c r="D718" s="1"/>
    </row>
    <row r="719" spans="3:4" ht="14.1" customHeight="1" x14ac:dyDescent="0.2">
      <c r="C719" s="1"/>
      <c r="D719" s="1"/>
    </row>
    <row r="720" spans="3:4" ht="14.1" customHeight="1" x14ac:dyDescent="0.2">
      <c r="C720" s="1"/>
      <c r="D720" s="1"/>
    </row>
    <row r="721" spans="3:4" ht="14.1" customHeight="1" x14ac:dyDescent="0.2">
      <c r="C721" s="1"/>
      <c r="D721" s="1"/>
    </row>
    <row r="722" spans="3:4" ht="14.1" customHeight="1" x14ac:dyDescent="0.2">
      <c r="C722" s="1"/>
      <c r="D722" s="1"/>
    </row>
    <row r="723" spans="3:4" ht="14.1" customHeight="1" x14ac:dyDescent="0.2">
      <c r="C723" s="1"/>
      <c r="D723" s="1"/>
    </row>
    <row r="724" spans="3:4" ht="14.1" customHeight="1" x14ac:dyDescent="0.2">
      <c r="C724" s="1"/>
      <c r="D724" s="1"/>
    </row>
    <row r="725" spans="3:4" ht="14.1" customHeight="1" x14ac:dyDescent="0.2">
      <c r="C725" s="1"/>
      <c r="D725" s="1"/>
    </row>
    <row r="726" spans="3:4" ht="14.1" customHeight="1" x14ac:dyDescent="0.2">
      <c r="C726" s="1"/>
      <c r="D726" s="1"/>
    </row>
    <row r="727" spans="3:4" ht="14.1" customHeight="1" x14ac:dyDescent="0.2">
      <c r="C727" s="1"/>
      <c r="D727" s="1"/>
    </row>
    <row r="728" spans="3:4" ht="14.1" customHeight="1" x14ac:dyDescent="0.2">
      <c r="C728" s="1"/>
      <c r="D728" s="1"/>
    </row>
    <row r="729" spans="3:4" ht="14.1" customHeight="1" x14ac:dyDescent="0.2">
      <c r="C729" s="1"/>
      <c r="D729" s="1"/>
    </row>
    <row r="730" spans="3:4" ht="14.1" customHeight="1" x14ac:dyDescent="0.2">
      <c r="C730" s="1"/>
      <c r="D730" s="1"/>
    </row>
    <row r="731" spans="3:4" ht="14.1" customHeight="1" x14ac:dyDescent="0.2">
      <c r="C731" s="1"/>
      <c r="D731" s="1"/>
    </row>
    <row r="732" spans="3:4" ht="14.1" customHeight="1" x14ac:dyDescent="0.2">
      <c r="C732" s="1"/>
      <c r="D732" s="1"/>
    </row>
    <row r="733" spans="3:4" ht="14.1" customHeight="1" x14ac:dyDescent="0.2">
      <c r="C733" s="1"/>
      <c r="D733" s="1"/>
    </row>
    <row r="734" spans="3:4" ht="14.1" customHeight="1" x14ac:dyDescent="0.2">
      <c r="C734" s="1"/>
      <c r="D734" s="1"/>
    </row>
    <row r="735" spans="3:4" ht="14.1" customHeight="1" x14ac:dyDescent="0.2">
      <c r="C735" s="1"/>
      <c r="D735" s="1"/>
    </row>
    <row r="736" spans="3:4" ht="14.1" customHeight="1" x14ac:dyDescent="0.2">
      <c r="C736" s="1"/>
      <c r="D736" s="1"/>
    </row>
    <row r="737" spans="3:4" ht="14.1" customHeight="1" x14ac:dyDescent="0.2">
      <c r="C737" s="1"/>
      <c r="D737" s="1"/>
    </row>
    <row r="738" spans="3:4" ht="14.1" customHeight="1" x14ac:dyDescent="0.2">
      <c r="C738" s="1"/>
      <c r="D738" s="1"/>
    </row>
    <row r="739" spans="3:4" ht="14.1" customHeight="1" x14ac:dyDescent="0.2">
      <c r="C739" s="1"/>
      <c r="D739" s="1"/>
    </row>
    <row r="740" spans="3:4" ht="14.1" customHeight="1" x14ac:dyDescent="0.2">
      <c r="C740" s="1"/>
      <c r="D740" s="1"/>
    </row>
    <row r="741" spans="3:4" ht="14.1" customHeight="1" x14ac:dyDescent="0.2">
      <c r="C741" s="1"/>
      <c r="D741" s="1"/>
    </row>
    <row r="742" spans="3:4" ht="14.1" customHeight="1" x14ac:dyDescent="0.2">
      <c r="C742" s="1"/>
      <c r="D742" s="1"/>
    </row>
    <row r="743" spans="3:4" ht="14.1" customHeight="1" x14ac:dyDescent="0.2">
      <c r="C743" s="1"/>
      <c r="D743" s="1"/>
    </row>
    <row r="744" spans="3:4" ht="14.1" customHeight="1" x14ac:dyDescent="0.2">
      <c r="C744" s="1"/>
      <c r="D744" s="1"/>
    </row>
    <row r="745" spans="3:4" ht="14.1" customHeight="1" x14ac:dyDescent="0.2">
      <c r="C745" s="1"/>
      <c r="D745" s="1"/>
    </row>
    <row r="746" spans="3:4" ht="14.1" customHeight="1" x14ac:dyDescent="0.2">
      <c r="C746" s="1"/>
      <c r="D746" s="1"/>
    </row>
    <row r="747" spans="3:4" ht="14.1" customHeight="1" x14ac:dyDescent="0.2">
      <c r="C747" s="1"/>
      <c r="D747" s="1"/>
    </row>
    <row r="748" spans="3:4" ht="14.1" customHeight="1" x14ac:dyDescent="0.2">
      <c r="C748" s="1"/>
      <c r="D748" s="1"/>
    </row>
    <row r="749" spans="3:4" ht="14.1" customHeight="1" x14ac:dyDescent="0.2">
      <c r="C749" s="1"/>
      <c r="D749" s="1"/>
    </row>
    <row r="750" spans="3:4" ht="14.1" customHeight="1" x14ac:dyDescent="0.2">
      <c r="C750" s="1"/>
      <c r="D750" s="1"/>
    </row>
    <row r="751" spans="3:4" ht="14.1" customHeight="1" x14ac:dyDescent="0.2">
      <c r="C751" s="1"/>
      <c r="D751" s="1"/>
    </row>
    <row r="752" spans="3:4" ht="14.1" customHeight="1" x14ac:dyDescent="0.2">
      <c r="C752" s="1"/>
      <c r="D752" s="1"/>
    </row>
    <row r="753" spans="3:4" ht="14.1" customHeight="1" x14ac:dyDescent="0.2">
      <c r="C753" s="1"/>
      <c r="D753" s="1"/>
    </row>
    <row r="754" spans="3:4" ht="14.1" customHeight="1" x14ac:dyDescent="0.2">
      <c r="C754" s="1"/>
      <c r="D754" s="1"/>
    </row>
    <row r="755" spans="3:4" ht="14.1" customHeight="1" x14ac:dyDescent="0.2">
      <c r="C755" s="1"/>
      <c r="D755" s="1"/>
    </row>
    <row r="756" spans="3:4" ht="14.1" customHeight="1" x14ac:dyDescent="0.2">
      <c r="C756" s="1"/>
      <c r="D756" s="1"/>
    </row>
    <row r="757" spans="3:4" ht="14.1" customHeight="1" x14ac:dyDescent="0.2">
      <c r="C757" s="1"/>
      <c r="D757" s="1"/>
    </row>
    <row r="758" spans="3:4" ht="14.1" customHeight="1" x14ac:dyDescent="0.2">
      <c r="C758" s="1"/>
      <c r="D758" s="1"/>
    </row>
    <row r="759" spans="3:4" ht="14.1" customHeight="1" x14ac:dyDescent="0.2">
      <c r="C759" s="1"/>
      <c r="D759" s="1"/>
    </row>
    <row r="760" spans="3:4" ht="14.1" customHeight="1" x14ac:dyDescent="0.2">
      <c r="C760" s="1"/>
      <c r="D760" s="1"/>
    </row>
    <row r="761" spans="3:4" ht="14.1" customHeight="1" x14ac:dyDescent="0.2">
      <c r="C761" s="1"/>
      <c r="D761" s="1"/>
    </row>
    <row r="762" spans="3:4" ht="14.1" customHeight="1" x14ac:dyDescent="0.2">
      <c r="C762" s="1"/>
      <c r="D762" s="1"/>
    </row>
    <row r="763" spans="3:4" ht="14.1" customHeight="1" x14ac:dyDescent="0.2">
      <c r="C763" s="1"/>
      <c r="D763" s="1"/>
    </row>
    <row r="764" spans="3:4" ht="14.1" customHeight="1" x14ac:dyDescent="0.2">
      <c r="C764" s="1"/>
      <c r="D764" s="1"/>
    </row>
    <row r="765" spans="3:4" ht="14.1" customHeight="1" x14ac:dyDescent="0.2">
      <c r="C765" s="1"/>
      <c r="D765" s="1"/>
    </row>
    <row r="766" spans="3:4" ht="14.1" customHeight="1" x14ac:dyDescent="0.2">
      <c r="C766" s="1"/>
      <c r="D766" s="1"/>
    </row>
    <row r="767" spans="3:4" ht="14.1" customHeight="1" x14ac:dyDescent="0.2">
      <c r="C767" s="1"/>
      <c r="D767" s="1"/>
    </row>
    <row r="768" spans="3:4" ht="14.1" customHeight="1" x14ac:dyDescent="0.2">
      <c r="C768" s="1"/>
      <c r="D768" s="1"/>
    </row>
    <row r="769" spans="3:4" ht="14.1" customHeight="1" x14ac:dyDescent="0.2">
      <c r="C769" s="1"/>
      <c r="D769" s="1"/>
    </row>
    <row r="770" spans="3:4" ht="14.1" customHeight="1" x14ac:dyDescent="0.2">
      <c r="C770" s="1"/>
      <c r="D770" s="1"/>
    </row>
    <row r="771" spans="3:4" ht="14.1" customHeight="1" x14ac:dyDescent="0.2">
      <c r="C771" s="1"/>
      <c r="D771" s="1"/>
    </row>
    <row r="772" spans="3:4" ht="14.1" customHeight="1" x14ac:dyDescent="0.2">
      <c r="C772" s="1"/>
      <c r="D772" s="1"/>
    </row>
    <row r="773" spans="3:4" ht="14.1" customHeight="1" x14ac:dyDescent="0.2">
      <c r="C773" s="1"/>
      <c r="D773" s="1"/>
    </row>
    <row r="774" spans="3:4" ht="14.1" customHeight="1" x14ac:dyDescent="0.2">
      <c r="C774" s="1"/>
      <c r="D774" s="1"/>
    </row>
    <row r="775" spans="3:4" ht="14.1" customHeight="1" x14ac:dyDescent="0.2">
      <c r="C775" s="1"/>
      <c r="D775" s="1"/>
    </row>
    <row r="776" spans="3:4" ht="14.1" customHeight="1" x14ac:dyDescent="0.2">
      <c r="C776" s="1"/>
      <c r="D776" s="1"/>
    </row>
    <row r="777" spans="3:4" ht="14.1" customHeight="1" x14ac:dyDescent="0.2">
      <c r="C777" s="1"/>
      <c r="D777" s="1"/>
    </row>
    <row r="778" spans="3:4" ht="14.1" customHeight="1" x14ac:dyDescent="0.2">
      <c r="C778" s="1"/>
      <c r="D778" s="1"/>
    </row>
    <row r="779" spans="3:4" ht="14.1" customHeight="1" x14ac:dyDescent="0.2">
      <c r="C779" s="1"/>
      <c r="D779" s="1"/>
    </row>
    <row r="780" spans="3:4" ht="14.1" customHeight="1" x14ac:dyDescent="0.2">
      <c r="C780" s="1"/>
      <c r="D780" s="1"/>
    </row>
    <row r="781" spans="3:4" ht="14.1" customHeight="1" x14ac:dyDescent="0.2">
      <c r="C781" s="1"/>
      <c r="D781" s="1"/>
    </row>
    <row r="782" spans="3:4" ht="14.1" customHeight="1" x14ac:dyDescent="0.2">
      <c r="C782" s="1"/>
      <c r="D782" s="1"/>
    </row>
    <row r="783" spans="3:4" ht="14.1" customHeight="1" x14ac:dyDescent="0.2">
      <c r="C783" s="1"/>
      <c r="D783" s="1"/>
    </row>
    <row r="784" spans="3:4" ht="14.1" customHeight="1" x14ac:dyDescent="0.2">
      <c r="C784" s="1"/>
      <c r="D784" s="1"/>
    </row>
    <row r="785" spans="3:4" ht="14.1" customHeight="1" x14ac:dyDescent="0.2">
      <c r="C785" s="1"/>
      <c r="D785" s="1"/>
    </row>
    <row r="786" spans="3:4" ht="14.1" customHeight="1" x14ac:dyDescent="0.2">
      <c r="C786" s="1"/>
      <c r="D786" s="1"/>
    </row>
    <row r="787" spans="3:4" ht="14.1" customHeight="1" x14ac:dyDescent="0.2">
      <c r="C787" s="1"/>
      <c r="D787" s="1"/>
    </row>
    <row r="788" spans="3:4" ht="14.1" customHeight="1" x14ac:dyDescent="0.2">
      <c r="C788" s="1"/>
      <c r="D788" s="1"/>
    </row>
    <row r="789" spans="3:4" ht="14.1" customHeight="1" x14ac:dyDescent="0.2">
      <c r="C789" s="1"/>
      <c r="D789" s="1"/>
    </row>
    <row r="790" spans="3:4" ht="14.1" customHeight="1" x14ac:dyDescent="0.2">
      <c r="C790" s="1"/>
      <c r="D790" s="1"/>
    </row>
    <row r="791" spans="3:4" ht="14.1" customHeight="1" x14ac:dyDescent="0.2">
      <c r="C791" s="1"/>
      <c r="D791" s="1"/>
    </row>
    <row r="792" spans="3:4" ht="14.1" customHeight="1" x14ac:dyDescent="0.2">
      <c r="C792" s="1"/>
      <c r="D792" s="1"/>
    </row>
    <row r="793" spans="3:4" ht="14.1" customHeight="1" x14ac:dyDescent="0.2">
      <c r="C793" s="1"/>
      <c r="D793" s="1"/>
    </row>
    <row r="794" spans="3:4" ht="14.1" customHeight="1" x14ac:dyDescent="0.2">
      <c r="C794" s="1"/>
      <c r="D794" s="1"/>
    </row>
    <row r="795" spans="3:4" ht="14.1" customHeight="1" x14ac:dyDescent="0.2">
      <c r="C795" s="1"/>
      <c r="D795" s="1"/>
    </row>
    <row r="796" spans="3:4" ht="14.1" customHeight="1" x14ac:dyDescent="0.2">
      <c r="C796" s="1"/>
      <c r="D796" s="1"/>
    </row>
    <row r="797" spans="3:4" ht="14.1" customHeight="1" x14ac:dyDescent="0.2">
      <c r="C797" s="1"/>
      <c r="D797" s="1"/>
    </row>
    <row r="798" spans="3:4" ht="14.1" customHeight="1" x14ac:dyDescent="0.2">
      <c r="C798" s="1"/>
      <c r="D798" s="1"/>
    </row>
    <row r="799" spans="3:4" ht="14.1" customHeight="1" x14ac:dyDescent="0.2">
      <c r="C799" s="1"/>
      <c r="D799" s="1"/>
    </row>
    <row r="800" spans="3:4" ht="14.1" customHeight="1" x14ac:dyDescent="0.2">
      <c r="C800" s="1"/>
      <c r="D800" s="1"/>
    </row>
    <row r="801" spans="3:4" ht="14.1" customHeight="1" x14ac:dyDescent="0.2">
      <c r="C801" s="1"/>
      <c r="D801" s="1"/>
    </row>
    <row r="802" spans="3:4" ht="14.1" customHeight="1" x14ac:dyDescent="0.2">
      <c r="C802" s="1"/>
      <c r="D802" s="1"/>
    </row>
    <row r="803" spans="3:4" ht="14.1" customHeight="1" x14ac:dyDescent="0.2">
      <c r="C803" s="1"/>
      <c r="D803" s="1"/>
    </row>
    <row r="804" spans="3:4" ht="14.1" customHeight="1" x14ac:dyDescent="0.2">
      <c r="C804" s="1"/>
      <c r="D804" s="1"/>
    </row>
    <row r="805" spans="3:4" ht="14.1" customHeight="1" x14ac:dyDescent="0.2">
      <c r="C805" s="1"/>
      <c r="D805" s="1"/>
    </row>
    <row r="806" spans="3:4" ht="14.1" customHeight="1" x14ac:dyDescent="0.2">
      <c r="C806" s="1"/>
      <c r="D806" s="1"/>
    </row>
    <row r="807" spans="3:4" ht="14.1" customHeight="1" x14ac:dyDescent="0.2">
      <c r="C807" s="1"/>
      <c r="D807" s="1"/>
    </row>
    <row r="808" spans="3:4" ht="14.1" customHeight="1" x14ac:dyDescent="0.2">
      <c r="C808" s="1"/>
      <c r="D808" s="1"/>
    </row>
    <row r="809" spans="3:4" ht="14.1" customHeight="1" x14ac:dyDescent="0.2">
      <c r="C809" s="1"/>
      <c r="D809" s="1"/>
    </row>
    <row r="810" spans="3:4" ht="14.1" customHeight="1" x14ac:dyDescent="0.2">
      <c r="C810" s="1"/>
      <c r="D810" s="1"/>
    </row>
    <row r="811" spans="3:4" ht="14.1" customHeight="1" x14ac:dyDescent="0.2">
      <c r="C811" s="1"/>
      <c r="D811" s="1"/>
    </row>
    <row r="812" spans="3:4" ht="14.1" customHeight="1" x14ac:dyDescent="0.2">
      <c r="C812" s="1"/>
      <c r="D812" s="1"/>
    </row>
    <row r="813" spans="3:4" ht="14.1" customHeight="1" x14ac:dyDescent="0.2">
      <c r="C813" s="1"/>
      <c r="D813" s="1"/>
    </row>
    <row r="814" spans="3:4" ht="14.1" customHeight="1" x14ac:dyDescent="0.2">
      <c r="C814" s="1"/>
      <c r="D814" s="1"/>
    </row>
    <row r="815" spans="3:4" ht="14.1" customHeight="1" x14ac:dyDescent="0.2">
      <c r="C815" s="1"/>
      <c r="D815" s="1"/>
    </row>
    <row r="816" spans="3:4" ht="14.1" customHeight="1" x14ac:dyDescent="0.2">
      <c r="C816" s="1"/>
      <c r="D816" s="1"/>
    </row>
    <row r="817" spans="3:4" ht="14.1" customHeight="1" x14ac:dyDescent="0.2">
      <c r="C817" s="1"/>
      <c r="D817" s="1"/>
    </row>
    <row r="818" spans="3:4" ht="14.1" customHeight="1" x14ac:dyDescent="0.2">
      <c r="C818" s="1"/>
      <c r="D818" s="1"/>
    </row>
    <row r="819" spans="3:4" ht="14.1" customHeight="1" x14ac:dyDescent="0.2">
      <c r="C819" s="1"/>
      <c r="D819" s="1"/>
    </row>
    <row r="820" spans="3:4" ht="14.1" customHeight="1" x14ac:dyDescent="0.2">
      <c r="C820" s="1"/>
      <c r="D820" s="1"/>
    </row>
    <row r="821" spans="3:4" ht="14.1" customHeight="1" x14ac:dyDescent="0.2">
      <c r="C821" s="1"/>
      <c r="D821" s="1"/>
    </row>
    <row r="822" spans="3:4" ht="14.1" customHeight="1" x14ac:dyDescent="0.2">
      <c r="C822" s="1"/>
      <c r="D822" s="1"/>
    </row>
    <row r="823" spans="3:4" ht="14.1" customHeight="1" x14ac:dyDescent="0.2">
      <c r="C823" s="1"/>
      <c r="D823" s="1"/>
    </row>
    <row r="824" spans="3:4" ht="14.1" customHeight="1" x14ac:dyDescent="0.2">
      <c r="C824" s="1"/>
      <c r="D824" s="1"/>
    </row>
    <row r="825" spans="3:4" ht="14.1" customHeight="1" x14ac:dyDescent="0.2">
      <c r="C825" s="1"/>
      <c r="D825" s="1"/>
    </row>
    <row r="826" spans="3:4" ht="14.1" customHeight="1" x14ac:dyDescent="0.2">
      <c r="C826" s="1"/>
      <c r="D826" s="1"/>
    </row>
    <row r="827" spans="3:4" ht="14.1" customHeight="1" x14ac:dyDescent="0.2">
      <c r="C827" s="1"/>
      <c r="D827" s="1"/>
    </row>
    <row r="828" spans="3:4" ht="14.1" customHeight="1" x14ac:dyDescent="0.2">
      <c r="C828" s="1"/>
      <c r="D828" s="1"/>
    </row>
    <row r="829" spans="3:4" ht="14.1" customHeight="1" x14ac:dyDescent="0.2">
      <c r="C829" s="1"/>
      <c r="D829" s="1"/>
    </row>
    <row r="830" spans="3:4" ht="14.1" customHeight="1" x14ac:dyDescent="0.2">
      <c r="C830" s="1"/>
      <c r="D830" s="1"/>
    </row>
    <row r="831" spans="3:4" ht="14.1" customHeight="1" x14ac:dyDescent="0.2">
      <c r="C831" s="1"/>
      <c r="D831" s="1"/>
    </row>
    <row r="832" spans="3:4" ht="14.1" customHeight="1" x14ac:dyDescent="0.2">
      <c r="C832" s="1"/>
      <c r="D832" s="1"/>
    </row>
    <row r="833" spans="3:4" ht="14.1" customHeight="1" x14ac:dyDescent="0.2">
      <c r="C833" s="1"/>
      <c r="D833" s="1"/>
    </row>
    <row r="834" spans="3:4" ht="14.1" customHeight="1" x14ac:dyDescent="0.2">
      <c r="C834" s="1"/>
      <c r="D834" s="1"/>
    </row>
    <row r="835" spans="3:4" ht="14.1" customHeight="1" x14ac:dyDescent="0.2">
      <c r="C835" s="1"/>
      <c r="D835" s="1"/>
    </row>
    <row r="836" spans="3:4" ht="14.1" customHeight="1" x14ac:dyDescent="0.2">
      <c r="C836" s="1"/>
      <c r="D836" s="1"/>
    </row>
    <row r="837" spans="3:4" ht="14.1" customHeight="1" x14ac:dyDescent="0.2">
      <c r="C837" s="1"/>
      <c r="D837" s="1"/>
    </row>
    <row r="838" spans="3:4" ht="14.1" customHeight="1" x14ac:dyDescent="0.2">
      <c r="C838" s="1"/>
      <c r="D838" s="1"/>
    </row>
    <row r="839" spans="3:4" ht="14.1" customHeight="1" x14ac:dyDescent="0.2">
      <c r="C839" s="1"/>
      <c r="D839" s="1"/>
    </row>
    <row r="840" spans="3:4" ht="14.1" customHeight="1" x14ac:dyDescent="0.2">
      <c r="C840" s="1"/>
      <c r="D840" s="1"/>
    </row>
    <row r="841" spans="3:4" ht="14.1" customHeight="1" x14ac:dyDescent="0.2">
      <c r="C841" s="1"/>
      <c r="D841" s="1"/>
    </row>
    <row r="842" spans="3:4" ht="14.1" customHeight="1" x14ac:dyDescent="0.2">
      <c r="C842" s="1"/>
      <c r="D842" s="1"/>
    </row>
    <row r="843" spans="3:4" ht="14.1" customHeight="1" x14ac:dyDescent="0.2">
      <c r="C843" s="1"/>
      <c r="D843" s="1"/>
    </row>
    <row r="844" spans="3:4" ht="14.1" customHeight="1" x14ac:dyDescent="0.2">
      <c r="C844" s="1"/>
      <c r="D844" s="1"/>
    </row>
    <row r="845" spans="3:4" ht="14.1" customHeight="1" x14ac:dyDescent="0.2">
      <c r="C845" s="1"/>
      <c r="D845" s="1"/>
    </row>
    <row r="846" spans="3:4" ht="14.1" customHeight="1" x14ac:dyDescent="0.2">
      <c r="C846" s="1"/>
      <c r="D846" s="1"/>
    </row>
    <row r="847" spans="3:4" ht="14.1" customHeight="1" x14ac:dyDescent="0.2">
      <c r="C847" s="1"/>
      <c r="D847" s="1"/>
    </row>
    <row r="848" spans="3:4" ht="14.1" customHeight="1" x14ac:dyDescent="0.2">
      <c r="C848" s="1"/>
      <c r="D848" s="1"/>
    </row>
    <row r="849" spans="3:4" ht="14.1" customHeight="1" x14ac:dyDescent="0.2">
      <c r="C849" s="1"/>
      <c r="D849" s="1"/>
    </row>
    <row r="850" spans="3:4" ht="14.1" customHeight="1" x14ac:dyDescent="0.2">
      <c r="C850" s="1"/>
      <c r="D850" s="1"/>
    </row>
    <row r="851" spans="3:4" ht="14.1" customHeight="1" x14ac:dyDescent="0.2">
      <c r="C851" s="1"/>
      <c r="D851" s="1"/>
    </row>
    <row r="852" spans="3:4" ht="14.1" customHeight="1" x14ac:dyDescent="0.2">
      <c r="C852" s="1"/>
      <c r="D852" s="1"/>
    </row>
    <row r="853" spans="3:4" ht="14.1" customHeight="1" x14ac:dyDescent="0.2">
      <c r="C853" s="1"/>
      <c r="D853" s="1"/>
    </row>
    <row r="854" spans="3:4" ht="14.1" customHeight="1" x14ac:dyDescent="0.2">
      <c r="C854" s="1"/>
      <c r="D854" s="1"/>
    </row>
    <row r="855" spans="3:4" ht="14.1" customHeight="1" x14ac:dyDescent="0.2">
      <c r="C855" s="1"/>
      <c r="D855" s="1"/>
    </row>
    <row r="856" spans="3:4" ht="14.1" customHeight="1" x14ac:dyDescent="0.2">
      <c r="C856" s="1"/>
      <c r="D856" s="1"/>
    </row>
    <row r="857" spans="3:4" ht="14.1" customHeight="1" x14ac:dyDescent="0.2">
      <c r="C857" s="1"/>
      <c r="D857" s="1"/>
    </row>
    <row r="858" spans="3:4" ht="14.1" customHeight="1" x14ac:dyDescent="0.2">
      <c r="C858" s="1"/>
      <c r="D858" s="1"/>
    </row>
    <row r="859" spans="3:4" ht="14.1" customHeight="1" x14ac:dyDescent="0.2">
      <c r="C859" s="1"/>
      <c r="D859" s="1"/>
    </row>
    <row r="860" spans="3:4" ht="14.1" customHeight="1" x14ac:dyDescent="0.2">
      <c r="C860" s="1"/>
      <c r="D860" s="1"/>
    </row>
    <row r="861" spans="3:4" ht="14.1" customHeight="1" x14ac:dyDescent="0.2">
      <c r="C861" s="1"/>
      <c r="D861" s="1"/>
    </row>
    <row r="862" spans="3:4" ht="14.1" customHeight="1" x14ac:dyDescent="0.2">
      <c r="C862" s="1"/>
      <c r="D862" s="1"/>
    </row>
    <row r="863" spans="3:4" ht="14.1" customHeight="1" x14ac:dyDescent="0.2">
      <c r="C863" s="1"/>
      <c r="D863" s="1"/>
    </row>
    <row r="864" spans="3:4" ht="14.1" customHeight="1" x14ac:dyDescent="0.2">
      <c r="C864" s="1"/>
      <c r="D864" s="1"/>
    </row>
    <row r="865" spans="3:4" ht="14.1" customHeight="1" x14ac:dyDescent="0.2">
      <c r="C865" s="1"/>
      <c r="D865" s="1"/>
    </row>
    <row r="866" spans="3:4" ht="14.1" customHeight="1" x14ac:dyDescent="0.2">
      <c r="C866" s="1"/>
      <c r="D866" s="1"/>
    </row>
    <row r="867" spans="3:4" ht="14.1" customHeight="1" x14ac:dyDescent="0.2">
      <c r="C867" s="1"/>
      <c r="D867" s="1"/>
    </row>
    <row r="868" spans="3:4" ht="14.1" customHeight="1" x14ac:dyDescent="0.2">
      <c r="C868" s="1"/>
      <c r="D868" s="1"/>
    </row>
    <row r="869" spans="3:4" ht="14.1" customHeight="1" x14ac:dyDescent="0.2">
      <c r="C869" s="1"/>
      <c r="D869" s="1"/>
    </row>
    <row r="870" spans="3:4" ht="14.1" customHeight="1" x14ac:dyDescent="0.2">
      <c r="C870" s="1"/>
      <c r="D870" s="1"/>
    </row>
    <row r="871" spans="3:4" ht="14.1" customHeight="1" x14ac:dyDescent="0.2">
      <c r="C871" s="1"/>
      <c r="D871" s="1"/>
    </row>
    <row r="872" spans="3:4" ht="14.1" customHeight="1" x14ac:dyDescent="0.2">
      <c r="C872" s="1"/>
      <c r="D872" s="1"/>
    </row>
    <row r="873" spans="3:4" ht="14.1" customHeight="1" x14ac:dyDescent="0.2">
      <c r="C873" s="1"/>
      <c r="D873" s="1"/>
    </row>
    <row r="874" spans="3:4" ht="14.1" customHeight="1" x14ac:dyDescent="0.2">
      <c r="C874" s="1"/>
      <c r="D874" s="1"/>
    </row>
    <row r="875" spans="3:4" ht="14.1" customHeight="1" x14ac:dyDescent="0.2">
      <c r="C875" s="1"/>
      <c r="D875" s="1"/>
    </row>
    <row r="876" spans="3:4" ht="14.1" customHeight="1" x14ac:dyDescent="0.2">
      <c r="C876" s="1"/>
      <c r="D876" s="1"/>
    </row>
    <row r="877" spans="3:4" ht="14.1" customHeight="1" x14ac:dyDescent="0.2">
      <c r="C877" s="1"/>
      <c r="D877" s="1"/>
    </row>
    <row r="878" spans="3:4" ht="14.1" customHeight="1" x14ac:dyDescent="0.2">
      <c r="C878" s="1"/>
      <c r="D878" s="1"/>
    </row>
    <row r="879" spans="3:4" ht="14.1" customHeight="1" x14ac:dyDescent="0.2">
      <c r="C879" s="1"/>
      <c r="D879" s="1"/>
    </row>
    <row r="880" spans="3:4" ht="14.1" customHeight="1" x14ac:dyDescent="0.2">
      <c r="C880" s="1"/>
      <c r="D880" s="1"/>
    </row>
    <row r="881" spans="3:4" ht="14.1" customHeight="1" x14ac:dyDescent="0.2">
      <c r="C881" s="1"/>
      <c r="D881" s="1"/>
    </row>
    <row r="882" spans="3:4" ht="14.1" customHeight="1" x14ac:dyDescent="0.2">
      <c r="C882" s="1"/>
      <c r="D882" s="1"/>
    </row>
    <row r="883" spans="3:4" ht="14.1" customHeight="1" x14ac:dyDescent="0.2">
      <c r="C883" s="1"/>
      <c r="D883" s="1"/>
    </row>
    <row r="884" spans="3:4" ht="14.1" customHeight="1" x14ac:dyDescent="0.2">
      <c r="C884" s="1"/>
      <c r="D884" s="1"/>
    </row>
    <row r="885" spans="3:4" ht="14.1" customHeight="1" x14ac:dyDescent="0.2">
      <c r="C885" s="1"/>
      <c r="D885" s="1"/>
    </row>
    <row r="886" spans="3:4" ht="14.1" customHeight="1" x14ac:dyDescent="0.2">
      <c r="C886" s="1"/>
      <c r="D886" s="1"/>
    </row>
    <row r="887" spans="3:4" ht="14.1" customHeight="1" x14ac:dyDescent="0.2">
      <c r="C887" s="1"/>
      <c r="D887" s="1"/>
    </row>
    <row r="888" spans="3:4" ht="14.1" customHeight="1" x14ac:dyDescent="0.2">
      <c r="C888" s="1"/>
      <c r="D888" s="1"/>
    </row>
    <row r="889" spans="3:4" ht="14.1" customHeight="1" x14ac:dyDescent="0.2">
      <c r="C889" s="1"/>
      <c r="D889" s="1"/>
    </row>
    <row r="890" spans="3:4" ht="14.1" customHeight="1" x14ac:dyDescent="0.2">
      <c r="C890" s="1"/>
      <c r="D890" s="1"/>
    </row>
    <row r="891" spans="3:4" ht="14.1" customHeight="1" x14ac:dyDescent="0.2">
      <c r="C891" s="1"/>
      <c r="D891" s="1"/>
    </row>
    <row r="892" spans="3:4" ht="14.1" customHeight="1" x14ac:dyDescent="0.2">
      <c r="C892" s="1"/>
      <c r="D892" s="1"/>
    </row>
    <row r="893" spans="3:4" ht="14.1" customHeight="1" x14ac:dyDescent="0.2">
      <c r="C893" s="1"/>
      <c r="D893" s="1"/>
    </row>
    <row r="894" spans="3:4" ht="14.1" customHeight="1" x14ac:dyDescent="0.2">
      <c r="C894" s="1"/>
      <c r="D894" s="1"/>
    </row>
    <row r="895" spans="3:4" ht="14.1" customHeight="1" x14ac:dyDescent="0.2">
      <c r="C895" s="1"/>
      <c r="D895" s="1"/>
    </row>
    <row r="896" spans="3:4" ht="14.1" customHeight="1" x14ac:dyDescent="0.2">
      <c r="C896" s="1"/>
      <c r="D896" s="1"/>
    </row>
    <row r="897" spans="3:4" ht="14.1" customHeight="1" x14ac:dyDescent="0.2">
      <c r="C897" s="1"/>
      <c r="D897" s="1"/>
    </row>
    <row r="898" spans="3:4" ht="14.1" customHeight="1" x14ac:dyDescent="0.2">
      <c r="C898" s="1"/>
      <c r="D898" s="1"/>
    </row>
    <row r="899" spans="3:4" ht="14.1" customHeight="1" x14ac:dyDescent="0.2">
      <c r="C899" s="1"/>
      <c r="D899" s="1"/>
    </row>
    <row r="900" spans="3:4" ht="14.1" customHeight="1" x14ac:dyDescent="0.2">
      <c r="C900" s="1"/>
      <c r="D900" s="1"/>
    </row>
    <row r="901" spans="3:4" ht="14.1" customHeight="1" x14ac:dyDescent="0.2">
      <c r="C901" s="1"/>
      <c r="D901" s="1"/>
    </row>
    <row r="902" spans="3:4" ht="14.1" customHeight="1" x14ac:dyDescent="0.2">
      <c r="C902" s="1"/>
      <c r="D902" s="1"/>
    </row>
    <row r="903" spans="3:4" ht="14.1" customHeight="1" x14ac:dyDescent="0.2">
      <c r="C903" s="1"/>
      <c r="D903" s="1"/>
    </row>
    <row r="904" spans="3:4" ht="14.1" customHeight="1" x14ac:dyDescent="0.2">
      <c r="C904" s="1"/>
      <c r="D904" s="1"/>
    </row>
    <row r="905" spans="3:4" ht="14.1" customHeight="1" x14ac:dyDescent="0.2">
      <c r="C905" s="1"/>
      <c r="D905" s="1"/>
    </row>
    <row r="906" spans="3:4" ht="14.1" customHeight="1" x14ac:dyDescent="0.2">
      <c r="C906" s="1"/>
      <c r="D906" s="1"/>
    </row>
    <row r="907" spans="3:4" ht="14.1" customHeight="1" x14ac:dyDescent="0.2">
      <c r="C907" s="1"/>
      <c r="D907" s="1"/>
    </row>
    <row r="908" spans="3:4" ht="14.1" customHeight="1" x14ac:dyDescent="0.2">
      <c r="C908" s="1"/>
      <c r="D908" s="1"/>
    </row>
    <row r="909" spans="3:4" ht="14.1" customHeight="1" x14ac:dyDescent="0.2">
      <c r="C909" s="1"/>
      <c r="D909" s="1"/>
    </row>
    <row r="910" spans="3:4" ht="14.1" customHeight="1" x14ac:dyDescent="0.2">
      <c r="C910" s="1"/>
      <c r="D910" s="1"/>
    </row>
    <row r="911" spans="3:4" ht="14.1" customHeight="1" x14ac:dyDescent="0.2">
      <c r="C911" s="1"/>
      <c r="D911" s="1"/>
    </row>
    <row r="912" spans="3:4" ht="14.1" customHeight="1" x14ac:dyDescent="0.2">
      <c r="C912" s="1"/>
      <c r="D912" s="1"/>
    </row>
    <row r="913" spans="3:4" ht="14.1" customHeight="1" x14ac:dyDescent="0.2">
      <c r="C913" s="1"/>
      <c r="D913" s="1"/>
    </row>
    <row r="914" spans="3:4" ht="14.1" customHeight="1" x14ac:dyDescent="0.2">
      <c r="C914" s="1"/>
      <c r="D914" s="1"/>
    </row>
    <row r="915" spans="3:4" ht="14.1" customHeight="1" x14ac:dyDescent="0.2">
      <c r="C915" s="1"/>
      <c r="D915" s="1"/>
    </row>
    <row r="916" spans="3:4" ht="14.1" customHeight="1" x14ac:dyDescent="0.2">
      <c r="C916" s="1"/>
      <c r="D916" s="1"/>
    </row>
    <row r="917" spans="3:4" ht="14.1" customHeight="1" x14ac:dyDescent="0.2">
      <c r="C917" s="1"/>
      <c r="D917" s="1"/>
    </row>
    <row r="918" spans="3:4" ht="14.1" customHeight="1" x14ac:dyDescent="0.2">
      <c r="C918" s="1"/>
      <c r="D918" s="1"/>
    </row>
    <row r="919" spans="3:4" ht="14.1" customHeight="1" x14ac:dyDescent="0.2">
      <c r="C919" s="1"/>
      <c r="D919" s="1"/>
    </row>
    <row r="920" spans="3:4" ht="14.1" customHeight="1" x14ac:dyDescent="0.2">
      <c r="C920" s="1"/>
      <c r="D920" s="1"/>
    </row>
    <row r="921" spans="3:4" ht="14.1" customHeight="1" x14ac:dyDescent="0.2">
      <c r="C921" s="1"/>
      <c r="D921" s="1"/>
    </row>
    <row r="922" spans="3:4" ht="14.1" customHeight="1" x14ac:dyDescent="0.2">
      <c r="C922" s="1"/>
      <c r="D922" s="1"/>
    </row>
    <row r="923" spans="3:4" ht="14.1" customHeight="1" x14ac:dyDescent="0.2">
      <c r="C923" s="1"/>
      <c r="D923" s="1"/>
    </row>
    <row r="924" spans="3:4" ht="14.1" customHeight="1" x14ac:dyDescent="0.2">
      <c r="C924" s="1"/>
      <c r="D924" s="1"/>
    </row>
    <row r="925" spans="3:4" ht="14.1" customHeight="1" x14ac:dyDescent="0.2">
      <c r="C925" s="1"/>
      <c r="D925" s="1"/>
    </row>
    <row r="926" spans="3:4" ht="14.1" customHeight="1" x14ac:dyDescent="0.2">
      <c r="C926" s="1"/>
      <c r="D926" s="1"/>
    </row>
    <row r="927" spans="3:4" ht="14.1" customHeight="1" x14ac:dyDescent="0.2">
      <c r="C927" s="1"/>
      <c r="D927" s="1"/>
    </row>
    <row r="928" spans="3:4" ht="14.1" customHeight="1" x14ac:dyDescent="0.2">
      <c r="C928" s="1"/>
      <c r="D928" s="1"/>
    </row>
    <row r="929" spans="3:4" ht="14.1" customHeight="1" x14ac:dyDescent="0.2">
      <c r="C929" s="1"/>
      <c r="D929" s="1"/>
    </row>
    <row r="930" spans="3:4" ht="14.1" customHeight="1" x14ac:dyDescent="0.2">
      <c r="C930" s="1"/>
      <c r="D930" s="1"/>
    </row>
    <row r="931" spans="3:4" ht="14.1" customHeight="1" x14ac:dyDescent="0.2">
      <c r="C931" s="1"/>
      <c r="D931" s="1"/>
    </row>
    <row r="932" spans="3:4" ht="14.1" customHeight="1" x14ac:dyDescent="0.2">
      <c r="C932" s="1"/>
      <c r="D932" s="1"/>
    </row>
    <row r="933" spans="3:4" ht="14.1" customHeight="1" x14ac:dyDescent="0.2">
      <c r="C933" s="1"/>
      <c r="D933" s="1"/>
    </row>
    <row r="934" spans="3:4" ht="14.1" customHeight="1" x14ac:dyDescent="0.2">
      <c r="C934" s="1"/>
      <c r="D934" s="1"/>
    </row>
    <row r="935" spans="3:4" ht="14.1" customHeight="1" x14ac:dyDescent="0.2">
      <c r="C935" s="1"/>
      <c r="D935" s="1"/>
    </row>
    <row r="936" spans="3:4" ht="14.1" customHeight="1" x14ac:dyDescent="0.2">
      <c r="C936" s="1"/>
      <c r="D936" s="1"/>
    </row>
    <row r="937" spans="3:4" ht="14.1" customHeight="1" x14ac:dyDescent="0.2">
      <c r="C937" s="1"/>
      <c r="D937" s="1"/>
    </row>
    <row r="938" spans="3:4" ht="14.1" customHeight="1" x14ac:dyDescent="0.2">
      <c r="C938" s="1"/>
      <c r="D938" s="1"/>
    </row>
    <row r="939" spans="3:4" ht="14.1" customHeight="1" x14ac:dyDescent="0.2">
      <c r="C939" s="1"/>
      <c r="D939" s="1"/>
    </row>
    <row r="940" spans="3:4" ht="14.1" customHeight="1" x14ac:dyDescent="0.2">
      <c r="C940" s="1"/>
      <c r="D940" s="1"/>
    </row>
    <row r="941" spans="3:4" ht="14.1" customHeight="1" x14ac:dyDescent="0.2">
      <c r="C941" s="1"/>
      <c r="D941" s="1"/>
    </row>
    <row r="942" spans="3:4" ht="14.1" customHeight="1" x14ac:dyDescent="0.2">
      <c r="C942" s="1"/>
      <c r="D942" s="1"/>
    </row>
    <row r="943" spans="3:4" ht="14.1" customHeight="1" x14ac:dyDescent="0.2">
      <c r="C943" s="1"/>
      <c r="D943" s="1"/>
    </row>
    <row r="944" spans="3:4" ht="14.1" customHeight="1" x14ac:dyDescent="0.2">
      <c r="C944" s="1"/>
      <c r="D944" s="1"/>
    </row>
    <row r="945" spans="3:4" ht="14.1" customHeight="1" x14ac:dyDescent="0.2">
      <c r="C945" s="1"/>
      <c r="D945" s="1"/>
    </row>
    <row r="946" spans="3:4" ht="14.1" customHeight="1" x14ac:dyDescent="0.2">
      <c r="C946" s="1"/>
      <c r="D946" s="1"/>
    </row>
    <row r="947" spans="3:4" ht="14.1" customHeight="1" x14ac:dyDescent="0.2">
      <c r="C947" s="1"/>
      <c r="D947" s="1"/>
    </row>
    <row r="948" spans="3:4" ht="14.1" customHeight="1" x14ac:dyDescent="0.2">
      <c r="C948" s="1"/>
      <c r="D948" s="1"/>
    </row>
    <row r="949" spans="3:4" ht="14.1" customHeight="1" x14ac:dyDescent="0.2">
      <c r="C949" s="1"/>
      <c r="D949" s="1"/>
    </row>
    <row r="950" spans="3:4" ht="14.1" customHeight="1" x14ac:dyDescent="0.2">
      <c r="C950" s="1"/>
      <c r="D950" s="1"/>
    </row>
    <row r="951" spans="3:4" ht="14.1" customHeight="1" x14ac:dyDescent="0.2">
      <c r="C951" s="1"/>
      <c r="D951" s="1"/>
    </row>
    <row r="952" spans="3:4" ht="14.1" customHeight="1" x14ac:dyDescent="0.2">
      <c r="C952" s="1"/>
      <c r="D952" s="1"/>
    </row>
    <row r="953" spans="3:4" ht="14.1" customHeight="1" x14ac:dyDescent="0.2">
      <c r="C953" s="1"/>
      <c r="D953" s="1"/>
    </row>
    <row r="954" spans="3:4" ht="14.1" customHeight="1" x14ac:dyDescent="0.2">
      <c r="C954" s="1"/>
      <c r="D954" s="1"/>
    </row>
    <row r="955" spans="3:4" ht="14.1" customHeight="1" x14ac:dyDescent="0.2">
      <c r="C955" s="1"/>
      <c r="D955" s="1"/>
    </row>
    <row r="956" spans="3:4" ht="14.1" customHeight="1" x14ac:dyDescent="0.2">
      <c r="C956" s="1"/>
      <c r="D956" s="1"/>
    </row>
    <row r="957" spans="3:4" ht="14.1" customHeight="1" x14ac:dyDescent="0.2">
      <c r="C957" s="1"/>
      <c r="D957" s="1"/>
    </row>
    <row r="958" spans="3:4" ht="14.1" customHeight="1" x14ac:dyDescent="0.2">
      <c r="C958" s="1"/>
      <c r="D958" s="1"/>
    </row>
    <row r="959" spans="3:4" ht="14.1" customHeight="1" x14ac:dyDescent="0.2">
      <c r="C959" s="1"/>
      <c r="D959" s="1"/>
    </row>
    <row r="960" spans="3:4" ht="14.1" customHeight="1" x14ac:dyDescent="0.2">
      <c r="C960" s="1"/>
      <c r="D960" s="1"/>
    </row>
    <row r="961" spans="3:4" ht="14.1" customHeight="1" x14ac:dyDescent="0.2">
      <c r="C961" s="1"/>
      <c r="D961" s="1"/>
    </row>
    <row r="962" spans="3:4" ht="14.1" customHeight="1" x14ac:dyDescent="0.2">
      <c r="C962" s="1"/>
      <c r="D962" s="1"/>
    </row>
    <row r="963" spans="3:4" ht="14.1" customHeight="1" x14ac:dyDescent="0.2">
      <c r="C963" s="1"/>
      <c r="D963" s="1"/>
    </row>
    <row r="964" spans="3:4" ht="14.1" customHeight="1" x14ac:dyDescent="0.2">
      <c r="C964" s="1"/>
      <c r="D964" s="1"/>
    </row>
    <row r="965" spans="3:4" ht="14.1" customHeight="1" x14ac:dyDescent="0.2">
      <c r="C965" s="1"/>
      <c r="D965" s="1"/>
    </row>
    <row r="966" spans="3:4" ht="14.1" customHeight="1" x14ac:dyDescent="0.2">
      <c r="C966" s="1"/>
      <c r="D966" s="1"/>
    </row>
    <row r="967" spans="3:4" ht="14.1" customHeight="1" x14ac:dyDescent="0.2">
      <c r="C967" s="1"/>
      <c r="D967" s="1"/>
    </row>
    <row r="968" spans="3:4" ht="14.1" customHeight="1" x14ac:dyDescent="0.2">
      <c r="C968" s="1"/>
      <c r="D968" s="1"/>
    </row>
    <row r="969" spans="3:4" ht="14.1" customHeight="1" x14ac:dyDescent="0.2">
      <c r="C969" s="1"/>
      <c r="D969" s="1"/>
    </row>
    <row r="970" spans="3:4" ht="14.1" customHeight="1" x14ac:dyDescent="0.2">
      <c r="C970" s="1"/>
      <c r="D970" s="1"/>
    </row>
    <row r="971" spans="3:4" ht="14.1" customHeight="1" x14ac:dyDescent="0.2">
      <c r="C971" s="1"/>
      <c r="D971" s="1"/>
    </row>
    <row r="972" spans="3:4" ht="14.1" customHeight="1" x14ac:dyDescent="0.2">
      <c r="C972" s="1"/>
      <c r="D972" s="1"/>
    </row>
    <row r="973" spans="3:4" ht="14.1" customHeight="1" x14ac:dyDescent="0.2">
      <c r="C973" s="1"/>
      <c r="D973" s="1"/>
    </row>
    <row r="974" spans="3:4" ht="14.1" customHeight="1" x14ac:dyDescent="0.2">
      <c r="C974" s="1"/>
      <c r="D974" s="1"/>
    </row>
    <row r="975" spans="3:4" ht="14.1" customHeight="1" x14ac:dyDescent="0.2">
      <c r="C975" s="1"/>
      <c r="D975" s="1"/>
    </row>
    <row r="976" spans="3:4" ht="14.1" customHeight="1" x14ac:dyDescent="0.2">
      <c r="C976" s="1"/>
      <c r="D976" s="1"/>
    </row>
    <row r="977" spans="3:4" ht="14.1" customHeight="1" x14ac:dyDescent="0.2">
      <c r="C977" s="1"/>
      <c r="D977" s="1"/>
    </row>
    <row r="978" spans="3:4" ht="14.1" customHeight="1" x14ac:dyDescent="0.2">
      <c r="C978" s="1"/>
      <c r="D978" s="1"/>
    </row>
    <row r="979" spans="3:4" ht="14.1" customHeight="1" x14ac:dyDescent="0.2">
      <c r="C979" s="1"/>
      <c r="D979" s="1"/>
    </row>
    <row r="980" spans="3:4" ht="14.1" customHeight="1" x14ac:dyDescent="0.2">
      <c r="C980" s="1"/>
      <c r="D980" s="1"/>
    </row>
    <row r="981" spans="3:4" ht="14.1" customHeight="1" x14ac:dyDescent="0.2">
      <c r="C981" s="1"/>
      <c r="D981" s="1"/>
    </row>
    <row r="982" spans="3:4" ht="14.1" customHeight="1" x14ac:dyDescent="0.2">
      <c r="C982" s="1"/>
      <c r="D982" s="1"/>
    </row>
    <row r="983" spans="3:4" ht="14.1" customHeight="1" x14ac:dyDescent="0.2">
      <c r="C983" s="1"/>
      <c r="D983" s="1"/>
    </row>
    <row r="984" spans="3:4" ht="14.1" customHeight="1" x14ac:dyDescent="0.2">
      <c r="C984" s="1"/>
      <c r="D984" s="1"/>
    </row>
    <row r="985" spans="3:4" ht="14.1" customHeight="1" x14ac:dyDescent="0.2">
      <c r="C985" s="1"/>
      <c r="D985" s="1"/>
    </row>
    <row r="986" spans="3:4" ht="14.1" customHeight="1" x14ac:dyDescent="0.2">
      <c r="C986" s="1"/>
      <c r="D986" s="1"/>
    </row>
    <row r="987" spans="3:4" ht="14.1" customHeight="1" x14ac:dyDescent="0.2">
      <c r="C987" s="1"/>
      <c r="D987" s="1"/>
    </row>
    <row r="988" spans="3:4" ht="14.1" customHeight="1" x14ac:dyDescent="0.2">
      <c r="C988" s="1"/>
      <c r="D988" s="1"/>
    </row>
    <row r="989" spans="3:4" ht="14.1" customHeight="1" x14ac:dyDescent="0.2">
      <c r="C989" s="1"/>
      <c r="D989" s="1"/>
    </row>
    <row r="990" spans="3:4" ht="14.1" customHeight="1" x14ac:dyDescent="0.2">
      <c r="C990" s="1"/>
      <c r="D990" s="1"/>
    </row>
    <row r="991" spans="3:4" ht="14.1" customHeight="1" x14ac:dyDescent="0.2">
      <c r="C991" s="1"/>
      <c r="D991" s="1"/>
    </row>
    <row r="992" spans="3:4" ht="14.1" customHeight="1" x14ac:dyDescent="0.2">
      <c r="C992" s="1"/>
      <c r="D992" s="1"/>
    </row>
    <row r="993" spans="3:4" ht="14.1" customHeight="1" x14ac:dyDescent="0.2">
      <c r="C993" s="1"/>
      <c r="D993" s="1"/>
    </row>
    <row r="994" spans="3:4" ht="14.1" customHeight="1" x14ac:dyDescent="0.2">
      <c r="C994" s="1"/>
      <c r="D994" s="1"/>
    </row>
    <row r="995" spans="3:4" ht="14.1" customHeight="1" x14ac:dyDescent="0.2">
      <c r="C995" s="1"/>
      <c r="D995" s="1"/>
    </row>
    <row r="996" spans="3:4" ht="14.1" customHeight="1" x14ac:dyDescent="0.2">
      <c r="C996" s="1"/>
      <c r="D996" s="1"/>
    </row>
    <row r="997" spans="3:4" ht="14.1" customHeight="1" x14ac:dyDescent="0.2">
      <c r="C997" s="1"/>
      <c r="D997" s="1"/>
    </row>
    <row r="998" spans="3:4" ht="14.1" customHeight="1" x14ac:dyDescent="0.2">
      <c r="C998" s="1"/>
      <c r="D998" s="1"/>
    </row>
    <row r="999" spans="3:4" ht="14.1" customHeight="1" x14ac:dyDescent="0.2">
      <c r="C999" s="1"/>
      <c r="D999" s="1"/>
    </row>
    <row r="1000" spans="3:4" ht="14.1" customHeight="1" x14ac:dyDescent="0.2">
      <c r="C1000" s="1"/>
      <c r="D1000" s="1"/>
    </row>
    <row r="1001" spans="3:4" ht="14.1" customHeight="1" x14ac:dyDescent="0.2">
      <c r="C1001" s="1"/>
      <c r="D1001" s="1"/>
    </row>
    <row r="1002" spans="3:4" ht="14.1" customHeight="1" x14ac:dyDescent="0.2">
      <c r="C1002" s="1"/>
      <c r="D1002" s="1"/>
    </row>
    <row r="1003" spans="3:4" ht="14.1" customHeight="1" x14ac:dyDescent="0.2">
      <c r="C1003" s="1"/>
      <c r="D1003" s="1"/>
    </row>
    <row r="1004" spans="3:4" ht="14.1" customHeight="1" x14ac:dyDescent="0.2">
      <c r="C1004" s="1"/>
      <c r="D1004" s="1"/>
    </row>
    <row r="1005" spans="3:4" ht="14.1" customHeight="1" x14ac:dyDescent="0.2">
      <c r="C1005" s="1"/>
      <c r="D1005" s="1"/>
    </row>
    <row r="1006" spans="3:4" ht="14.1" customHeight="1" x14ac:dyDescent="0.2">
      <c r="C1006" s="1"/>
      <c r="D1006" s="1"/>
    </row>
    <row r="1007" spans="3:4" ht="14.1" customHeight="1" x14ac:dyDescent="0.2">
      <c r="C1007" s="1"/>
      <c r="D1007" s="1"/>
    </row>
    <row r="1008" spans="3:4" ht="14.1" customHeight="1" x14ac:dyDescent="0.2">
      <c r="C1008" s="1"/>
      <c r="D1008" s="1"/>
    </row>
    <row r="1009" spans="3:4" ht="14.1" customHeight="1" x14ac:dyDescent="0.2">
      <c r="C1009" s="1"/>
      <c r="D1009" s="1"/>
    </row>
    <row r="1010" spans="3:4" ht="14.1" customHeight="1" x14ac:dyDescent="0.2">
      <c r="C1010" s="1"/>
      <c r="D1010" s="1"/>
    </row>
    <row r="1011" spans="3:4" ht="14.1" customHeight="1" x14ac:dyDescent="0.2">
      <c r="C1011" s="1"/>
      <c r="D1011" s="1"/>
    </row>
    <row r="1012" spans="3:4" ht="14.1" customHeight="1" x14ac:dyDescent="0.2">
      <c r="C1012" s="1"/>
      <c r="D1012" s="1"/>
    </row>
    <row r="1013" spans="3:4" ht="14.1" customHeight="1" x14ac:dyDescent="0.2">
      <c r="C1013" s="1"/>
      <c r="D1013" s="1"/>
    </row>
    <row r="1014" spans="3:4" ht="14.1" customHeight="1" x14ac:dyDescent="0.2">
      <c r="C1014" s="1"/>
      <c r="D1014" s="1"/>
    </row>
    <row r="1015" spans="3:4" ht="14.1" customHeight="1" x14ac:dyDescent="0.2">
      <c r="C1015" s="1"/>
      <c r="D1015" s="1"/>
    </row>
    <row r="1016" spans="3:4" ht="14.1" customHeight="1" x14ac:dyDescent="0.2">
      <c r="C1016" s="1"/>
      <c r="D1016" s="1"/>
    </row>
    <row r="1017" spans="3:4" ht="14.1" customHeight="1" x14ac:dyDescent="0.2">
      <c r="C1017" s="1"/>
      <c r="D1017" s="1"/>
    </row>
    <row r="1018" spans="3:4" ht="14.1" customHeight="1" x14ac:dyDescent="0.2">
      <c r="C1018" s="1"/>
      <c r="D1018" s="1"/>
    </row>
    <row r="1019" spans="3:4" ht="14.1" customHeight="1" x14ac:dyDescent="0.2">
      <c r="C1019" s="1"/>
      <c r="D1019" s="1"/>
    </row>
    <row r="1020" spans="3:4" ht="14.1" customHeight="1" x14ac:dyDescent="0.2">
      <c r="C1020" s="1"/>
      <c r="D1020" s="1"/>
    </row>
    <row r="1021" spans="3:4" ht="14.1" customHeight="1" x14ac:dyDescent="0.2">
      <c r="C1021" s="1"/>
      <c r="D1021" s="1"/>
    </row>
    <row r="1022" spans="3:4" ht="14.1" customHeight="1" x14ac:dyDescent="0.2">
      <c r="C1022" s="1"/>
      <c r="D1022" s="1"/>
    </row>
    <row r="1023" spans="3:4" ht="14.1" customHeight="1" x14ac:dyDescent="0.2">
      <c r="C1023" s="1"/>
      <c r="D1023" s="1"/>
    </row>
    <row r="1024" spans="3:4" ht="14.1" customHeight="1" x14ac:dyDescent="0.2">
      <c r="C1024" s="1"/>
      <c r="D1024" s="1"/>
    </row>
    <row r="1025" spans="3:4" ht="14.1" customHeight="1" x14ac:dyDescent="0.2">
      <c r="C1025" s="1"/>
      <c r="D1025" s="1"/>
    </row>
    <row r="1026" spans="3:4" ht="14.1" customHeight="1" x14ac:dyDescent="0.2">
      <c r="C1026" s="1"/>
      <c r="D1026" s="1"/>
    </row>
    <row r="1027" spans="3:4" ht="14.1" customHeight="1" x14ac:dyDescent="0.2">
      <c r="C1027" s="1"/>
      <c r="D1027" s="1"/>
    </row>
    <row r="1028" spans="3:4" ht="14.1" customHeight="1" x14ac:dyDescent="0.2">
      <c r="C1028" s="1"/>
      <c r="D1028" s="1"/>
    </row>
    <row r="1029" spans="3:4" ht="14.1" customHeight="1" x14ac:dyDescent="0.2">
      <c r="C1029" s="1"/>
      <c r="D1029" s="1"/>
    </row>
    <row r="1030" spans="3:4" ht="14.1" customHeight="1" x14ac:dyDescent="0.2">
      <c r="C1030" s="1"/>
      <c r="D1030" s="1"/>
    </row>
    <row r="1031" spans="3:4" ht="14.1" customHeight="1" x14ac:dyDescent="0.2">
      <c r="C1031" s="1"/>
      <c r="D1031" s="1"/>
    </row>
    <row r="1032" spans="3:4" ht="14.1" customHeight="1" x14ac:dyDescent="0.2">
      <c r="C1032" s="1"/>
      <c r="D1032" s="1"/>
    </row>
    <row r="1033" spans="3:4" ht="14.1" customHeight="1" x14ac:dyDescent="0.2">
      <c r="C1033" s="1"/>
      <c r="D1033" s="1"/>
    </row>
    <row r="1034" spans="3:4" ht="14.1" customHeight="1" x14ac:dyDescent="0.2">
      <c r="C1034" s="1"/>
      <c r="D1034" s="1"/>
    </row>
    <row r="1035" spans="3:4" ht="14.1" customHeight="1" x14ac:dyDescent="0.2">
      <c r="C1035" s="1"/>
      <c r="D1035" s="1"/>
    </row>
    <row r="1036" spans="3:4" ht="14.1" customHeight="1" x14ac:dyDescent="0.2">
      <c r="C1036" s="1"/>
      <c r="D1036" s="1"/>
    </row>
    <row r="1037" spans="3:4" ht="14.1" customHeight="1" x14ac:dyDescent="0.2">
      <c r="C1037" s="1"/>
      <c r="D1037" s="1"/>
    </row>
    <row r="1038" spans="3:4" ht="14.1" customHeight="1" x14ac:dyDescent="0.2">
      <c r="C1038" s="1"/>
      <c r="D1038" s="1"/>
    </row>
    <row r="1039" spans="3:4" ht="14.1" customHeight="1" x14ac:dyDescent="0.2">
      <c r="C1039" s="1"/>
      <c r="D1039" s="1"/>
    </row>
    <row r="1040" spans="3:4" ht="14.1" customHeight="1" x14ac:dyDescent="0.2">
      <c r="C1040" s="1"/>
      <c r="D1040" s="1"/>
    </row>
    <row r="1041" spans="3:4" ht="14.1" customHeight="1" x14ac:dyDescent="0.2">
      <c r="C1041" s="1"/>
      <c r="D1041" s="1"/>
    </row>
    <row r="1042" spans="3:4" ht="14.1" customHeight="1" x14ac:dyDescent="0.2">
      <c r="C1042" s="1"/>
      <c r="D1042" s="1"/>
    </row>
    <row r="1043" spans="3:4" ht="14.1" customHeight="1" x14ac:dyDescent="0.2">
      <c r="C1043" s="1"/>
      <c r="D1043" s="1"/>
    </row>
    <row r="1044" spans="3:4" ht="14.1" customHeight="1" x14ac:dyDescent="0.2">
      <c r="C1044" s="1"/>
      <c r="D1044" s="1"/>
    </row>
    <row r="1045" spans="3:4" ht="14.1" customHeight="1" x14ac:dyDescent="0.2">
      <c r="C1045" s="1"/>
      <c r="D1045" s="1"/>
    </row>
    <row r="1046" spans="3:4" ht="14.1" customHeight="1" x14ac:dyDescent="0.2">
      <c r="C1046" s="1"/>
      <c r="D1046" s="1"/>
    </row>
    <row r="1047" spans="3:4" ht="14.1" customHeight="1" x14ac:dyDescent="0.2">
      <c r="C1047" s="1"/>
      <c r="D1047" s="1"/>
    </row>
    <row r="1048" spans="3:4" ht="14.1" customHeight="1" x14ac:dyDescent="0.2">
      <c r="C1048" s="1"/>
      <c r="D1048" s="1"/>
    </row>
    <row r="1049" spans="3:4" ht="14.1" customHeight="1" x14ac:dyDescent="0.2">
      <c r="C1049" s="1"/>
      <c r="D1049" s="1"/>
    </row>
    <row r="1050" spans="3:4" ht="14.1" customHeight="1" x14ac:dyDescent="0.2">
      <c r="C1050" s="1"/>
      <c r="D1050" s="1"/>
    </row>
    <row r="1051" spans="3:4" ht="14.1" customHeight="1" x14ac:dyDescent="0.2">
      <c r="C1051" s="1"/>
      <c r="D1051" s="1"/>
    </row>
    <row r="1052" spans="3:4" ht="14.1" customHeight="1" x14ac:dyDescent="0.2">
      <c r="C1052" s="1"/>
      <c r="D1052" s="1"/>
    </row>
    <row r="1053" spans="3:4" ht="14.1" customHeight="1" x14ac:dyDescent="0.2">
      <c r="C1053" s="1"/>
      <c r="D1053" s="1"/>
    </row>
    <row r="1054" spans="3:4" ht="14.1" customHeight="1" x14ac:dyDescent="0.2">
      <c r="C1054" s="1"/>
      <c r="D1054" s="1"/>
    </row>
    <row r="1055" spans="3:4" ht="14.1" customHeight="1" x14ac:dyDescent="0.2">
      <c r="C1055" s="1"/>
      <c r="D1055" s="1"/>
    </row>
    <row r="1056" spans="3:4" ht="14.1" customHeight="1" x14ac:dyDescent="0.2">
      <c r="C1056" s="1"/>
      <c r="D1056" s="1"/>
    </row>
    <row r="1057" spans="3:4" ht="14.1" customHeight="1" x14ac:dyDescent="0.2">
      <c r="C1057" s="1"/>
      <c r="D1057" s="1"/>
    </row>
    <row r="1058" spans="3:4" ht="14.1" customHeight="1" x14ac:dyDescent="0.2">
      <c r="C1058" s="1"/>
      <c r="D1058" s="1"/>
    </row>
    <row r="1059" spans="3:4" ht="14.1" customHeight="1" x14ac:dyDescent="0.2">
      <c r="C1059" s="1"/>
      <c r="D1059" s="1"/>
    </row>
    <row r="1060" spans="3:4" ht="14.1" customHeight="1" x14ac:dyDescent="0.2">
      <c r="C1060" s="1"/>
      <c r="D1060" s="1"/>
    </row>
    <row r="1061" spans="3:4" ht="14.1" customHeight="1" x14ac:dyDescent="0.2">
      <c r="C1061" s="1"/>
      <c r="D1061" s="1"/>
    </row>
    <row r="1062" spans="3:4" ht="14.1" customHeight="1" x14ac:dyDescent="0.2">
      <c r="C1062" s="1"/>
      <c r="D1062" s="1"/>
    </row>
    <row r="1063" spans="3:4" ht="14.1" customHeight="1" x14ac:dyDescent="0.2">
      <c r="C1063" s="1"/>
      <c r="D1063" s="1"/>
    </row>
    <row r="1064" spans="3:4" ht="14.1" customHeight="1" x14ac:dyDescent="0.2">
      <c r="C1064" s="1"/>
      <c r="D1064" s="1"/>
    </row>
    <row r="1065" spans="3:4" ht="14.1" customHeight="1" x14ac:dyDescent="0.2">
      <c r="C1065" s="1"/>
      <c r="D1065" s="1"/>
    </row>
    <row r="1066" spans="3:4" ht="14.1" customHeight="1" x14ac:dyDescent="0.2">
      <c r="C1066" s="1"/>
      <c r="D1066" s="1"/>
    </row>
    <row r="1067" spans="3:4" ht="14.1" customHeight="1" x14ac:dyDescent="0.2">
      <c r="C1067" s="1"/>
      <c r="D1067" s="1"/>
    </row>
    <row r="1068" spans="3:4" ht="14.1" customHeight="1" x14ac:dyDescent="0.2">
      <c r="C1068" s="1"/>
      <c r="D1068" s="1"/>
    </row>
    <row r="1069" spans="3:4" ht="14.1" customHeight="1" x14ac:dyDescent="0.2">
      <c r="C1069" s="1"/>
      <c r="D1069" s="1"/>
    </row>
    <row r="1070" spans="3:4" ht="14.1" customHeight="1" x14ac:dyDescent="0.2">
      <c r="C1070" s="1"/>
      <c r="D1070" s="1"/>
    </row>
    <row r="1071" spans="3:4" ht="14.1" customHeight="1" x14ac:dyDescent="0.2">
      <c r="C1071" s="1"/>
      <c r="D1071" s="1"/>
    </row>
    <row r="1072" spans="3:4" ht="14.1" customHeight="1" x14ac:dyDescent="0.2">
      <c r="C1072" s="1"/>
      <c r="D1072" s="1"/>
    </row>
    <row r="1073" spans="3:4" ht="14.1" customHeight="1" x14ac:dyDescent="0.2">
      <c r="C1073" s="1"/>
      <c r="D1073" s="1"/>
    </row>
    <row r="1074" spans="3:4" ht="14.1" customHeight="1" x14ac:dyDescent="0.2">
      <c r="C1074" s="1"/>
      <c r="D1074" s="1"/>
    </row>
    <row r="1075" spans="3:4" ht="14.1" customHeight="1" x14ac:dyDescent="0.2">
      <c r="C1075" s="1"/>
      <c r="D1075" s="1"/>
    </row>
    <row r="1076" spans="3:4" ht="14.1" customHeight="1" x14ac:dyDescent="0.2">
      <c r="C1076" s="1"/>
      <c r="D1076" s="1"/>
    </row>
    <row r="1077" spans="3:4" ht="14.1" customHeight="1" x14ac:dyDescent="0.2">
      <c r="C1077" s="1"/>
      <c r="D1077" s="1"/>
    </row>
    <row r="1078" spans="3:4" ht="14.1" customHeight="1" x14ac:dyDescent="0.2">
      <c r="C1078" s="1"/>
      <c r="D1078" s="1"/>
    </row>
    <row r="1079" spans="3:4" ht="14.1" customHeight="1" x14ac:dyDescent="0.2">
      <c r="C1079" s="1"/>
      <c r="D1079" s="1"/>
    </row>
    <row r="1080" spans="3:4" ht="14.1" customHeight="1" x14ac:dyDescent="0.2">
      <c r="C1080" s="1"/>
      <c r="D1080" s="1"/>
    </row>
    <row r="1081" spans="3:4" ht="14.1" customHeight="1" x14ac:dyDescent="0.2">
      <c r="C1081" s="1"/>
      <c r="D1081" s="1"/>
    </row>
    <row r="1082" spans="3:4" ht="14.1" customHeight="1" x14ac:dyDescent="0.2">
      <c r="C1082" s="1"/>
      <c r="D1082" s="1"/>
    </row>
    <row r="1083" spans="3:4" ht="14.1" customHeight="1" x14ac:dyDescent="0.2">
      <c r="C1083" s="1"/>
      <c r="D1083" s="1"/>
    </row>
    <row r="1084" spans="3:4" ht="14.1" customHeight="1" x14ac:dyDescent="0.2">
      <c r="C1084" s="1"/>
      <c r="D1084" s="1"/>
    </row>
    <row r="1085" spans="3:4" ht="14.1" customHeight="1" x14ac:dyDescent="0.2">
      <c r="C1085" s="1"/>
      <c r="D1085" s="1"/>
    </row>
    <row r="1086" spans="3:4" ht="14.1" customHeight="1" x14ac:dyDescent="0.2">
      <c r="C1086" s="1"/>
      <c r="D1086" s="1"/>
    </row>
    <row r="1087" spans="3:4" ht="14.1" customHeight="1" x14ac:dyDescent="0.2">
      <c r="C1087" s="1"/>
      <c r="D1087" s="1"/>
    </row>
    <row r="1088" spans="3:4" ht="14.1" customHeight="1" x14ac:dyDescent="0.2">
      <c r="C1088" s="1"/>
      <c r="D1088" s="1"/>
    </row>
    <row r="1089" spans="3:4" ht="14.1" customHeight="1" x14ac:dyDescent="0.2">
      <c r="C1089" s="1"/>
      <c r="D1089" s="1"/>
    </row>
    <row r="1090" spans="3:4" ht="14.1" customHeight="1" x14ac:dyDescent="0.2">
      <c r="C1090" s="1"/>
      <c r="D1090" s="1"/>
    </row>
    <row r="1091" spans="3:4" ht="14.1" customHeight="1" x14ac:dyDescent="0.2">
      <c r="C1091" s="1"/>
      <c r="D1091" s="1"/>
    </row>
    <row r="1092" spans="3:4" ht="14.1" customHeight="1" x14ac:dyDescent="0.2">
      <c r="C1092" s="1"/>
      <c r="D1092" s="1"/>
    </row>
    <row r="1093" spans="3:4" ht="14.1" customHeight="1" x14ac:dyDescent="0.2">
      <c r="C1093" s="1"/>
      <c r="D1093" s="1"/>
    </row>
    <row r="1094" spans="3:4" ht="14.1" customHeight="1" x14ac:dyDescent="0.2">
      <c r="C1094" s="1"/>
      <c r="D1094" s="1"/>
    </row>
    <row r="1095" spans="3:4" ht="14.1" customHeight="1" x14ac:dyDescent="0.2">
      <c r="C1095" s="1"/>
      <c r="D1095" s="1"/>
    </row>
    <row r="1096" spans="3:4" ht="14.1" customHeight="1" x14ac:dyDescent="0.2">
      <c r="C1096" s="1"/>
      <c r="D1096" s="1"/>
    </row>
    <row r="1097" spans="3:4" ht="14.1" customHeight="1" x14ac:dyDescent="0.2">
      <c r="C1097" s="1"/>
      <c r="D1097" s="1"/>
    </row>
    <row r="1098" spans="3:4" ht="14.1" customHeight="1" x14ac:dyDescent="0.2">
      <c r="C1098" s="1"/>
      <c r="D1098" s="1"/>
    </row>
    <row r="1099" spans="3:4" ht="14.1" customHeight="1" x14ac:dyDescent="0.2">
      <c r="C1099" s="1"/>
      <c r="D1099" s="1"/>
    </row>
    <row r="1100" spans="3:4" ht="14.1" customHeight="1" x14ac:dyDescent="0.2">
      <c r="C1100" s="1"/>
      <c r="D1100" s="1"/>
    </row>
    <row r="1101" spans="3:4" ht="14.1" customHeight="1" x14ac:dyDescent="0.2">
      <c r="C1101" s="1"/>
      <c r="D1101" s="1"/>
    </row>
    <row r="1102" spans="3:4" ht="14.1" customHeight="1" x14ac:dyDescent="0.2">
      <c r="C1102" s="1"/>
      <c r="D1102" s="1"/>
    </row>
    <row r="1103" spans="3:4" ht="14.1" customHeight="1" x14ac:dyDescent="0.2">
      <c r="C1103" s="1"/>
      <c r="D1103" s="1"/>
    </row>
    <row r="1104" spans="3:4" ht="14.1" customHeight="1" x14ac:dyDescent="0.2">
      <c r="C1104" s="1"/>
      <c r="D1104" s="1"/>
    </row>
    <row r="1105" spans="3:4" ht="14.1" customHeight="1" x14ac:dyDescent="0.2">
      <c r="C1105" s="1"/>
      <c r="D1105" s="1"/>
    </row>
    <row r="1106" spans="3:4" ht="14.1" customHeight="1" x14ac:dyDescent="0.2">
      <c r="C1106" s="1"/>
      <c r="D1106" s="1"/>
    </row>
    <row r="1107" spans="3:4" ht="14.1" customHeight="1" x14ac:dyDescent="0.2">
      <c r="C1107" s="1"/>
      <c r="D1107" s="1"/>
    </row>
    <row r="1108" spans="3:4" ht="14.1" customHeight="1" x14ac:dyDescent="0.2">
      <c r="C1108" s="1"/>
      <c r="D1108" s="1"/>
    </row>
    <row r="1109" spans="3:4" ht="14.1" customHeight="1" x14ac:dyDescent="0.2">
      <c r="C1109" s="1"/>
      <c r="D1109" s="1"/>
    </row>
    <row r="1110" spans="3:4" ht="14.1" customHeight="1" x14ac:dyDescent="0.2">
      <c r="C1110" s="1"/>
      <c r="D1110" s="1"/>
    </row>
    <row r="1111" spans="3:4" ht="14.1" customHeight="1" x14ac:dyDescent="0.2">
      <c r="C1111" s="1"/>
      <c r="D1111" s="1"/>
    </row>
    <row r="1112" spans="3:4" ht="14.1" customHeight="1" x14ac:dyDescent="0.2">
      <c r="C1112" s="1"/>
      <c r="D1112" s="1"/>
    </row>
    <row r="1113" spans="3:4" ht="14.1" customHeight="1" x14ac:dyDescent="0.2">
      <c r="C1113" s="1"/>
      <c r="D1113" s="1"/>
    </row>
    <row r="1114" spans="3:4" ht="14.1" customHeight="1" x14ac:dyDescent="0.2">
      <c r="C1114" s="1"/>
      <c r="D1114" s="1"/>
    </row>
    <row r="1115" spans="3:4" ht="14.1" customHeight="1" x14ac:dyDescent="0.2">
      <c r="C1115" s="1"/>
      <c r="D1115" s="1"/>
    </row>
    <row r="1116" spans="3:4" ht="14.1" customHeight="1" x14ac:dyDescent="0.2">
      <c r="C1116" s="1"/>
      <c r="D1116" s="1"/>
    </row>
    <row r="1117" spans="3:4" ht="14.1" customHeight="1" x14ac:dyDescent="0.2">
      <c r="C1117" s="1"/>
      <c r="D1117" s="1"/>
    </row>
    <row r="1118" spans="3:4" ht="14.1" customHeight="1" x14ac:dyDescent="0.2">
      <c r="C1118" s="1"/>
      <c r="D1118" s="1"/>
    </row>
    <row r="1119" spans="3:4" ht="14.1" customHeight="1" x14ac:dyDescent="0.2">
      <c r="C1119" s="1"/>
      <c r="D1119" s="1"/>
    </row>
    <row r="1120" spans="3:4" ht="14.1" customHeight="1" x14ac:dyDescent="0.2">
      <c r="C1120" s="1"/>
      <c r="D1120" s="1"/>
    </row>
    <row r="1121" spans="3:4" ht="14.1" customHeight="1" x14ac:dyDescent="0.2">
      <c r="C1121" s="1"/>
      <c r="D1121" s="1"/>
    </row>
    <row r="1122" spans="3:4" ht="14.1" customHeight="1" x14ac:dyDescent="0.2">
      <c r="C1122" s="1"/>
      <c r="D1122" s="1"/>
    </row>
    <row r="1123" spans="3:4" ht="14.1" customHeight="1" x14ac:dyDescent="0.2">
      <c r="C1123" s="1"/>
      <c r="D1123" s="1"/>
    </row>
    <row r="1124" spans="3:4" ht="14.1" customHeight="1" x14ac:dyDescent="0.2">
      <c r="C1124" s="1"/>
      <c r="D1124" s="1"/>
    </row>
    <row r="1125" spans="3:4" ht="14.1" customHeight="1" x14ac:dyDescent="0.2">
      <c r="C1125" s="1"/>
      <c r="D1125" s="1"/>
    </row>
    <row r="1126" spans="3:4" ht="14.1" customHeight="1" x14ac:dyDescent="0.2">
      <c r="C1126" s="1"/>
      <c r="D1126" s="1"/>
    </row>
    <row r="1127" spans="3:4" ht="14.1" customHeight="1" x14ac:dyDescent="0.2">
      <c r="C1127" s="1"/>
      <c r="D1127" s="1"/>
    </row>
    <row r="1128" spans="3:4" ht="14.1" customHeight="1" x14ac:dyDescent="0.2">
      <c r="C1128" s="1"/>
      <c r="D1128" s="1"/>
    </row>
    <row r="1129" spans="3:4" ht="14.1" customHeight="1" x14ac:dyDescent="0.2">
      <c r="C1129" s="1"/>
      <c r="D1129" s="1"/>
    </row>
    <row r="1130" spans="3:4" ht="14.1" customHeight="1" x14ac:dyDescent="0.2">
      <c r="C1130" s="1"/>
      <c r="D1130" s="1"/>
    </row>
    <row r="1131" spans="3:4" ht="14.1" customHeight="1" x14ac:dyDescent="0.2">
      <c r="C1131" s="1"/>
      <c r="D1131" s="1"/>
    </row>
    <row r="1132" spans="3:4" ht="14.1" customHeight="1" x14ac:dyDescent="0.2">
      <c r="C1132" s="1"/>
      <c r="D1132" s="1"/>
    </row>
    <row r="1133" spans="3:4" ht="14.1" customHeight="1" x14ac:dyDescent="0.2">
      <c r="C1133" s="1"/>
      <c r="D1133" s="1"/>
    </row>
    <row r="1134" spans="3:4" ht="14.1" customHeight="1" x14ac:dyDescent="0.2">
      <c r="C1134" s="1"/>
      <c r="D1134" s="1"/>
    </row>
    <row r="1135" spans="3:4" ht="14.1" customHeight="1" x14ac:dyDescent="0.2">
      <c r="C1135" s="1"/>
      <c r="D1135" s="1"/>
    </row>
    <row r="1136" spans="3:4" ht="14.1" customHeight="1" x14ac:dyDescent="0.2">
      <c r="C1136" s="1"/>
      <c r="D1136" s="1"/>
    </row>
    <row r="1137" spans="3:4" ht="14.1" customHeight="1" x14ac:dyDescent="0.2">
      <c r="C1137" s="1"/>
      <c r="D1137" s="1"/>
    </row>
    <row r="1138" spans="3:4" ht="14.1" customHeight="1" x14ac:dyDescent="0.2">
      <c r="C1138" s="1"/>
      <c r="D1138" s="1"/>
    </row>
    <row r="1139" spans="3:4" ht="14.1" customHeight="1" x14ac:dyDescent="0.2">
      <c r="C1139" s="1"/>
      <c r="D1139" s="1"/>
    </row>
    <row r="1140" spans="3:4" ht="14.1" customHeight="1" x14ac:dyDescent="0.2">
      <c r="C1140" s="1"/>
      <c r="D1140" s="1"/>
    </row>
    <row r="1141" spans="3:4" ht="14.1" customHeight="1" x14ac:dyDescent="0.2">
      <c r="C1141" s="1"/>
      <c r="D1141" s="1"/>
    </row>
    <row r="1142" spans="3:4" ht="14.1" customHeight="1" x14ac:dyDescent="0.2">
      <c r="C1142" s="1"/>
      <c r="D1142" s="1"/>
    </row>
    <row r="1143" spans="3:4" ht="14.1" customHeight="1" x14ac:dyDescent="0.2">
      <c r="C1143" s="1"/>
      <c r="D1143" s="1"/>
    </row>
    <row r="1144" spans="3:4" ht="14.1" customHeight="1" x14ac:dyDescent="0.2">
      <c r="C1144" s="1"/>
      <c r="D1144" s="1"/>
    </row>
    <row r="1145" spans="3:4" ht="14.1" customHeight="1" x14ac:dyDescent="0.2">
      <c r="C1145" s="1"/>
      <c r="D1145" s="1"/>
    </row>
    <row r="1146" spans="3:4" ht="14.1" customHeight="1" x14ac:dyDescent="0.2">
      <c r="C1146" s="1"/>
      <c r="D1146" s="1"/>
    </row>
    <row r="1147" spans="3:4" ht="14.1" customHeight="1" x14ac:dyDescent="0.2">
      <c r="C1147" s="1"/>
      <c r="D1147" s="1"/>
    </row>
    <row r="1148" spans="3:4" ht="14.1" customHeight="1" x14ac:dyDescent="0.2">
      <c r="C1148" s="1"/>
      <c r="D1148" s="1"/>
    </row>
    <row r="1149" spans="3:4" ht="14.1" customHeight="1" x14ac:dyDescent="0.2">
      <c r="C1149" s="1"/>
      <c r="D1149" s="1"/>
    </row>
    <row r="1150" spans="3:4" ht="14.1" customHeight="1" x14ac:dyDescent="0.2">
      <c r="C1150" s="1"/>
      <c r="D1150" s="1"/>
    </row>
    <row r="1151" spans="3:4" ht="14.1" customHeight="1" x14ac:dyDescent="0.2">
      <c r="C1151" s="1"/>
      <c r="D1151" s="1"/>
    </row>
    <row r="1152" spans="3:4" ht="14.1" customHeight="1" x14ac:dyDescent="0.2">
      <c r="C1152" s="1"/>
      <c r="D1152" s="1"/>
    </row>
    <row r="1153" spans="3:4" ht="14.1" customHeight="1" x14ac:dyDescent="0.2">
      <c r="C1153" s="1"/>
      <c r="D1153" s="1"/>
    </row>
    <row r="1154" spans="3:4" ht="14.1" customHeight="1" x14ac:dyDescent="0.2">
      <c r="C1154" s="1"/>
      <c r="D1154" s="1"/>
    </row>
    <row r="1155" spans="3:4" ht="14.1" customHeight="1" x14ac:dyDescent="0.2">
      <c r="C1155" s="1"/>
      <c r="D1155" s="1"/>
    </row>
    <row r="1156" spans="3:4" ht="14.1" customHeight="1" x14ac:dyDescent="0.2">
      <c r="C1156" s="1"/>
      <c r="D1156" s="1"/>
    </row>
    <row r="1157" spans="3:4" ht="14.1" customHeight="1" x14ac:dyDescent="0.2">
      <c r="C1157" s="1"/>
      <c r="D1157" s="1"/>
    </row>
    <row r="1158" spans="3:4" ht="14.1" customHeight="1" x14ac:dyDescent="0.2">
      <c r="C1158" s="1"/>
      <c r="D1158" s="1"/>
    </row>
    <row r="1159" spans="3:4" ht="14.1" customHeight="1" x14ac:dyDescent="0.2">
      <c r="C1159" s="1"/>
      <c r="D1159" s="1"/>
    </row>
    <row r="1160" spans="3:4" ht="14.1" customHeight="1" x14ac:dyDescent="0.2">
      <c r="C1160" s="1"/>
      <c r="D1160" s="1"/>
    </row>
    <row r="1161" spans="3:4" ht="14.1" customHeight="1" x14ac:dyDescent="0.2">
      <c r="C1161" s="1"/>
      <c r="D1161" s="1"/>
    </row>
    <row r="1162" spans="3:4" ht="14.1" customHeight="1" x14ac:dyDescent="0.2">
      <c r="C1162" s="1"/>
      <c r="D1162" s="1"/>
    </row>
    <row r="1163" spans="3:4" ht="14.1" customHeight="1" x14ac:dyDescent="0.2">
      <c r="C1163" s="1"/>
      <c r="D1163" s="1"/>
    </row>
    <row r="1164" spans="3:4" ht="14.1" customHeight="1" x14ac:dyDescent="0.2">
      <c r="C1164" s="1"/>
      <c r="D1164" s="1"/>
    </row>
    <row r="1165" spans="3:4" ht="14.1" customHeight="1" x14ac:dyDescent="0.2">
      <c r="C1165" s="1"/>
      <c r="D1165" s="1"/>
    </row>
    <row r="1166" spans="3:4" ht="14.1" customHeight="1" x14ac:dyDescent="0.2">
      <c r="C1166" s="1"/>
      <c r="D1166" s="1"/>
    </row>
    <row r="1167" spans="3:4" ht="14.1" customHeight="1" x14ac:dyDescent="0.2">
      <c r="C1167" s="1"/>
      <c r="D1167" s="1"/>
    </row>
    <row r="1168" spans="3:4" ht="14.1" customHeight="1" x14ac:dyDescent="0.2">
      <c r="C1168" s="1"/>
      <c r="D1168" s="1"/>
    </row>
    <row r="1169" spans="3:4" ht="14.1" customHeight="1" x14ac:dyDescent="0.2">
      <c r="C1169" s="1"/>
      <c r="D1169" s="1"/>
    </row>
    <row r="1170" spans="3:4" ht="14.1" customHeight="1" x14ac:dyDescent="0.2">
      <c r="C1170" s="1"/>
      <c r="D1170" s="1"/>
    </row>
    <row r="1171" spans="3:4" ht="14.1" customHeight="1" x14ac:dyDescent="0.2">
      <c r="C1171" s="1"/>
      <c r="D1171" s="1"/>
    </row>
    <row r="1172" spans="3:4" ht="14.1" customHeight="1" x14ac:dyDescent="0.2">
      <c r="C1172" s="1"/>
      <c r="D1172" s="1"/>
    </row>
    <row r="1173" spans="3:4" ht="14.1" customHeight="1" x14ac:dyDescent="0.2">
      <c r="C1173" s="1"/>
      <c r="D1173" s="1"/>
    </row>
    <row r="1174" spans="3:4" ht="14.1" customHeight="1" x14ac:dyDescent="0.2">
      <c r="C1174" s="1"/>
      <c r="D1174" s="1"/>
    </row>
    <row r="1175" spans="3:4" ht="14.1" customHeight="1" x14ac:dyDescent="0.2">
      <c r="C1175" s="1"/>
      <c r="D1175" s="1"/>
    </row>
    <row r="1176" spans="3:4" ht="14.1" customHeight="1" x14ac:dyDescent="0.2">
      <c r="C1176" s="1"/>
      <c r="D1176" s="1"/>
    </row>
    <row r="1177" spans="3:4" ht="14.1" customHeight="1" x14ac:dyDescent="0.2">
      <c r="C1177" s="1"/>
      <c r="D1177" s="1"/>
    </row>
    <row r="1178" spans="3:4" ht="14.1" customHeight="1" x14ac:dyDescent="0.2">
      <c r="C1178" s="1"/>
      <c r="D1178" s="1"/>
    </row>
    <row r="1179" spans="3:4" ht="14.1" customHeight="1" x14ac:dyDescent="0.2">
      <c r="C1179" s="1"/>
      <c r="D1179" s="1"/>
    </row>
    <row r="1180" spans="3:4" ht="14.1" customHeight="1" x14ac:dyDescent="0.2">
      <c r="C1180" s="1"/>
      <c r="D1180" s="1"/>
    </row>
    <row r="1181" spans="3:4" ht="14.1" customHeight="1" x14ac:dyDescent="0.2">
      <c r="C1181" s="1"/>
      <c r="D1181" s="1"/>
    </row>
    <row r="1182" spans="3:4" ht="14.1" customHeight="1" x14ac:dyDescent="0.2">
      <c r="C1182" s="1"/>
      <c r="D1182" s="1"/>
    </row>
    <row r="1183" spans="3:4" ht="14.1" customHeight="1" x14ac:dyDescent="0.2">
      <c r="C1183" s="1"/>
      <c r="D1183" s="1"/>
    </row>
    <row r="1184" spans="3:4" ht="14.1" customHeight="1" x14ac:dyDescent="0.2">
      <c r="C1184" s="1"/>
      <c r="D1184" s="1"/>
    </row>
    <row r="1185" spans="3:4" ht="14.1" customHeight="1" x14ac:dyDescent="0.2">
      <c r="C1185" s="1"/>
      <c r="D1185" s="1"/>
    </row>
    <row r="1186" spans="3:4" ht="14.1" customHeight="1" x14ac:dyDescent="0.2">
      <c r="C1186" s="1"/>
      <c r="D1186" s="1"/>
    </row>
    <row r="1187" spans="3:4" ht="14.1" customHeight="1" x14ac:dyDescent="0.2">
      <c r="C1187" s="1"/>
      <c r="D1187" s="1"/>
    </row>
    <row r="1188" spans="3:4" ht="14.1" customHeight="1" x14ac:dyDescent="0.2">
      <c r="C1188" s="1"/>
      <c r="D1188" s="1"/>
    </row>
    <row r="1189" spans="3:4" ht="14.1" customHeight="1" x14ac:dyDescent="0.2">
      <c r="C1189" s="1"/>
      <c r="D1189" s="1"/>
    </row>
    <row r="1190" spans="3:4" ht="14.1" customHeight="1" x14ac:dyDescent="0.2">
      <c r="C1190" s="1"/>
      <c r="D1190" s="1"/>
    </row>
    <row r="1191" spans="3:4" ht="14.1" customHeight="1" x14ac:dyDescent="0.2">
      <c r="C1191" s="1"/>
      <c r="D1191" s="1"/>
    </row>
    <row r="1192" spans="3:4" ht="14.1" customHeight="1" x14ac:dyDescent="0.2">
      <c r="C1192" s="1"/>
      <c r="D1192" s="1"/>
    </row>
    <row r="1193" spans="3:4" ht="14.1" customHeight="1" x14ac:dyDescent="0.2">
      <c r="C1193" s="1"/>
      <c r="D1193" s="1"/>
    </row>
    <row r="1194" spans="3:4" ht="14.1" customHeight="1" x14ac:dyDescent="0.2">
      <c r="C1194" s="1"/>
      <c r="D1194" s="1"/>
    </row>
    <row r="1195" spans="3:4" ht="14.1" customHeight="1" x14ac:dyDescent="0.2">
      <c r="C1195" s="1"/>
      <c r="D1195" s="1"/>
    </row>
    <row r="1196" spans="3:4" ht="14.1" customHeight="1" x14ac:dyDescent="0.2">
      <c r="C1196" s="1"/>
      <c r="D1196" s="1"/>
    </row>
    <row r="1197" spans="3:4" ht="14.1" customHeight="1" x14ac:dyDescent="0.2">
      <c r="C1197" s="1"/>
      <c r="D1197" s="1"/>
    </row>
    <row r="1198" spans="3:4" ht="14.1" customHeight="1" x14ac:dyDescent="0.2">
      <c r="C1198" s="1"/>
      <c r="D1198" s="1"/>
    </row>
    <row r="1199" spans="3:4" ht="14.1" customHeight="1" x14ac:dyDescent="0.2">
      <c r="C1199" s="1"/>
      <c r="D1199" s="1"/>
    </row>
    <row r="1200" spans="3:4" ht="14.1" customHeight="1" x14ac:dyDescent="0.2">
      <c r="C1200" s="1"/>
      <c r="D1200" s="1"/>
    </row>
    <row r="1201" spans="3:4" ht="14.1" customHeight="1" x14ac:dyDescent="0.2">
      <c r="C1201" s="1"/>
      <c r="D1201" s="1"/>
    </row>
    <row r="1202" spans="3:4" ht="14.1" customHeight="1" x14ac:dyDescent="0.2">
      <c r="C1202" s="1"/>
      <c r="D1202" s="1"/>
    </row>
    <row r="1203" spans="3:4" ht="14.1" customHeight="1" x14ac:dyDescent="0.2">
      <c r="C1203" s="1"/>
      <c r="D1203" s="1"/>
    </row>
    <row r="1204" spans="3:4" ht="14.1" customHeight="1" x14ac:dyDescent="0.2">
      <c r="C1204" s="1"/>
      <c r="D1204" s="1"/>
    </row>
    <row r="1205" spans="3:4" ht="14.1" customHeight="1" x14ac:dyDescent="0.2">
      <c r="C1205" s="1"/>
      <c r="D1205" s="1"/>
    </row>
    <row r="1206" spans="3:4" ht="14.1" customHeight="1" x14ac:dyDescent="0.2">
      <c r="C1206" s="1"/>
      <c r="D1206" s="1"/>
    </row>
    <row r="1207" spans="3:4" ht="14.1" customHeight="1" x14ac:dyDescent="0.2">
      <c r="C1207" s="1"/>
      <c r="D1207" s="1"/>
    </row>
    <row r="1208" spans="3:4" ht="14.1" customHeight="1" x14ac:dyDescent="0.2">
      <c r="C1208" s="1"/>
      <c r="D1208" s="1"/>
    </row>
    <row r="1209" spans="3:4" ht="14.1" customHeight="1" x14ac:dyDescent="0.2">
      <c r="C1209" s="1"/>
      <c r="D1209" s="1"/>
    </row>
    <row r="1210" spans="3:4" ht="14.1" customHeight="1" x14ac:dyDescent="0.2">
      <c r="C1210" s="1"/>
      <c r="D1210" s="1"/>
    </row>
    <row r="1211" spans="3:4" ht="14.1" customHeight="1" x14ac:dyDescent="0.2">
      <c r="C1211" s="1"/>
      <c r="D1211" s="1"/>
    </row>
    <row r="1212" spans="3:4" ht="14.1" customHeight="1" x14ac:dyDescent="0.2">
      <c r="C1212" s="1"/>
      <c r="D1212" s="1"/>
    </row>
    <row r="1213" spans="3:4" ht="14.1" customHeight="1" x14ac:dyDescent="0.2">
      <c r="C1213" s="1"/>
      <c r="D1213" s="1"/>
    </row>
    <row r="1214" spans="3:4" ht="14.1" customHeight="1" x14ac:dyDescent="0.2">
      <c r="C1214" s="1"/>
      <c r="D1214" s="1"/>
    </row>
    <row r="1215" spans="3:4" ht="14.1" customHeight="1" x14ac:dyDescent="0.2">
      <c r="C1215" s="1"/>
      <c r="D1215" s="1"/>
    </row>
    <row r="1216" spans="3:4" ht="14.1" customHeight="1" x14ac:dyDescent="0.2">
      <c r="C1216" s="1"/>
      <c r="D1216" s="1"/>
    </row>
    <row r="1217" spans="3:4" ht="14.1" customHeight="1" x14ac:dyDescent="0.2">
      <c r="C1217" s="1"/>
      <c r="D1217" s="1"/>
    </row>
    <row r="1218" spans="3:4" ht="14.1" customHeight="1" x14ac:dyDescent="0.2">
      <c r="C1218" s="1"/>
      <c r="D1218" s="1"/>
    </row>
    <row r="1219" spans="3:4" ht="14.1" customHeight="1" x14ac:dyDescent="0.2">
      <c r="C1219" s="1"/>
      <c r="D1219" s="1"/>
    </row>
    <row r="1220" spans="3:4" ht="14.1" customHeight="1" x14ac:dyDescent="0.2">
      <c r="C1220" s="1"/>
      <c r="D1220" s="1"/>
    </row>
    <row r="1221" spans="3:4" ht="14.1" customHeight="1" x14ac:dyDescent="0.2">
      <c r="C1221" s="1"/>
      <c r="D1221" s="1"/>
    </row>
    <row r="1222" spans="3:4" ht="14.1" customHeight="1" x14ac:dyDescent="0.2">
      <c r="C1222" s="1"/>
      <c r="D1222" s="1"/>
    </row>
    <row r="1223" spans="3:4" ht="14.1" customHeight="1" x14ac:dyDescent="0.2">
      <c r="C1223" s="1"/>
      <c r="D1223" s="1"/>
    </row>
    <row r="1224" spans="3:4" ht="14.1" customHeight="1" x14ac:dyDescent="0.2">
      <c r="C1224" s="1"/>
      <c r="D1224" s="1"/>
    </row>
    <row r="1225" spans="3:4" ht="14.1" customHeight="1" x14ac:dyDescent="0.2">
      <c r="C1225" s="1"/>
      <c r="D1225" s="1"/>
    </row>
    <row r="1226" spans="3:4" ht="14.1" customHeight="1" x14ac:dyDescent="0.2">
      <c r="C1226" s="1"/>
      <c r="D1226" s="1"/>
    </row>
    <row r="1227" spans="3:4" ht="14.1" customHeight="1" x14ac:dyDescent="0.2">
      <c r="C1227" s="1"/>
      <c r="D1227" s="1"/>
    </row>
    <row r="1228" spans="3:4" ht="14.1" customHeight="1" x14ac:dyDescent="0.2">
      <c r="C1228" s="1"/>
      <c r="D1228" s="1"/>
    </row>
    <row r="1229" spans="3:4" ht="14.1" customHeight="1" x14ac:dyDescent="0.2">
      <c r="C1229" s="1"/>
      <c r="D1229" s="1"/>
    </row>
    <row r="1230" spans="3:4" ht="14.1" customHeight="1" x14ac:dyDescent="0.2">
      <c r="C1230" s="1"/>
      <c r="D1230" s="1"/>
    </row>
    <row r="1231" spans="3:4" ht="14.1" customHeight="1" x14ac:dyDescent="0.2">
      <c r="C1231" s="1"/>
      <c r="D1231" s="1"/>
    </row>
    <row r="1232" spans="3:4" ht="14.1" customHeight="1" x14ac:dyDescent="0.2">
      <c r="C1232" s="1"/>
      <c r="D1232" s="1"/>
    </row>
    <row r="1233" spans="3:4" ht="14.1" customHeight="1" x14ac:dyDescent="0.2">
      <c r="C1233" s="1"/>
      <c r="D1233" s="1"/>
    </row>
    <row r="1234" spans="3:4" ht="14.1" customHeight="1" x14ac:dyDescent="0.2">
      <c r="C1234" s="1"/>
      <c r="D1234" s="1"/>
    </row>
    <row r="1235" spans="3:4" ht="14.1" customHeight="1" x14ac:dyDescent="0.2">
      <c r="C1235" s="1"/>
      <c r="D1235" s="1"/>
    </row>
    <row r="1236" spans="3:4" ht="14.1" customHeight="1" x14ac:dyDescent="0.2">
      <c r="C1236" s="1"/>
      <c r="D1236" s="1"/>
    </row>
    <row r="1237" spans="3:4" ht="14.1" customHeight="1" x14ac:dyDescent="0.2">
      <c r="C1237" s="1"/>
      <c r="D1237" s="1"/>
    </row>
    <row r="1238" spans="3:4" ht="14.1" customHeight="1" x14ac:dyDescent="0.2">
      <c r="C1238" s="1"/>
      <c r="D1238" s="1"/>
    </row>
    <row r="1239" spans="3:4" ht="14.1" customHeight="1" x14ac:dyDescent="0.2">
      <c r="C1239" s="1"/>
      <c r="D1239" s="1"/>
    </row>
    <row r="1240" spans="3:4" ht="14.1" customHeight="1" x14ac:dyDescent="0.2">
      <c r="C1240" s="1"/>
      <c r="D1240" s="1"/>
    </row>
    <row r="1241" spans="3:4" ht="14.1" customHeight="1" x14ac:dyDescent="0.2">
      <c r="C1241" s="1"/>
      <c r="D1241" s="1"/>
    </row>
    <row r="1242" spans="3:4" ht="14.1" customHeight="1" x14ac:dyDescent="0.2">
      <c r="C1242" s="1"/>
      <c r="D1242" s="1"/>
    </row>
    <row r="1243" spans="3:4" ht="14.1" customHeight="1" x14ac:dyDescent="0.2">
      <c r="C1243" s="1"/>
      <c r="D1243" s="1"/>
    </row>
    <row r="1244" spans="3:4" ht="14.1" customHeight="1" x14ac:dyDescent="0.2">
      <c r="C1244" s="1"/>
      <c r="D1244" s="1"/>
    </row>
    <row r="1245" spans="3:4" ht="14.1" customHeight="1" x14ac:dyDescent="0.2">
      <c r="C1245" s="1"/>
      <c r="D1245" s="1"/>
    </row>
    <row r="1246" spans="3:4" ht="14.1" customHeight="1" x14ac:dyDescent="0.2">
      <c r="C1246" s="1"/>
      <c r="D1246" s="1"/>
    </row>
    <row r="1247" spans="3:4" ht="14.1" customHeight="1" x14ac:dyDescent="0.2">
      <c r="C1247" s="1"/>
      <c r="D1247" s="1"/>
    </row>
    <row r="1248" spans="3:4" ht="14.1" customHeight="1" x14ac:dyDescent="0.2">
      <c r="C1248" s="1"/>
      <c r="D1248" s="1"/>
    </row>
    <row r="1249" spans="3:4" ht="14.1" customHeight="1" x14ac:dyDescent="0.2">
      <c r="C1249" s="1"/>
      <c r="D1249" s="1"/>
    </row>
    <row r="1250" spans="3:4" ht="14.1" customHeight="1" x14ac:dyDescent="0.2">
      <c r="C1250" s="1"/>
      <c r="D1250" s="1"/>
    </row>
    <row r="1251" spans="3:4" ht="14.1" customHeight="1" x14ac:dyDescent="0.2">
      <c r="C1251" s="1"/>
      <c r="D1251" s="1"/>
    </row>
    <row r="1252" spans="3:4" ht="14.1" customHeight="1" x14ac:dyDescent="0.2">
      <c r="C1252" s="1"/>
      <c r="D1252" s="1"/>
    </row>
    <row r="1253" spans="3:4" ht="14.1" customHeight="1" x14ac:dyDescent="0.2">
      <c r="C1253" s="1"/>
      <c r="D1253" s="1"/>
    </row>
    <row r="1254" spans="3:4" ht="14.1" customHeight="1" x14ac:dyDescent="0.2">
      <c r="C1254" s="1"/>
      <c r="D1254" s="1"/>
    </row>
    <row r="1255" spans="3:4" ht="14.1" customHeight="1" x14ac:dyDescent="0.2">
      <c r="C1255" s="1"/>
      <c r="D1255" s="1"/>
    </row>
    <row r="1256" spans="3:4" ht="14.1" customHeight="1" x14ac:dyDescent="0.2">
      <c r="C1256" s="1"/>
      <c r="D1256" s="1"/>
    </row>
    <row r="1257" spans="3:4" ht="14.1" customHeight="1" x14ac:dyDescent="0.2">
      <c r="C1257" s="1"/>
      <c r="D1257" s="1"/>
    </row>
    <row r="1258" spans="3:4" ht="14.1" customHeight="1" x14ac:dyDescent="0.2">
      <c r="C1258" s="1"/>
      <c r="D1258" s="1"/>
    </row>
    <row r="1259" spans="3:4" ht="14.1" customHeight="1" x14ac:dyDescent="0.2">
      <c r="C1259" s="1"/>
      <c r="D1259" s="1"/>
    </row>
    <row r="1260" spans="3:4" ht="14.1" customHeight="1" x14ac:dyDescent="0.2">
      <c r="C1260" s="1"/>
      <c r="D1260" s="1"/>
    </row>
    <row r="1261" spans="3:4" ht="14.1" customHeight="1" x14ac:dyDescent="0.2">
      <c r="C1261" s="1"/>
      <c r="D1261" s="1"/>
    </row>
    <row r="1262" spans="3:4" ht="14.1" customHeight="1" x14ac:dyDescent="0.2">
      <c r="C1262" s="1"/>
      <c r="D1262" s="1"/>
    </row>
    <row r="1263" spans="3:4" ht="14.1" customHeight="1" x14ac:dyDescent="0.2">
      <c r="C1263" s="1"/>
      <c r="D1263" s="1"/>
    </row>
    <row r="1264" spans="3:4" ht="14.1" customHeight="1" x14ac:dyDescent="0.2">
      <c r="C1264" s="1"/>
      <c r="D1264" s="1"/>
    </row>
    <row r="1265" spans="3:4" ht="14.1" customHeight="1" x14ac:dyDescent="0.2">
      <c r="C1265" s="1"/>
      <c r="D1265" s="1"/>
    </row>
    <row r="1266" spans="3:4" ht="14.1" customHeight="1" x14ac:dyDescent="0.2">
      <c r="C1266" s="1"/>
      <c r="D1266" s="1"/>
    </row>
    <row r="1267" spans="3:4" ht="14.1" customHeight="1" x14ac:dyDescent="0.2">
      <c r="C1267" s="1"/>
      <c r="D1267" s="1"/>
    </row>
    <row r="1268" spans="3:4" ht="14.1" customHeight="1" x14ac:dyDescent="0.2">
      <c r="C1268" s="1"/>
      <c r="D1268" s="1"/>
    </row>
    <row r="1269" spans="3:4" ht="14.1" customHeight="1" x14ac:dyDescent="0.2">
      <c r="C1269" s="1"/>
      <c r="D1269" s="1"/>
    </row>
    <row r="1270" spans="3:4" ht="14.1" customHeight="1" x14ac:dyDescent="0.2">
      <c r="C1270" s="1"/>
      <c r="D1270" s="1"/>
    </row>
    <row r="1271" spans="3:4" ht="14.1" customHeight="1" x14ac:dyDescent="0.2">
      <c r="C1271" s="1"/>
      <c r="D1271" s="1"/>
    </row>
    <row r="1272" spans="3:4" ht="14.1" customHeight="1" x14ac:dyDescent="0.2">
      <c r="C1272" s="1"/>
      <c r="D1272" s="1"/>
    </row>
    <row r="1273" spans="3:4" ht="14.1" customHeight="1" x14ac:dyDescent="0.2">
      <c r="C1273" s="1"/>
      <c r="D1273" s="1"/>
    </row>
    <row r="1274" spans="3:4" ht="14.1" customHeight="1" x14ac:dyDescent="0.2">
      <c r="C1274" s="1"/>
      <c r="D1274" s="1"/>
    </row>
    <row r="1275" spans="3:4" ht="14.1" customHeight="1" x14ac:dyDescent="0.2">
      <c r="C1275" s="1"/>
      <c r="D1275" s="1"/>
    </row>
    <row r="1276" spans="3:4" ht="14.1" customHeight="1" x14ac:dyDescent="0.2">
      <c r="C1276" s="1"/>
      <c r="D1276" s="1"/>
    </row>
    <row r="1277" spans="3:4" ht="14.1" customHeight="1" x14ac:dyDescent="0.2">
      <c r="C1277" s="1"/>
      <c r="D1277" s="1"/>
    </row>
    <row r="1278" spans="3:4" ht="14.1" customHeight="1" x14ac:dyDescent="0.2">
      <c r="C1278" s="1"/>
      <c r="D1278" s="1"/>
    </row>
    <row r="1279" spans="3:4" ht="14.1" customHeight="1" x14ac:dyDescent="0.2">
      <c r="C1279" s="1"/>
      <c r="D1279" s="1"/>
    </row>
    <row r="1280" spans="3:4" ht="14.1" customHeight="1" x14ac:dyDescent="0.2">
      <c r="C1280" s="1"/>
      <c r="D1280" s="1"/>
    </row>
    <row r="1281" spans="3:4" ht="14.1" customHeight="1" x14ac:dyDescent="0.2">
      <c r="C1281" s="1"/>
      <c r="D1281" s="1"/>
    </row>
    <row r="1282" spans="3:4" ht="14.1" customHeight="1" x14ac:dyDescent="0.2">
      <c r="C1282" s="1"/>
      <c r="D1282" s="1"/>
    </row>
    <row r="1283" spans="3:4" ht="14.1" customHeight="1" x14ac:dyDescent="0.2">
      <c r="C1283" s="1"/>
      <c r="D1283" s="1"/>
    </row>
    <row r="1284" spans="3:4" ht="14.1" customHeight="1" x14ac:dyDescent="0.2">
      <c r="C1284" s="1"/>
      <c r="D1284" s="1"/>
    </row>
    <row r="1285" spans="3:4" ht="14.1" customHeight="1" x14ac:dyDescent="0.2">
      <c r="C1285" s="1"/>
      <c r="D1285" s="1"/>
    </row>
    <row r="1286" spans="3:4" ht="14.1" customHeight="1" x14ac:dyDescent="0.2">
      <c r="C1286" s="1"/>
      <c r="D1286" s="1"/>
    </row>
    <row r="1287" spans="3:4" ht="14.1" customHeight="1" x14ac:dyDescent="0.2">
      <c r="C1287" s="1"/>
      <c r="D1287" s="1"/>
    </row>
    <row r="1288" spans="3:4" ht="14.1" customHeight="1" x14ac:dyDescent="0.2">
      <c r="C1288" s="1"/>
      <c r="D1288" s="1"/>
    </row>
    <row r="1289" spans="3:4" ht="14.1" customHeight="1" x14ac:dyDescent="0.2">
      <c r="C1289" s="1"/>
      <c r="D1289" s="1"/>
    </row>
    <row r="1290" spans="3:4" ht="14.1" customHeight="1" x14ac:dyDescent="0.2">
      <c r="C1290" s="1"/>
      <c r="D1290" s="1"/>
    </row>
    <row r="1291" spans="3:4" ht="14.1" customHeight="1" x14ac:dyDescent="0.2">
      <c r="C1291" s="1"/>
      <c r="D1291" s="1"/>
    </row>
    <row r="1292" spans="3:4" ht="14.1" customHeight="1" x14ac:dyDescent="0.2">
      <c r="C1292" s="1"/>
      <c r="D1292" s="1"/>
    </row>
    <row r="1293" spans="3:4" ht="14.1" customHeight="1" x14ac:dyDescent="0.2">
      <c r="C1293" s="1"/>
      <c r="D1293" s="1"/>
    </row>
    <row r="1294" spans="3:4" ht="14.1" customHeight="1" x14ac:dyDescent="0.2">
      <c r="C1294" s="1"/>
      <c r="D1294" s="1"/>
    </row>
    <row r="1295" spans="3:4" ht="14.1" customHeight="1" x14ac:dyDescent="0.2">
      <c r="C1295" s="1"/>
      <c r="D1295" s="1"/>
    </row>
    <row r="1296" spans="3:4" ht="14.1" customHeight="1" x14ac:dyDescent="0.2">
      <c r="C1296" s="1"/>
      <c r="D1296" s="1"/>
    </row>
    <row r="1297" spans="3:4" ht="14.1" customHeight="1" x14ac:dyDescent="0.2">
      <c r="C1297" s="1"/>
      <c r="D1297" s="1"/>
    </row>
    <row r="1298" spans="3:4" ht="14.1" customHeight="1" x14ac:dyDescent="0.2">
      <c r="C1298" s="1"/>
      <c r="D1298" s="1"/>
    </row>
    <row r="1299" spans="3:4" ht="14.1" customHeight="1" x14ac:dyDescent="0.2">
      <c r="C1299" s="1"/>
      <c r="D1299" s="1"/>
    </row>
    <row r="1300" spans="3:4" ht="14.1" customHeight="1" x14ac:dyDescent="0.2">
      <c r="C1300" s="1"/>
      <c r="D1300" s="1"/>
    </row>
    <row r="1301" spans="3:4" ht="14.1" customHeight="1" x14ac:dyDescent="0.2">
      <c r="C1301" s="1"/>
      <c r="D1301" s="1"/>
    </row>
    <row r="1302" spans="3:4" ht="14.1" customHeight="1" x14ac:dyDescent="0.2">
      <c r="C1302" s="1"/>
      <c r="D1302" s="1"/>
    </row>
    <row r="1303" spans="3:4" ht="14.1" customHeight="1" x14ac:dyDescent="0.2">
      <c r="C1303" s="1"/>
      <c r="D1303" s="1"/>
    </row>
    <row r="1304" spans="3:4" ht="14.1" customHeight="1" x14ac:dyDescent="0.2">
      <c r="C1304" s="1"/>
      <c r="D1304" s="1"/>
    </row>
    <row r="1305" spans="3:4" ht="14.1" customHeight="1" x14ac:dyDescent="0.2">
      <c r="C1305" s="1"/>
      <c r="D1305" s="1"/>
    </row>
    <row r="1306" spans="3:4" ht="14.1" customHeight="1" x14ac:dyDescent="0.2">
      <c r="C1306" s="1"/>
      <c r="D1306" s="1"/>
    </row>
    <row r="1307" spans="3:4" ht="14.1" customHeight="1" x14ac:dyDescent="0.2">
      <c r="C1307" s="1"/>
      <c r="D1307" s="1"/>
    </row>
    <row r="1308" spans="3:4" ht="14.1" customHeight="1" x14ac:dyDescent="0.2">
      <c r="C1308" s="1"/>
      <c r="D1308" s="1"/>
    </row>
    <row r="1309" spans="3:4" ht="14.1" customHeight="1" x14ac:dyDescent="0.2">
      <c r="C1309" s="1"/>
      <c r="D1309" s="1"/>
    </row>
    <row r="1310" spans="3:4" ht="14.1" customHeight="1" x14ac:dyDescent="0.2">
      <c r="C1310" s="1"/>
      <c r="D1310" s="1"/>
    </row>
    <row r="1311" spans="3:4" ht="14.1" customHeight="1" x14ac:dyDescent="0.2">
      <c r="C1311" s="1"/>
      <c r="D1311" s="1"/>
    </row>
    <row r="1312" spans="3:4" ht="14.1" customHeight="1" x14ac:dyDescent="0.2">
      <c r="C1312" s="1"/>
      <c r="D1312" s="1"/>
    </row>
    <row r="1313" spans="3:4" ht="14.1" customHeight="1" x14ac:dyDescent="0.2">
      <c r="C1313" s="1"/>
      <c r="D1313" s="1"/>
    </row>
    <row r="1314" spans="3:4" ht="14.1" customHeight="1" x14ac:dyDescent="0.2">
      <c r="C1314" s="1"/>
      <c r="D1314" s="1"/>
    </row>
    <row r="1315" spans="3:4" ht="14.1" customHeight="1" x14ac:dyDescent="0.2">
      <c r="C1315" s="1"/>
      <c r="D1315" s="1"/>
    </row>
    <row r="1316" spans="3:4" ht="14.1" customHeight="1" x14ac:dyDescent="0.2">
      <c r="C1316" s="1"/>
      <c r="D1316" s="1"/>
    </row>
    <row r="1317" spans="3:4" ht="14.1" customHeight="1" x14ac:dyDescent="0.2">
      <c r="C1317" s="1"/>
      <c r="D1317" s="1"/>
    </row>
    <row r="1318" spans="3:4" ht="14.1" customHeight="1" x14ac:dyDescent="0.2">
      <c r="C1318" s="1"/>
      <c r="D1318" s="1"/>
    </row>
    <row r="1319" spans="3:4" ht="14.1" customHeight="1" x14ac:dyDescent="0.2">
      <c r="C1319" s="1"/>
      <c r="D1319" s="1"/>
    </row>
    <row r="1320" spans="3:4" ht="14.1" customHeight="1" x14ac:dyDescent="0.2">
      <c r="C1320" s="1"/>
      <c r="D1320" s="1"/>
    </row>
    <row r="1321" spans="3:4" ht="14.1" customHeight="1" x14ac:dyDescent="0.2">
      <c r="C1321" s="1"/>
      <c r="D1321" s="1"/>
    </row>
    <row r="1322" spans="3:4" ht="14.1" customHeight="1" x14ac:dyDescent="0.2">
      <c r="C1322" s="1"/>
      <c r="D1322" s="1"/>
    </row>
    <row r="1323" spans="3:4" ht="14.1" customHeight="1" x14ac:dyDescent="0.2">
      <c r="C1323" s="1"/>
      <c r="D1323" s="1"/>
    </row>
    <row r="1324" spans="3:4" ht="14.1" customHeight="1" x14ac:dyDescent="0.2">
      <c r="C1324" s="1"/>
      <c r="D1324" s="1"/>
    </row>
    <row r="1325" spans="3:4" ht="14.1" customHeight="1" x14ac:dyDescent="0.2">
      <c r="C1325" s="1"/>
      <c r="D1325" s="1"/>
    </row>
    <row r="1326" spans="3:4" ht="14.1" customHeight="1" x14ac:dyDescent="0.2">
      <c r="C1326" s="1"/>
      <c r="D1326" s="1"/>
    </row>
    <row r="1327" spans="3:4" ht="14.1" customHeight="1" x14ac:dyDescent="0.2">
      <c r="C1327" s="1"/>
      <c r="D1327" s="1"/>
    </row>
    <row r="1328" spans="3:4" ht="14.1" customHeight="1" x14ac:dyDescent="0.2">
      <c r="C1328" s="1"/>
      <c r="D1328" s="1"/>
    </row>
    <row r="1329" spans="3:4" ht="14.1" customHeight="1" x14ac:dyDescent="0.2">
      <c r="C1329" s="1"/>
      <c r="D1329" s="1"/>
    </row>
    <row r="1330" spans="3:4" ht="14.1" customHeight="1" x14ac:dyDescent="0.2">
      <c r="C1330" s="1"/>
      <c r="D1330" s="1"/>
    </row>
    <row r="1331" spans="3:4" ht="14.1" customHeight="1" x14ac:dyDescent="0.2">
      <c r="C1331" s="1"/>
      <c r="D1331" s="1"/>
    </row>
    <row r="1332" spans="3:4" ht="14.1" customHeight="1" x14ac:dyDescent="0.2">
      <c r="C1332" s="1"/>
      <c r="D1332" s="1"/>
    </row>
    <row r="1333" spans="3:4" ht="14.1" customHeight="1" x14ac:dyDescent="0.2">
      <c r="C1333" s="1"/>
      <c r="D1333" s="1"/>
    </row>
    <row r="1334" spans="3:4" ht="14.1" customHeight="1" x14ac:dyDescent="0.2">
      <c r="C1334" s="1"/>
      <c r="D1334" s="1"/>
    </row>
    <row r="1335" spans="3:4" ht="14.1" customHeight="1" x14ac:dyDescent="0.2">
      <c r="C1335" s="1"/>
      <c r="D1335" s="1"/>
    </row>
    <row r="1336" spans="3:4" ht="14.1" customHeight="1" x14ac:dyDescent="0.2">
      <c r="C1336" s="1"/>
      <c r="D1336" s="1"/>
    </row>
    <row r="1337" spans="3:4" ht="14.1" customHeight="1" x14ac:dyDescent="0.2">
      <c r="C1337" s="1"/>
      <c r="D1337" s="1"/>
    </row>
    <row r="1338" spans="3:4" ht="14.1" customHeight="1" x14ac:dyDescent="0.2">
      <c r="C1338" s="1"/>
      <c r="D1338" s="1"/>
    </row>
    <row r="1339" spans="3:4" ht="14.1" customHeight="1" x14ac:dyDescent="0.2">
      <c r="C1339" s="1"/>
      <c r="D1339" s="1"/>
    </row>
    <row r="1340" spans="3:4" ht="14.1" customHeight="1" x14ac:dyDescent="0.2">
      <c r="C1340" s="1"/>
      <c r="D1340" s="1"/>
    </row>
    <row r="1341" spans="3:4" ht="14.1" customHeight="1" x14ac:dyDescent="0.2">
      <c r="C1341" s="1"/>
      <c r="D1341" s="1"/>
    </row>
    <row r="1342" spans="3:4" ht="14.1" customHeight="1" x14ac:dyDescent="0.2">
      <c r="C1342" s="1"/>
      <c r="D1342" s="1"/>
    </row>
    <row r="1343" spans="3:4" ht="14.1" customHeight="1" x14ac:dyDescent="0.2">
      <c r="C1343" s="1"/>
      <c r="D1343" s="1"/>
    </row>
    <row r="1344" spans="3:4" ht="14.1" customHeight="1" x14ac:dyDescent="0.2">
      <c r="C1344" s="1"/>
      <c r="D1344" s="1"/>
    </row>
    <row r="1345" spans="3:4" ht="14.1" customHeight="1" x14ac:dyDescent="0.2">
      <c r="C1345" s="1"/>
      <c r="D1345" s="1"/>
    </row>
    <row r="1346" spans="3:4" ht="14.1" customHeight="1" x14ac:dyDescent="0.2">
      <c r="C1346" s="1"/>
      <c r="D1346" s="1"/>
    </row>
    <row r="1347" spans="3:4" ht="14.1" customHeight="1" x14ac:dyDescent="0.2">
      <c r="C1347" s="1"/>
      <c r="D1347" s="1"/>
    </row>
    <row r="1348" spans="3:4" ht="14.1" customHeight="1" x14ac:dyDescent="0.2">
      <c r="C1348" s="1"/>
      <c r="D1348" s="1"/>
    </row>
    <row r="1349" spans="3:4" ht="14.1" customHeight="1" x14ac:dyDescent="0.2">
      <c r="C1349" s="1"/>
      <c r="D1349" s="1"/>
    </row>
    <row r="1350" spans="3:4" ht="14.1" customHeight="1" x14ac:dyDescent="0.2">
      <c r="C1350" s="1"/>
      <c r="D1350" s="1"/>
    </row>
    <row r="1351" spans="3:4" ht="14.1" customHeight="1" x14ac:dyDescent="0.2">
      <c r="C1351" s="1"/>
      <c r="D1351" s="1"/>
    </row>
    <row r="1352" spans="3:4" ht="14.1" customHeight="1" x14ac:dyDescent="0.2">
      <c r="C1352" s="1"/>
      <c r="D1352" s="1"/>
    </row>
    <row r="1353" spans="3:4" ht="14.1" customHeight="1" x14ac:dyDescent="0.2">
      <c r="C1353" s="1"/>
      <c r="D1353" s="1"/>
    </row>
    <row r="1354" spans="3:4" ht="14.1" customHeight="1" x14ac:dyDescent="0.2">
      <c r="C1354" s="1"/>
      <c r="D1354" s="1"/>
    </row>
    <row r="1355" spans="3:4" ht="14.1" customHeight="1" x14ac:dyDescent="0.2">
      <c r="C1355" s="1"/>
      <c r="D1355" s="1"/>
    </row>
    <row r="1356" spans="3:4" ht="14.1" customHeight="1" x14ac:dyDescent="0.2">
      <c r="C1356" s="1"/>
      <c r="D1356" s="1"/>
    </row>
    <row r="1357" spans="3:4" ht="14.1" customHeight="1" x14ac:dyDescent="0.2">
      <c r="C1357" s="1"/>
      <c r="D1357" s="1"/>
    </row>
    <row r="1358" spans="3:4" ht="14.1" customHeight="1" x14ac:dyDescent="0.2">
      <c r="C1358" s="1"/>
      <c r="D1358" s="1"/>
    </row>
    <row r="1359" spans="3:4" ht="14.1" customHeight="1" x14ac:dyDescent="0.2">
      <c r="C1359" s="1"/>
      <c r="D1359" s="1"/>
    </row>
    <row r="1360" spans="3:4" ht="14.1" customHeight="1" x14ac:dyDescent="0.2">
      <c r="C1360" s="1"/>
      <c r="D1360" s="1"/>
    </row>
    <row r="1361" spans="3:4" ht="14.1" customHeight="1" x14ac:dyDescent="0.2">
      <c r="C1361" s="1"/>
      <c r="D1361" s="1"/>
    </row>
    <row r="1362" spans="3:4" ht="14.1" customHeight="1" x14ac:dyDescent="0.2">
      <c r="C1362" s="1"/>
      <c r="D1362" s="1"/>
    </row>
    <row r="1363" spans="3:4" ht="14.1" customHeight="1" x14ac:dyDescent="0.2">
      <c r="C1363" s="1"/>
      <c r="D1363" s="1"/>
    </row>
    <row r="1364" spans="3:4" ht="14.1" customHeight="1" x14ac:dyDescent="0.2">
      <c r="C1364" s="1"/>
      <c r="D1364" s="1"/>
    </row>
    <row r="1365" spans="3:4" ht="14.1" customHeight="1" x14ac:dyDescent="0.2">
      <c r="C1365" s="1"/>
      <c r="D1365" s="1"/>
    </row>
    <row r="1366" spans="3:4" ht="14.1" customHeight="1" x14ac:dyDescent="0.2">
      <c r="C1366" s="1"/>
      <c r="D1366" s="1"/>
    </row>
    <row r="1367" spans="3:4" ht="14.1" customHeight="1" x14ac:dyDescent="0.2">
      <c r="C1367" s="1"/>
      <c r="D1367" s="1"/>
    </row>
    <row r="1368" spans="3:4" ht="14.1" customHeight="1" x14ac:dyDescent="0.2">
      <c r="C1368" s="1"/>
      <c r="D1368" s="1"/>
    </row>
    <row r="1369" spans="3:4" ht="14.1" customHeight="1" x14ac:dyDescent="0.2">
      <c r="C1369" s="1"/>
      <c r="D1369" s="1"/>
    </row>
    <row r="1370" spans="3:4" ht="14.1" customHeight="1" x14ac:dyDescent="0.2">
      <c r="C1370" s="1"/>
      <c r="D1370" s="1"/>
    </row>
    <row r="1371" spans="3:4" ht="14.1" customHeight="1" x14ac:dyDescent="0.2">
      <c r="C1371" s="1"/>
      <c r="D1371" s="1"/>
    </row>
    <row r="1372" spans="3:4" ht="14.1" customHeight="1" x14ac:dyDescent="0.2">
      <c r="C1372" s="1"/>
      <c r="D1372" s="1"/>
    </row>
    <row r="1373" spans="3:4" ht="14.1" customHeight="1" x14ac:dyDescent="0.2">
      <c r="C1373" s="1"/>
      <c r="D1373" s="1"/>
    </row>
    <row r="1374" spans="3:4" ht="14.1" customHeight="1" x14ac:dyDescent="0.2">
      <c r="C1374" s="1"/>
      <c r="D1374" s="1"/>
    </row>
    <row r="1375" spans="3:4" ht="14.1" customHeight="1" x14ac:dyDescent="0.2">
      <c r="C1375" s="1"/>
      <c r="D1375" s="1"/>
    </row>
    <row r="1376" spans="3:4" ht="14.1" customHeight="1" x14ac:dyDescent="0.2">
      <c r="C1376" s="1"/>
      <c r="D1376" s="1"/>
    </row>
    <row r="1377" spans="3:4" ht="14.1" customHeight="1" x14ac:dyDescent="0.2">
      <c r="C1377" s="1"/>
      <c r="D1377" s="1"/>
    </row>
    <row r="1378" spans="3:4" ht="14.1" customHeight="1" x14ac:dyDescent="0.2">
      <c r="C1378" s="1"/>
      <c r="D1378" s="1"/>
    </row>
    <row r="1379" spans="3:4" ht="14.1" customHeight="1" x14ac:dyDescent="0.2">
      <c r="C1379" s="1"/>
      <c r="D1379" s="1"/>
    </row>
    <row r="1380" spans="3:4" ht="14.1" customHeight="1" x14ac:dyDescent="0.2">
      <c r="C1380" s="1"/>
      <c r="D1380" s="1"/>
    </row>
    <row r="1381" spans="3:4" ht="14.1" customHeight="1" x14ac:dyDescent="0.2">
      <c r="C1381" s="1"/>
      <c r="D1381" s="1"/>
    </row>
    <row r="1382" spans="3:4" ht="14.1" customHeight="1" x14ac:dyDescent="0.2">
      <c r="C1382" s="1"/>
      <c r="D1382" s="1"/>
    </row>
    <row r="1383" spans="3:4" ht="14.1" customHeight="1" x14ac:dyDescent="0.2">
      <c r="C1383" s="1"/>
      <c r="D1383" s="1"/>
    </row>
    <row r="1384" spans="3:4" ht="14.1" customHeight="1" x14ac:dyDescent="0.2">
      <c r="C1384" s="1"/>
      <c r="D1384" s="1"/>
    </row>
    <row r="1385" spans="3:4" ht="14.1" customHeight="1" x14ac:dyDescent="0.2">
      <c r="C1385" s="1"/>
      <c r="D1385" s="1"/>
    </row>
    <row r="1386" spans="3:4" ht="14.1" customHeight="1" x14ac:dyDescent="0.2">
      <c r="C1386" s="1"/>
      <c r="D1386" s="1"/>
    </row>
    <row r="1387" spans="3:4" ht="14.1" customHeight="1" x14ac:dyDescent="0.2">
      <c r="C1387" s="1"/>
      <c r="D1387" s="1"/>
    </row>
    <row r="1388" spans="3:4" ht="14.1" customHeight="1" x14ac:dyDescent="0.2">
      <c r="C1388" s="1"/>
      <c r="D1388" s="1"/>
    </row>
    <row r="1389" spans="3:4" ht="14.1" customHeight="1" x14ac:dyDescent="0.2">
      <c r="C1389" s="1"/>
      <c r="D1389" s="1"/>
    </row>
    <row r="1390" spans="3:4" ht="14.1" customHeight="1" x14ac:dyDescent="0.2">
      <c r="C1390" s="1"/>
      <c r="D1390" s="1"/>
    </row>
    <row r="1391" spans="3:4" ht="14.1" customHeight="1" x14ac:dyDescent="0.2">
      <c r="C1391" s="1"/>
      <c r="D1391" s="1"/>
    </row>
    <row r="1392" spans="3:4" ht="14.1" customHeight="1" x14ac:dyDescent="0.2">
      <c r="C1392" s="1"/>
      <c r="D1392" s="1"/>
    </row>
    <row r="1393" spans="3:4" ht="14.1" customHeight="1" x14ac:dyDescent="0.2">
      <c r="C1393" s="1"/>
      <c r="D1393" s="1"/>
    </row>
    <row r="1394" spans="3:4" ht="14.1" customHeight="1" x14ac:dyDescent="0.2">
      <c r="C1394" s="1"/>
      <c r="D1394" s="1"/>
    </row>
    <row r="1395" spans="3:4" ht="14.1" customHeight="1" x14ac:dyDescent="0.2">
      <c r="C1395" s="1"/>
      <c r="D1395" s="1"/>
    </row>
    <row r="1396" spans="3:4" ht="14.1" customHeight="1" x14ac:dyDescent="0.2">
      <c r="C1396" s="1"/>
      <c r="D1396" s="1"/>
    </row>
    <row r="1397" spans="3:4" ht="14.1" customHeight="1" x14ac:dyDescent="0.2">
      <c r="C1397" s="1"/>
      <c r="D1397" s="1"/>
    </row>
    <row r="1398" spans="3:4" ht="14.1" customHeight="1" x14ac:dyDescent="0.2">
      <c r="C1398" s="1"/>
      <c r="D1398" s="1"/>
    </row>
    <row r="1399" spans="3:4" ht="14.1" customHeight="1" x14ac:dyDescent="0.2">
      <c r="C1399" s="1"/>
      <c r="D1399" s="1"/>
    </row>
    <row r="1400" spans="3:4" ht="14.1" customHeight="1" x14ac:dyDescent="0.2">
      <c r="C1400" s="1"/>
      <c r="D1400" s="1"/>
    </row>
    <row r="1401" spans="3:4" ht="14.1" customHeight="1" x14ac:dyDescent="0.2">
      <c r="C1401" s="1"/>
      <c r="D1401" s="1"/>
    </row>
    <row r="1402" spans="3:4" ht="14.1" customHeight="1" x14ac:dyDescent="0.2">
      <c r="C1402" s="1"/>
      <c r="D1402" s="1"/>
    </row>
    <row r="1403" spans="3:4" ht="14.1" customHeight="1" x14ac:dyDescent="0.2">
      <c r="C1403" s="1"/>
      <c r="D1403" s="1"/>
    </row>
    <row r="1404" spans="3:4" ht="14.1" customHeight="1" x14ac:dyDescent="0.2">
      <c r="C1404" s="1"/>
      <c r="D1404" s="1"/>
    </row>
    <row r="1405" spans="3:4" ht="14.1" customHeight="1" x14ac:dyDescent="0.2">
      <c r="C1405" s="1"/>
      <c r="D1405" s="1"/>
    </row>
    <row r="1406" spans="3:4" ht="14.1" customHeight="1" x14ac:dyDescent="0.2">
      <c r="C1406" s="1"/>
      <c r="D1406" s="1"/>
    </row>
    <row r="1407" spans="3:4" ht="14.1" customHeight="1" x14ac:dyDescent="0.2">
      <c r="C1407" s="1"/>
      <c r="D1407" s="1"/>
    </row>
    <row r="1408" spans="3:4" ht="14.1" customHeight="1" x14ac:dyDescent="0.2">
      <c r="C1408" s="1"/>
      <c r="D1408" s="1"/>
    </row>
    <row r="1409" spans="3:4" ht="14.1" customHeight="1" x14ac:dyDescent="0.2">
      <c r="C1409" s="1"/>
      <c r="D1409" s="1"/>
    </row>
    <row r="1410" spans="3:4" ht="14.1" customHeight="1" x14ac:dyDescent="0.2">
      <c r="C1410" s="1"/>
      <c r="D1410" s="1"/>
    </row>
    <row r="1411" spans="3:4" ht="14.1" customHeight="1" x14ac:dyDescent="0.2">
      <c r="C1411" s="1"/>
      <c r="D1411" s="1"/>
    </row>
    <row r="1412" spans="3:4" ht="14.1" customHeight="1" x14ac:dyDescent="0.2">
      <c r="C1412" s="1"/>
      <c r="D1412" s="1"/>
    </row>
    <row r="1413" spans="3:4" ht="14.1" customHeight="1" x14ac:dyDescent="0.2">
      <c r="C1413" s="1"/>
      <c r="D1413" s="1"/>
    </row>
    <row r="1414" spans="3:4" ht="14.1" customHeight="1" x14ac:dyDescent="0.2">
      <c r="C1414" s="1"/>
      <c r="D1414" s="1"/>
    </row>
    <row r="1415" spans="3:4" ht="14.1" customHeight="1" x14ac:dyDescent="0.2">
      <c r="C1415" s="1"/>
      <c r="D1415" s="1"/>
    </row>
    <row r="1416" spans="3:4" ht="14.1" customHeight="1" x14ac:dyDescent="0.2">
      <c r="C1416" s="1"/>
      <c r="D1416" s="1"/>
    </row>
    <row r="1417" spans="3:4" ht="14.1" customHeight="1" x14ac:dyDescent="0.2">
      <c r="C1417" s="1"/>
      <c r="D1417" s="1"/>
    </row>
    <row r="1418" spans="3:4" ht="14.1" customHeight="1" x14ac:dyDescent="0.2">
      <c r="C1418" s="1"/>
      <c r="D1418" s="1"/>
    </row>
    <row r="1419" spans="3:4" ht="14.1" customHeight="1" x14ac:dyDescent="0.2">
      <c r="C1419" s="1"/>
      <c r="D1419" s="1"/>
    </row>
    <row r="1420" spans="3:4" ht="14.1" customHeight="1" x14ac:dyDescent="0.2">
      <c r="C1420" s="1"/>
      <c r="D1420" s="1"/>
    </row>
    <row r="1421" spans="3:4" ht="14.1" customHeight="1" x14ac:dyDescent="0.2">
      <c r="C1421" s="1"/>
      <c r="D1421" s="1"/>
    </row>
    <row r="1422" spans="3:4" ht="14.1" customHeight="1" x14ac:dyDescent="0.2">
      <c r="C1422" s="1"/>
      <c r="D1422" s="1"/>
    </row>
    <row r="1423" spans="3:4" ht="14.1" customHeight="1" x14ac:dyDescent="0.2">
      <c r="C1423" s="1"/>
      <c r="D1423" s="1"/>
    </row>
    <row r="1424" spans="3:4" ht="14.1" customHeight="1" x14ac:dyDescent="0.2">
      <c r="C1424" s="1"/>
      <c r="D1424" s="1"/>
    </row>
    <row r="1425" spans="3:4" ht="14.1" customHeight="1" x14ac:dyDescent="0.2">
      <c r="C1425" s="1"/>
      <c r="D1425" s="1"/>
    </row>
    <row r="1426" spans="3:4" ht="14.1" customHeight="1" x14ac:dyDescent="0.2">
      <c r="C1426" s="1"/>
      <c r="D1426" s="1"/>
    </row>
    <row r="1427" spans="3:4" ht="14.1" customHeight="1" x14ac:dyDescent="0.2">
      <c r="C1427" s="1"/>
      <c r="D1427" s="1"/>
    </row>
    <row r="1428" spans="3:4" ht="14.1" customHeight="1" x14ac:dyDescent="0.2">
      <c r="C1428" s="1"/>
      <c r="D1428" s="1"/>
    </row>
    <row r="1429" spans="3:4" ht="14.1" customHeight="1" x14ac:dyDescent="0.2">
      <c r="C1429" s="1"/>
      <c r="D1429" s="1"/>
    </row>
    <row r="1430" spans="3:4" ht="14.1" customHeight="1" x14ac:dyDescent="0.2">
      <c r="C1430" s="1"/>
      <c r="D1430" s="1"/>
    </row>
    <row r="1431" spans="3:4" ht="14.1" customHeight="1" x14ac:dyDescent="0.2">
      <c r="C1431" s="1"/>
      <c r="D1431" s="1"/>
    </row>
    <row r="1432" spans="3:4" ht="14.1" customHeight="1" x14ac:dyDescent="0.2">
      <c r="C1432" s="1"/>
      <c r="D1432" s="1"/>
    </row>
    <row r="1433" spans="3:4" ht="14.1" customHeight="1" x14ac:dyDescent="0.2">
      <c r="C1433" s="1"/>
      <c r="D1433" s="1"/>
    </row>
    <row r="1434" spans="3:4" ht="14.1" customHeight="1" x14ac:dyDescent="0.2">
      <c r="C1434" s="1"/>
      <c r="D1434" s="1"/>
    </row>
    <row r="1435" spans="3:4" ht="14.1" customHeight="1" x14ac:dyDescent="0.2">
      <c r="C1435" s="1"/>
      <c r="D1435" s="1"/>
    </row>
    <row r="1436" spans="3:4" ht="14.1" customHeight="1" x14ac:dyDescent="0.2">
      <c r="C1436" s="1"/>
      <c r="D1436" s="1"/>
    </row>
    <row r="1437" spans="3:4" ht="14.1" customHeight="1" x14ac:dyDescent="0.2">
      <c r="C1437" s="1"/>
      <c r="D1437" s="1"/>
    </row>
    <row r="1438" spans="3:4" ht="14.1" customHeight="1" x14ac:dyDescent="0.2">
      <c r="C1438" s="1"/>
      <c r="D1438" s="1"/>
    </row>
    <row r="1439" spans="3:4" ht="14.1" customHeight="1" x14ac:dyDescent="0.2">
      <c r="C1439" s="1"/>
      <c r="D1439" s="1"/>
    </row>
    <row r="1440" spans="3:4" ht="14.1" customHeight="1" x14ac:dyDescent="0.2">
      <c r="C1440" s="1"/>
      <c r="D1440" s="1"/>
    </row>
    <row r="1441" spans="3:4" ht="14.1" customHeight="1" x14ac:dyDescent="0.2">
      <c r="C1441" s="1"/>
      <c r="D1441" s="1"/>
    </row>
    <row r="1442" spans="3:4" ht="14.1" customHeight="1" x14ac:dyDescent="0.2">
      <c r="C1442" s="1"/>
      <c r="D1442" s="1"/>
    </row>
    <row r="1443" spans="3:4" ht="14.1" customHeight="1" x14ac:dyDescent="0.2">
      <c r="C1443" s="1"/>
      <c r="D1443" s="1"/>
    </row>
    <row r="1444" spans="3:4" ht="14.1" customHeight="1" x14ac:dyDescent="0.2">
      <c r="C1444" s="1"/>
      <c r="D1444" s="1"/>
    </row>
    <row r="1445" spans="3:4" ht="14.1" customHeight="1" x14ac:dyDescent="0.2">
      <c r="C1445" s="1"/>
      <c r="D1445" s="1"/>
    </row>
    <row r="1446" spans="3:4" ht="14.1" customHeight="1" x14ac:dyDescent="0.2">
      <c r="C1446" s="1"/>
      <c r="D1446" s="1"/>
    </row>
    <row r="1447" spans="3:4" ht="14.1" customHeight="1" x14ac:dyDescent="0.2">
      <c r="C1447" s="1"/>
      <c r="D1447" s="1"/>
    </row>
    <row r="1448" spans="3:4" ht="14.1" customHeight="1" x14ac:dyDescent="0.2">
      <c r="C1448" s="1"/>
      <c r="D1448" s="1"/>
    </row>
    <row r="1449" spans="3:4" ht="14.1" customHeight="1" x14ac:dyDescent="0.2">
      <c r="C1449" s="1"/>
      <c r="D1449" s="1"/>
    </row>
    <row r="1450" spans="3:4" ht="14.1" customHeight="1" x14ac:dyDescent="0.2">
      <c r="C1450" s="1"/>
      <c r="D1450" s="1"/>
    </row>
    <row r="1451" spans="3:4" ht="14.1" customHeight="1" x14ac:dyDescent="0.2">
      <c r="C1451" s="1"/>
      <c r="D1451" s="1"/>
    </row>
    <row r="1452" spans="3:4" ht="14.1" customHeight="1" x14ac:dyDescent="0.2">
      <c r="C1452" s="1"/>
      <c r="D1452" s="1"/>
    </row>
    <row r="1453" spans="3:4" ht="14.1" customHeight="1" x14ac:dyDescent="0.2">
      <c r="C1453" s="1"/>
      <c r="D1453" s="1"/>
    </row>
    <row r="1454" spans="3:4" ht="14.1" customHeight="1" x14ac:dyDescent="0.2">
      <c r="C1454" s="1"/>
      <c r="D1454" s="1"/>
    </row>
    <row r="1455" spans="3:4" ht="14.1" customHeight="1" x14ac:dyDescent="0.2">
      <c r="C1455" s="1"/>
      <c r="D1455" s="1"/>
    </row>
    <row r="1456" spans="3:4" ht="14.1" customHeight="1" x14ac:dyDescent="0.2">
      <c r="C1456" s="1"/>
      <c r="D1456" s="1"/>
    </row>
    <row r="1457" spans="3:4" ht="14.1" customHeight="1" x14ac:dyDescent="0.2">
      <c r="C1457" s="1"/>
      <c r="D1457" s="1"/>
    </row>
    <row r="1458" spans="3:4" ht="14.1" customHeight="1" x14ac:dyDescent="0.2">
      <c r="C1458" s="1"/>
      <c r="D1458" s="1"/>
    </row>
    <row r="1459" spans="3:4" ht="14.1" customHeight="1" x14ac:dyDescent="0.2">
      <c r="C1459" s="1"/>
      <c r="D1459" s="1"/>
    </row>
    <row r="1460" spans="3:4" ht="14.1" customHeight="1" x14ac:dyDescent="0.2">
      <c r="C1460" s="1"/>
      <c r="D1460" s="1"/>
    </row>
    <row r="1461" spans="3:4" ht="14.1" customHeight="1" x14ac:dyDescent="0.2">
      <c r="C1461" s="1"/>
      <c r="D1461" s="1"/>
    </row>
    <row r="1462" spans="3:4" ht="14.1" customHeight="1" x14ac:dyDescent="0.2">
      <c r="C1462" s="1"/>
      <c r="D1462" s="1"/>
    </row>
    <row r="1463" spans="3:4" ht="14.1" customHeight="1" x14ac:dyDescent="0.2">
      <c r="C1463" s="1"/>
      <c r="D1463" s="1"/>
    </row>
    <row r="1464" spans="3:4" ht="14.1" customHeight="1" x14ac:dyDescent="0.2">
      <c r="C1464" s="1"/>
      <c r="D1464" s="1"/>
    </row>
    <row r="1465" spans="3:4" ht="14.1" customHeight="1" x14ac:dyDescent="0.2">
      <c r="C1465" s="1"/>
      <c r="D1465" s="1"/>
    </row>
    <row r="1466" spans="3:4" ht="14.1" customHeight="1" x14ac:dyDescent="0.2">
      <c r="C1466" s="1"/>
      <c r="D1466" s="1"/>
    </row>
    <row r="1467" spans="3:4" ht="14.1" customHeight="1" x14ac:dyDescent="0.2">
      <c r="C1467" s="1"/>
      <c r="D1467" s="1"/>
    </row>
    <row r="1468" spans="3:4" ht="14.1" customHeight="1" x14ac:dyDescent="0.2">
      <c r="C1468" s="1"/>
      <c r="D1468" s="1"/>
    </row>
    <row r="1469" spans="3:4" ht="14.1" customHeight="1" x14ac:dyDescent="0.2">
      <c r="C1469" s="1"/>
      <c r="D1469" s="1"/>
    </row>
    <row r="1470" spans="3:4" ht="14.1" customHeight="1" x14ac:dyDescent="0.2">
      <c r="C1470" s="1"/>
      <c r="D1470" s="1"/>
    </row>
    <row r="1471" spans="3:4" ht="14.1" customHeight="1" x14ac:dyDescent="0.2">
      <c r="C1471" s="1"/>
      <c r="D1471" s="1"/>
    </row>
    <row r="1472" spans="3:4" ht="14.1" customHeight="1" x14ac:dyDescent="0.2">
      <c r="C1472" s="1"/>
      <c r="D1472" s="1"/>
    </row>
    <row r="1473" spans="3:4" ht="14.1" customHeight="1" x14ac:dyDescent="0.2">
      <c r="C1473" s="1"/>
      <c r="D1473" s="1"/>
    </row>
    <row r="1474" spans="3:4" ht="14.1" customHeight="1" x14ac:dyDescent="0.2">
      <c r="C1474" s="1"/>
      <c r="D1474" s="1"/>
    </row>
    <row r="1475" spans="3:4" ht="14.1" customHeight="1" x14ac:dyDescent="0.2">
      <c r="C1475" s="1"/>
      <c r="D1475" s="1"/>
    </row>
    <row r="1476" spans="3:4" ht="14.1" customHeight="1" x14ac:dyDescent="0.2">
      <c r="C1476" s="1"/>
      <c r="D1476" s="1"/>
    </row>
    <row r="1477" spans="3:4" ht="14.1" customHeight="1" x14ac:dyDescent="0.2">
      <c r="C1477" s="1"/>
      <c r="D1477" s="1"/>
    </row>
    <row r="1478" spans="3:4" ht="14.1" customHeight="1" x14ac:dyDescent="0.2">
      <c r="C1478" s="1"/>
      <c r="D1478" s="1"/>
    </row>
    <row r="1479" spans="3:4" ht="14.1" customHeight="1" x14ac:dyDescent="0.2">
      <c r="C1479" s="1"/>
      <c r="D1479" s="1"/>
    </row>
    <row r="1480" spans="3:4" ht="14.1" customHeight="1" x14ac:dyDescent="0.2">
      <c r="C1480" s="1"/>
      <c r="D1480" s="1"/>
    </row>
    <row r="1481" spans="3:4" ht="14.1" customHeight="1" x14ac:dyDescent="0.2">
      <c r="C1481" s="1"/>
      <c r="D1481" s="1"/>
    </row>
    <row r="1482" spans="3:4" ht="14.1" customHeight="1" x14ac:dyDescent="0.2">
      <c r="C1482" s="1"/>
      <c r="D1482" s="1"/>
    </row>
    <row r="1483" spans="3:4" ht="14.1" customHeight="1" x14ac:dyDescent="0.2">
      <c r="C1483" s="1"/>
      <c r="D1483" s="1"/>
    </row>
    <row r="1484" spans="3:4" ht="14.1" customHeight="1" x14ac:dyDescent="0.2">
      <c r="C1484" s="1"/>
      <c r="D1484" s="1"/>
    </row>
    <row r="1485" spans="3:4" ht="14.1" customHeight="1" x14ac:dyDescent="0.2">
      <c r="C1485" s="1"/>
      <c r="D1485" s="1"/>
    </row>
    <row r="1486" spans="3:4" ht="14.1" customHeight="1" x14ac:dyDescent="0.2">
      <c r="C1486" s="1"/>
      <c r="D1486" s="1"/>
    </row>
    <row r="1487" spans="3:4" ht="14.1" customHeight="1" x14ac:dyDescent="0.2">
      <c r="C1487" s="1"/>
      <c r="D1487" s="1"/>
    </row>
    <row r="1488" spans="3:4" ht="14.1" customHeight="1" x14ac:dyDescent="0.2">
      <c r="C1488" s="1"/>
      <c r="D1488" s="1"/>
    </row>
    <row r="1489" spans="3:4" ht="14.1" customHeight="1" x14ac:dyDescent="0.2">
      <c r="C1489" s="1"/>
      <c r="D1489" s="1"/>
    </row>
    <row r="1490" spans="3:4" ht="14.1" customHeight="1" x14ac:dyDescent="0.2">
      <c r="C1490" s="1"/>
      <c r="D1490" s="1"/>
    </row>
    <row r="1491" spans="3:4" ht="14.1" customHeight="1" x14ac:dyDescent="0.2">
      <c r="C1491" s="1"/>
      <c r="D1491" s="1"/>
    </row>
    <row r="1492" spans="3:4" ht="14.1" customHeight="1" x14ac:dyDescent="0.2">
      <c r="C1492" s="1"/>
      <c r="D1492" s="1"/>
    </row>
    <row r="1493" spans="3:4" ht="14.1" customHeight="1" x14ac:dyDescent="0.2">
      <c r="C1493" s="1"/>
      <c r="D1493" s="1"/>
    </row>
    <row r="1494" spans="3:4" ht="14.1" customHeight="1" x14ac:dyDescent="0.2">
      <c r="C1494" s="1"/>
      <c r="D1494" s="1"/>
    </row>
    <row r="1495" spans="3:4" ht="14.1" customHeight="1" x14ac:dyDescent="0.2">
      <c r="C1495" s="1"/>
      <c r="D1495" s="1"/>
    </row>
    <row r="1496" spans="3:4" ht="14.1" customHeight="1" x14ac:dyDescent="0.2">
      <c r="C1496" s="1"/>
      <c r="D1496" s="1"/>
    </row>
    <row r="1497" spans="3:4" ht="14.1" customHeight="1" x14ac:dyDescent="0.2">
      <c r="C1497" s="1"/>
      <c r="D1497" s="1"/>
    </row>
    <row r="1498" spans="3:4" ht="14.1" customHeight="1" x14ac:dyDescent="0.2">
      <c r="C1498" s="1"/>
      <c r="D1498" s="1"/>
    </row>
    <row r="1499" spans="3:4" ht="14.1" customHeight="1" x14ac:dyDescent="0.2">
      <c r="C1499" s="1"/>
      <c r="D1499" s="1"/>
    </row>
    <row r="1500" spans="3:4" ht="14.1" customHeight="1" x14ac:dyDescent="0.2">
      <c r="C1500" s="1"/>
      <c r="D1500" s="1"/>
    </row>
    <row r="1501" spans="3:4" ht="14.1" customHeight="1" x14ac:dyDescent="0.2">
      <c r="C1501" s="1"/>
      <c r="D1501" s="1"/>
    </row>
    <row r="1502" spans="3:4" ht="14.1" customHeight="1" x14ac:dyDescent="0.2">
      <c r="C1502" s="1"/>
      <c r="D1502" s="1"/>
    </row>
    <row r="1503" spans="3:4" ht="14.1" customHeight="1" x14ac:dyDescent="0.2">
      <c r="C1503" s="1"/>
      <c r="D1503" s="1"/>
    </row>
    <row r="1504" spans="3:4" ht="14.1" customHeight="1" x14ac:dyDescent="0.2">
      <c r="C1504" s="1"/>
      <c r="D1504" s="1"/>
    </row>
    <row r="1505" spans="3:4" ht="14.1" customHeight="1" x14ac:dyDescent="0.2">
      <c r="C1505" s="1"/>
      <c r="D1505" s="1"/>
    </row>
    <row r="1506" spans="3:4" ht="14.1" customHeight="1" x14ac:dyDescent="0.2">
      <c r="C1506" s="1"/>
      <c r="D1506" s="1"/>
    </row>
    <row r="1507" spans="3:4" ht="14.1" customHeight="1" x14ac:dyDescent="0.2">
      <c r="C1507" s="1"/>
      <c r="D1507" s="1"/>
    </row>
    <row r="1508" spans="3:4" ht="14.1" customHeight="1" x14ac:dyDescent="0.2">
      <c r="C1508" s="1"/>
      <c r="D1508" s="1"/>
    </row>
    <row r="1509" spans="3:4" ht="14.1" customHeight="1" x14ac:dyDescent="0.2">
      <c r="C1509" s="1"/>
      <c r="D1509" s="1"/>
    </row>
    <row r="1510" spans="3:4" ht="14.1" customHeight="1" x14ac:dyDescent="0.2">
      <c r="C1510" s="1"/>
      <c r="D1510" s="1"/>
    </row>
    <row r="1511" spans="3:4" ht="14.1" customHeight="1" x14ac:dyDescent="0.2">
      <c r="C1511" s="1"/>
      <c r="D1511" s="1"/>
    </row>
    <row r="1512" spans="3:4" ht="14.1" customHeight="1" x14ac:dyDescent="0.2">
      <c r="C1512" s="1"/>
      <c r="D1512" s="1"/>
    </row>
    <row r="1513" spans="3:4" ht="14.1" customHeight="1" x14ac:dyDescent="0.2">
      <c r="C1513" s="1"/>
      <c r="D1513" s="1"/>
    </row>
    <row r="1514" spans="3:4" ht="14.1" customHeight="1" x14ac:dyDescent="0.2">
      <c r="C1514" s="1"/>
      <c r="D1514" s="1"/>
    </row>
    <row r="1515" spans="3:4" ht="14.1" customHeight="1" x14ac:dyDescent="0.2">
      <c r="C1515" s="1"/>
      <c r="D1515" s="1"/>
    </row>
    <row r="1516" spans="3:4" ht="14.1" customHeight="1" x14ac:dyDescent="0.2">
      <c r="C1516" s="1"/>
      <c r="D1516" s="1"/>
    </row>
    <row r="1517" spans="3:4" ht="14.1" customHeight="1" x14ac:dyDescent="0.2">
      <c r="C1517" s="1"/>
      <c r="D1517" s="1"/>
    </row>
    <row r="1518" spans="3:4" ht="14.1" customHeight="1" x14ac:dyDescent="0.2">
      <c r="C1518" s="1"/>
      <c r="D1518" s="1"/>
    </row>
    <row r="1519" spans="3:4" ht="14.1" customHeight="1" x14ac:dyDescent="0.2">
      <c r="C1519" s="1"/>
      <c r="D1519" s="1"/>
    </row>
    <row r="1520" spans="3:4" ht="14.1" customHeight="1" x14ac:dyDescent="0.2">
      <c r="C1520" s="1"/>
      <c r="D1520" s="1"/>
    </row>
    <row r="1521" spans="3:4" ht="14.1" customHeight="1" x14ac:dyDescent="0.2">
      <c r="C1521" s="1"/>
      <c r="D1521" s="1"/>
    </row>
    <row r="1522" spans="3:4" ht="14.1" customHeight="1" x14ac:dyDescent="0.2">
      <c r="C1522" s="1"/>
      <c r="D1522" s="1"/>
    </row>
    <row r="1523" spans="3:4" ht="14.1" customHeight="1" x14ac:dyDescent="0.2">
      <c r="C1523" s="1"/>
      <c r="D1523" s="1"/>
    </row>
    <row r="1524" spans="3:4" ht="14.1" customHeight="1" x14ac:dyDescent="0.2">
      <c r="C1524" s="1"/>
      <c r="D1524" s="1"/>
    </row>
    <row r="1525" spans="3:4" ht="14.1" customHeight="1" x14ac:dyDescent="0.2">
      <c r="C1525" s="1"/>
      <c r="D1525" s="1"/>
    </row>
    <row r="1526" spans="3:4" ht="14.1" customHeight="1" x14ac:dyDescent="0.2">
      <c r="C1526" s="1"/>
      <c r="D1526" s="1"/>
    </row>
    <row r="1527" spans="3:4" ht="14.1" customHeight="1" x14ac:dyDescent="0.2">
      <c r="C1527" s="1"/>
      <c r="D1527" s="1"/>
    </row>
    <row r="1528" spans="3:4" ht="14.1" customHeight="1" x14ac:dyDescent="0.2">
      <c r="C1528" s="1"/>
      <c r="D1528" s="1"/>
    </row>
    <row r="1529" spans="3:4" ht="14.1" customHeight="1" x14ac:dyDescent="0.2">
      <c r="C1529" s="1"/>
      <c r="D1529" s="1"/>
    </row>
    <row r="1530" spans="3:4" ht="14.1" customHeight="1" x14ac:dyDescent="0.2">
      <c r="C1530" s="1"/>
      <c r="D1530" s="1"/>
    </row>
    <row r="1531" spans="3:4" ht="14.1" customHeight="1" x14ac:dyDescent="0.2">
      <c r="C1531" s="1"/>
      <c r="D1531" s="1"/>
    </row>
    <row r="1532" spans="3:4" ht="14.1" customHeight="1" x14ac:dyDescent="0.2">
      <c r="C1532" s="1"/>
      <c r="D1532" s="1"/>
    </row>
    <row r="1533" spans="3:4" ht="14.1" customHeight="1" x14ac:dyDescent="0.2">
      <c r="C1533" s="1"/>
      <c r="D1533" s="1"/>
    </row>
    <row r="1534" spans="3:4" ht="14.1" customHeight="1" x14ac:dyDescent="0.2">
      <c r="C1534" s="1"/>
      <c r="D1534" s="1"/>
    </row>
    <row r="1535" spans="3:4" ht="14.1" customHeight="1" x14ac:dyDescent="0.2">
      <c r="C1535" s="1"/>
      <c r="D1535" s="1"/>
    </row>
    <row r="1536" spans="3:4" ht="14.1" customHeight="1" x14ac:dyDescent="0.2">
      <c r="C1536" s="1"/>
      <c r="D1536" s="1"/>
    </row>
    <row r="1537" spans="3:4" ht="14.1" customHeight="1" x14ac:dyDescent="0.2">
      <c r="C1537" s="1"/>
      <c r="D1537" s="1"/>
    </row>
    <row r="1538" spans="3:4" ht="14.1" customHeight="1" x14ac:dyDescent="0.2">
      <c r="C1538" s="1"/>
      <c r="D1538" s="1"/>
    </row>
    <row r="1539" spans="3:4" ht="14.1" customHeight="1" x14ac:dyDescent="0.2">
      <c r="C1539" s="1"/>
      <c r="D1539" s="1"/>
    </row>
    <row r="1540" spans="3:4" ht="14.1" customHeight="1" x14ac:dyDescent="0.2">
      <c r="C1540" s="1"/>
      <c r="D1540" s="1"/>
    </row>
    <row r="1541" spans="3:4" ht="14.1" customHeight="1" x14ac:dyDescent="0.2">
      <c r="C1541" s="1"/>
      <c r="D1541" s="1"/>
    </row>
    <row r="1542" spans="3:4" ht="14.1" customHeight="1" x14ac:dyDescent="0.2">
      <c r="C1542" s="1"/>
      <c r="D1542" s="1"/>
    </row>
    <row r="1543" spans="3:4" ht="14.1" customHeight="1" x14ac:dyDescent="0.2">
      <c r="C1543" s="1"/>
      <c r="D1543" s="1"/>
    </row>
    <row r="1544" spans="3:4" ht="14.1" customHeight="1" x14ac:dyDescent="0.2">
      <c r="C1544" s="1"/>
      <c r="D1544" s="1"/>
    </row>
    <row r="1545" spans="3:4" ht="14.1" customHeight="1" x14ac:dyDescent="0.2">
      <c r="C1545" s="1"/>
      <c r="D1545" s="1"/>
    </row>
    <row r="1546" spans="3:4" ht="14.1" customHeight="1" x14ac:dyDescent="0.2">
      <c r="C1546" s="1"/>
      <c r="D1546" s="1"/>
    </row>
    <row r="1547" spans="3:4" ht="14.1" customHeight="1" x14ac:dyDescent="0.2">
      <c r="C1547" s="1"/>
      <c r="D1547" s="1"/>
    </row>
    <row r="1548" spans="3:4" ht="14.1" customHeight="1" x14ac:dyDescent="0.2">
      <c r="C1548" s="1"/>
      <c r="D1548" s="1"/>
    </row>
    <row r="1549" spans="3:4" ht="14.1" customHeight="1" x14ac:dyDescent="0.2">
      <c r="C1549" s="1"/>
      <c r="D1549" s="1"/>
    </row>
    <row r="1550" spans="3:4" ht="14.1" customHeight="1" x14ac:dyDescent="0.2">
      <c r="C1550" s="1"/>
      <c r="D1550" s="1"/>
    </row>
    <row r="1551" spans="3:4" ht="14.1" customHeight="1" x14ac:dyDescent="0.2">
      <c r="C1551" s="1"/>
      <c r="D1551" s="1"/>
    </row>
    <row r="1552" spans="3:4" ht="14.1" customHeight="1" x14ac:dyDescent="0.2">
      <c r="C1552" s="1"/>
      <c r="D1552" s="1"/>
    </row>
    <row r="1553" spans="3:4" ht="14.1" customHeight="1" x14ac:dyDescent="0.2">
      <c r="C1553" s="1"/>
      <c r="D1553" s="1"/>
    </row>
    <row r="1554" spans="3:4" ht="14.1" customHeight="1" x14ac:dyDescent="0.2">
      <c r="C1554" s="1"/>
      <c r="D1554" s="1"/>
    </row>
    <row r="1555" spans="3:4" ht="14.1" customHeight="1" x14ac:dyDescent="0.2">
      <c r="C1555" s="1"/>
      <c r="D1555" s="1"/>
    </row>
    <row r="1556" spans="3:4" ht="14.1" customHeight="1" x14ac:dyDescent="0.2">
      <c r="C1556" s="1"/>
      <c r="D1556" s="1"/>
    </row>
    <row r="1557" spans="3:4" ht="14.1" customHeight="1" x14ac:dyDescent="0.2">
      <c r="C1557" s="1"/>
      <c r="D1557" s="1"/>
    </row>
    <row r="1558" spans="3:4" ht="14.1" customHeight="1" x14ac:dyDescent="0.2">
      <c r="C1558" s="1"/>
      <c r="D1558" s="1"/>
    </row>
    <row r="1559" spans="3:4" ht="14.1" customHeight="1" x14ac:dyDescent="0.2">
      <c r="C1559" s="1"/>
      <c r="D1559" s="1"/>
    </row>
    <row r="1560" spans="3:4" ht="14.1" customHeight="1" x14ac:dyDescent="0.2">
      <c r="C1560" s="1"/>
      <c r="D1560" s="1"/>
    </row>
    <row r="1561" spans="3:4" ht="14.1" customHeight="1" x14ac:dyDescent="0.2">
      <c r="C1561" s="1"/>
      <c r="D1561" s="1"/>
    </row>
    <row r="1562" spans="3:4" ht="14.1" customHeight="1" x14ac:dyDescent="0.2">
      <c r="C1562" s="1"/>
      <c r="D1562" s="1"/>
    </row>
    <row r="1563" spans="3:4" ht="14.1" customHeight="1" x14ac:dyDescent="0.2">
      <c r="C1563" s="1"/>
      <c r="D1563" s="1"/>
    </row>
    <row r="1564" spans="3:4" ht="14.1" customHeight="1" x14ac:dyDescent="0.2">
      <c r="C1564" s="1"/>
      <c r="D1564" s="1"/>
    </row>
    <row r="1565" spans="3:4" ht="14.1" customHeight="1" x14ac:dyDescent="0.2">
      <c r="C1565" s="1"/>
      <c r="D1565" s="1"/>
    </row>
    <row r="1566" spans="3:4" ht="14.1" customHeight="1" x14ac:dyDescent="0.2">
      <c r="C1566" s="1"/>
      <c r="D1566" s="1"/>
    </row>
    <row r="1567" spans="3:4" ht="14.1" customHeight="1" x14ac:dyDescent="0.2">
      <c r="C1567" s="1"/>
      <c r="D1567" s="1"/>
    </row>
    <row r="1568" spans="3:4" ht="14.1" customHeight="1" x14ac:dyDescent="0.2">
      <c r="C1568" s="1"/>
      <c r="D1568" s="1"/>
    </row>
    <row r="1569" spans="3:4" ht="14.1" customHeight="1" x14ac:dyDescent="0.2">
      <c r="C1569" s="1"/>
      <c r="D1569" s="1"/>
    </row>
    <row r="1570" spans="3:4" ht="14.1" customHeight="1" x14ac:dyDescent="0.2">
      <c r="C1570" s="1"/>
      <c r="D1570" s="1"/>
    </row>
    <row r="1571" spans="3:4" ht="14.1" customHeight="1" x14ac:dyDescent="0.2">
      <c r="C1571" s="1"/>
      <c r="D1571" s="1"/>
    </row>
    <row r="1572" spans="3:4" ht="14.1" customHeight="1" x14ac:dyDescent="0.2">
      <c r="C1572" s="1"/>
      <c r="D1572" s="1"/>
    </row>
    <row r="1573" spans="3:4" ht="14.1" customHeight="1" x14ac:dyDescent="0.2">
      <c r="C1573" s="1"/>
      <c r="D1573" s="1"/>
    </row>
    <row r="1574" spans="3:4" ht="14.1" customHeight="1" x14ac:dyDescent="0.2">
      <c r="C1574" s="1"/>
      <c r="D1574" s="1"/>
    </row>
    <row r="1575" spans="3:4" ht="14.1" customHeight="1" x14ac:dyDescent="0.2">
      <c r="C1575" s="1"/>
      <c r="D1575" s="1"/>
    </row>
    <row r="1576" spans="3:4" ht="14.1" customHeight="1" x14ac:dyDescent="0.2">
      <c r="C1576" s="1"/>
      <c r="D1576" s="1"/>
    </row>
    <row r="1577" spans="3:4" ht="14.1" customHeight="1" x14ac:dyDescent="0.2">
      <c r="C1577" s="1"/>
      <c r="D1577" s="1"/>
    </row>
    <row r="1578" spans="3:4" ht="14.1" customHeight="1" x14ac:dyDescent="0.2">
      <c r="C1578" s="1"/>
      <c r="D1578" s="1"/>
    </row>
    <row r="1579" spans="3:4" ht="14.1" customHeight="1" x14ac:dyDescent="0.2">
      <c r="C1579" s="1"/>
      <c r="D1579" s="1"/>
    </row>
    <row r="1580" spans="3:4" ht="14.1" customHeight="1" x14ac:dyDescent="0.2">
      <c r="C1580" s="1"/>
      <c r="D1580" s="1"/>
    </row>
    <row r="1581" spans="3:4" ht="14.1" customHeight="1" x14ac:dyDescent="0.2">
      <c r="C1581" s="1"/>
      <c r="D1581" s="1"/>
    </row>
    <row r="1582" spans="3:4" ht="14.1" customHeight="1" x14ac:dyDescent="0.2">
      <c r="C1582" s="1"/>
      <c r="D1582" s="1"/>
    </row>
    <row r="1583" spans="3:4" ht="14.1" customHeight="1" x14ac:dyDescent="0.2">
      <c r="C1583" s="1"/>
      <c r="D1583" s="1"/>
    </row>
    <row r="1584" spans="3:4" ht="14.1" customHeight="1" x14ac:dyDescent="0.2">
      <c r="C1584" s="1"/>
      <c r="D1584" s="1"/>
    </row>
    <row r="1585" spans="3:4" ht="14.1" customHeight="1" x14ac:dyDescent="0.2">
      <c r="C1585" s="1"/>
      <c r="D1585" s="1"/>
    </row>
    <row r="1586" spans="3:4" ht="14.1" customHeight="1" x14ac:dyDescent="0.2">
      <c r="C1586" s="1"/>
      <c r="D1586" s="1"/>
    </row>
    <row r="1587" spans="3:4" ht="14.1" customHeight="1" x14ac:dyDescent="0.2">
      <c r="C1587" s="1"/>
      <c r="D1587" s="1"/>
    </row>
    <row r="1588" spans="3:4" ht="14.1" customHeight="1" x14ac:dyDescent="0.2">
      <c r="C1588" s="1"/>
      <c r="D1588" s="1"/>
    </row>
    <row r="1589" spans="3:4" ht="14.1" customHeight="1" x14ac:dyDescent="0.2">
      <c r="C1589" s="1"/>
      <c r="D1589" s="1"/>
    </row>
    <row r="1590" spans="3:4" ht="14.1" customHeight="1" x14ac:dyDescent="0.2">
      <c r="C1590" s="1"/>
      <c r="D1590" s="1"/>
    </row>
    <row r="1591" spans="3:4" ht="14.1" customHeight="1" x14ac:dyDescent="0.2">
      <c r="C1591" s="1"/>
      <c r="D1591" s="1"/>
    </row>
    <row r="1592" spans="3:4" ht="14.1" customHeight="1" x14ac:dyDescent="0.2">
      <c r="C1592" s="1"/>
      <c r="D1592" s="1"/>
    </row>
    <row r="1593" spans="3:4" ht="14.1" customHeight="1" x14ac:dyDescent="0.2">
      <c r="C1593" s="1"/>
      <c r="D1593" s="1"/>
    </row>
    <row r="1594" spans="3:4" ht="14.1" customHeight="1" x14ac:dyDescent="0.2">
      <c r="C1594" s="1"/>
      <c r="D1594" s="1"/>
    </row>
    <row r="1595" spans="3:4" ht="14.1" customHeight="1" x14ac:dyDescent="0.2">
      <c r="C1595" s="1"/>
      <c r="D1595" s="1"/>
    </row>
    <row r="1596" spans="3:4" ht="14.1" customHeight="1" x14ac:dyDescent="0.2">
      <c r="C1596" s="1"/>
      <c r="D1596" s="1"/>
    </row>
    <row r="1597" spans="3:4" ht="14.1" customHeight="1" x14ac:dyDescent="0.2">
      <c r="C1597" s="1"/>
      <c r="D1597" s="1"/>
    </row>
    <row r="1598" spans="3:4" ht="14.1" customHeight="1" x14ac:dyDescent="0.2">
      <c r="C1598" s="1"/>
      <c r="D1598" s="1"/>
    </row>
    <row r="1599" spans="3:4" ht="14.1" customHeight="1" x14ac:dyDescent="0.2">
      <c r="C1599" s="1"/>
      <c r="D1599" s="1"/>
    </row>
    <row r="1600" spans="3:4" ht="14.1" customHeight="1" x14ac:dyDescent="0.2">
      <c r="C1600" s="1"/>
      <c r="D1600" s="1"/>
    </row>
    <row r="1601" spans="3:4" ht="14.1" customHeight="1" x14ac:dyDescent="0.2">
      <c r="C1601" s="1"/>
      <c r="D1601" s="1"/>
    </row>
    <row r="1602" spans="3:4" ht="14.1" customHeight="1" x14ac:dyDescent="0.2">
      <c r="C1602" s="1"/>
      <c r="D1602" s="1"/>
    </row>
    <row r="1603" spans="3:4" ht="14.1" customHeight="1" x14ac:dyDescent="0.2">
      <c r="C1603" s="1"/>
      <c r="D1603" s="1"/>
    </row>
    <row r="1604" spans="3:4" ht="14.1" customHeight="1" x14ac:dyDescent="0.2">
      <c r="C1604" s="1"/>
      <c r="D1604" s="1"/>
    </row>
    <row r="1605" spans="3:4" ht="14.1" customHeight="1" x14ac:dyDescent="0.2">
      <c r="C1605" s="1"/>
      <c r="D1605" s="1"/>
    </row>
    <row r="1606" spans="3:4" ht="14.1" customHeight="1" x14ac:dyDescent="0.2">
      <c r="C1606" s="1"/>
      <c r="D1606" s="1"/>
    </row>
    <row r="1607" spans="3:4" ht="14.1" customHeight="1" x14ac:dyDescent="0.2">
      <c r="C1607" s="1"/>
      <c r="D1607" s="1"/>
    </row>
    <row r="1608" spans="3:4" ht="14.1" customHeight="1" x14ac:dyDescent="0.2">
      <c r="C1608" s="1"/>
      <c r="D1608" s="1"/>
    </row>
    <row r="1609" spans="3:4" ht="14.1" customHeight="1" x14ac:dyDescent="0.2">
      <c r="C1609" s="1"/>
      <c r="D1609" s="1"/>
    </row>
    <row r="1610" spans="3:4" ht="14.1" customHeight="1" x14ac:dyDescent="0.2">
      <c r="C1610" s="1"/>
      <c r="D1610" s="1"/>
    </row>
    <row r="1611" spans="3:4" ht="14.1" customHeight="1" x14ac:dyDescent="0.2">
      <c r="C1611" s="1"/>
      <c r="D1611" s="1"/>
    </row>
    <row r="1612" spans="3:4" ht="14.1" customHeight="1" x14ac:dyDescent="0.2">
      <c r="C1612" s="1"/>
      <c r="D1612" s="1"/>
    </row>
    <row r="1613" spans="3:4" ht="14.1" customHeight="1" x14ac:dyDescent="0.2">
      <c r="C1613" s="1"/>
      <c r="D1613" s="1"/>
    </row>
    <row r="1614" spans="3:4" ht="14.1" customHeight="1" x14ac:dyDescent="0.2">
      <c r="C1614" s="1"/>
      <c r="D1614" s="1"/>
    </row>
    <row r="1615" spans="3:4" ht="14.1" customHeight="1" x14ac:dyDescent="0.2">
      <c r="C1615" s="1"/>
      <c r="D1615" s="1"/>
    </row>
    <row r="1616" spans="3:4" ht="14.1" customHeight="1" x14ac:dyDescent="0.2">
      <c r="C1616" s="1"/>
      <c r="D1616" s="1"/>
    </row>
    <row r="1617" spans="3:4" ht="14.1" customHeight="1" x14ac:dyDescent="0.2">
      <c r="C1617" s="1"/>
      <c r="D1617" s="1"/>
    </row>
    <row r="1618" spans="3:4" ht="14.1" customHeight="1" x14ac:dyDescent="0.2">
      <c r="C1618" s="1"/>
      <c r="D1618" s="1"/>
    </row>
    <row r="1619" spans="3:4" ht="14.1" customHeight="1" x14ac:dyDescent="0.2">
      <c r="C1619" s="1"/>
      <c r="D1619" s="1"/>
    </row>
    <row r="1620" spans="3:4" ht="14.1" customHeight="1" x14ac:dyDescent="0.2">
      <c r="C1620" s="1"/>
      <c r="D1620" s="1"/>
    </row>
    <row r="1621" spans="3:4" ht="14.1" customHeight="1" x14ac:dyDescent="0.2">
      <c r="C1621" s="1"/>
      <c r="D1621" s="1"/>
    </row>
    <row r="1622" spans="3:4" ht="14.1" customHeight="1" x14ac:dyDescent="0.2">
      <c r="C1622" s="1"/>
      <c r="D1622" s="1"/>
    </row>
    <row r="1623" spans="3:4" ht="14.1" customHeight="1" x14ac:dyDescent="0.2">
      <c r="C1623" s="1"/>
      <c r="D1623" s="1"/>
    </row>
    <row r="1624" spans="3:4" ht="14.1" customHeight="1" x14ac:dyDescent="0.2">
      <c r="C1624" s="1"/>
      <c r="D1624" s="1"/>
    </row>
    <row r="1625" spans="3:4" ht="14.1" customHeight="1" x14ac:dyDescent="0.2">
      <c r="C1625" s="1"/>
      <c r="D1625" s="1"/>
    </row>
    <row r="1626" spans="3:4" ht="14.1" customHeight="1" x14ac:dyDescent="0.2">
      <c r="C1626" s="1"/>
      <c r="D1626" s="1"/>
    </row>
    <row r="1627" spans="3:4" ht="14.1" customHeight="1" x14ac:dyDescent="0.2">
      <c r="C1627" s="1"/>
      <c r="D1627" s="1"/>
    </row>
    <row r="1628" spans="3:4" ht="14.1" customHeight="1" x14ac:dyDescent="0.2">
      <c r="C1628" s="1"/>
      <c r="D1628" s="1"/>
    </row>
    <row r="1629" spans="3:4" ht="14.1" customHeight="1" x14ac:dyDescent="0.2">
      <c r="C1629" s="1"/>
      <c r="D1629" s="1"/>
    </row>
    <row r="1630" spans="3:4" ht="14.1" customHeight="1" x14ac:dyDescent="0.2">
      <c r="C1630" s="1"/>
      <c r="D1630" s="1"/>
    </row>
    <row r="1631" spans="3:4" ht="14.1" customHeight="1" x14ac:dyDescent="0.2">
      <c r="C1631" s="1"/>
      <c r="D1631" s="1"/>
    </row>
    <row r="1632" spans="3:4" ht="14.1" customHeight="1" x14ac:dyDescent="0.2">
      <c r="C1632" s="1"/>
      <c r="D1632" s="1"/>
    </row>
    <row r="1633" spans="3:4" ht="14.1" customHeight="1" x14ac:dyDescent="0.2">
      <c r="C1633" s="1"/>
      <c r="D1633" s="1"/>
    </row>
    <row r="1634" spans="3:4" ht="14.1" customHeight="1" x14ac:dyDescent="0.2">
      <c r="C1634" s="1"/>
      <c r="D1634" s="1"/>
    </row>
    <row r="1635" spans="3:4" ht="14.1" customHeight="1" x14ac:dyDescent="0.2">
      <c r="C1635" s="1"/>
      <c r="D1635" s="1"/>
    </row>
    <row r="1636" spans="3:4" ht="14.1" customHeight="1" x14ac:dyDescent="0.2">
      <c r="C1636" s="1"/>
      <c r="D1636" s="1"/>
    </row>
    <row r="1637" spans="3:4" ht="14.1" customHeight="1" x14ac:dyDescent="0.2">
      <c r="C1637" s="1"/>
      <c r="D1637" s="1"/>
    </row>
    <row r="1638" spans="3:4" ht="14.1" customHeight="1" x14ac:dyDescent="0.2">
      <c r="C1638" s="1"/>
      <c r="D1638" s="1"/>
    </row>
    <row r="1639" spans="3:4" ht="14.1" customHeight="1" x14ac:dyDescent="0.2">
      <c r="C1639" s="1"/>
      <c r="D1639" s="1"/>
    </row>
    <row r="1640" spans="3:4" ht="14.1" customHeight="1" x14ac:dyDescent="0.2">
      <c r="C1640" s="1"/>
      <c r="D1640" s="1"/>
    </row>
    <row r="1641" spans="3:4" ht="14.1" customHeight="1" x14ac:dyDescent="0.2">
      <c r="C1641" s="1"/>
      <c r="D1641" s="1"/>
    </row>
    <row r="1642" spans="3:4" ht="14.1" customHeight="1" x14ac:dyDescent="0.2">
      <c r="C1642" s="1"/>
      <c r="D1642" s="1"/>
    </row>
    <row r="1643" spans="3:4" ht="14.1" customHeight="1" x14ac:dyDescent="0.2">
      <c r="C1643" s="1"/>
      <c r="D1643" s="1"/>
    </row>
    <row r="1644" spans="3:4" ht="14.1" customHeight="1" x14ac:dyDescent="0.2">
      <c r="C1644" s="1"/>
      <c r="D1644" s="1"/>
    </row>
    <row r="1645" spans="3:4" ht="14.1" customHeight="1" x14ac:dyDescent="0.2">
      <c r="C1645" s="1"/>
      <c r="D1645" s="1"/>
    </row>
    <row r="1646" spans="3:4" ht="14.1" customHeight="1" x14ac:dyDescent="0.2">
      <c r="C1646" s="1"/>
      <c r="D1646" s="1"/>
    </row>
    <row r="1647" spans="3:4" ht="14.1" customHeight="1" x14ac:dyDescent="0.2">
      <c r="C1647" s="1"/>
      <c r="D1647" s="1"/>
    </row>
    <row r="1648" spans="3:4" ht="14.1" customHeight="1" x14ac:dyDescent="0.2">
      <c r="C1648" s="1"/>
      <c r="D1648" s="1"/>
    </row>
    <row r="1649" spans="3:4" ht="14.1" customHeight="1" x14ac:dyDescent="0.2">
      <c r="C1649" s="1"/>
      <c r="D1649" s="1"/>
    </row>
    <row r="1650" spans="3:4" ht="14.1" customHeight="1" x14ac:dyDescent="0.2">
      <c r="C1650" s="1"/>
      <c r="D1650" s="1"/>
    </row>
    <row r="1651" spans="3:4" ht="14.1" customHeight="1" x14ac:dyDescent="0.2">
      <c r="C1651" s="1"/>
      <c r="D1651" s="1"/>
    </row>
    <row r="1652" spans="3:4" ht="14.1" customHeight="1" x14ac:dyDescent="0.2">
      <c r="C1652" s="1"/>
      <c r="D1652" s="1"/>
    </row>
    <row r="1653" spans="3:4" ht="14.1" customHeight="1" x14ac:dyDescent="0.2">
      <c r="C1653" s="1"/>
      <c r="D1653" s="1"/>
    </row>
    <row r="1654" spans="3:4" ht="14.1" customHeight="1" x14ac:dyDescent="0.2">
      <c r="C1654" s="1"/>
      <c r="D1654" s="1"/>
    </row>
    <row r="1655" spans="3:4" ht="14.1" customHeight="1" x14ac:dyDescent="0.2">
      <c r="C1655" s="1"/>
      <c r="D1655" s="1"/>
    </row>
    <row r="1656" spans="3:4" ht="14.1" customHeight="1" x14ac:dyDescent="0.2">
      <c r="C1656" s="1"/>
      <c r="D1656" s="1"/>
    </row>
    <row r="1657" spans="3:4" ht="14.1" customHeight="1" x14ac:dyDescent="0.2">
      <c r="C1657" s="1"/>
      <c r="D1657" s="1"/>
    </row>
    <row r="1658" spans="3:4" ht="14.1" customHeight="1" x14ac:dyDescent="0.2">
      <c r="C1658" s="1"/>
      <c r="D1658" s="1"/>
    </row>
    <row r="1659" spans="3:4" ht="14.1" customHeight="1" x14ac:dyDescent="0.2">
      <c r="C1659" s="1"/>
      <c r="D1659" s="1"/>
    </row>
    <row r="1660" spans="3:4" ht="14.1" customHeight="1" x14ac:dyDescent="0.2">
      <c r="C1660" s="1"/>
      <c r="D1660" s="1"/>
    </row>
    <row r="1661" spans="3:4" ht="14.1" customHeight="1" x14ac:dyDescent="0.2">
      <c r="C1661" s="1"/>
      <c r="D1661" s="1"/>
    </row>
    <row r="1662" spans="3:4" ht="14.1" customHeight="1" x14ac:dyDescent="0.2">
      <c r="C1662" s="1"/>
      <c r="D1662" s="1"/>
    </row>
    <row r="1663" spans="3:4" ht="14.1" customHeight="1" x14ac:dyDescent="0.2">
      <c r="C1663" s="1"/>
      <c r="D1663" s="1"/>
    </row>
    <row r="1664" spans="3:4" ht="14.1" customHeight="1" x14ac:dyDescent="0.2">
      <c r="C1664" s="1"/>
      <c r="D1664" s="1"/>
    </row>
    <row r="1665" spans="3:4" ht="14.1" customHeight="1" x14ac:dyDescent="0.2">
      <c r="C1665" s="1"/>
      <c r="D1665" s="1"/>
    </row>
    <row r="1666" spans="3:4" ht="14.1" customHeight="1" x14ac:dyDescent="0.2">
      <c r="C1666" s="1"/>
      <c r="D1666" s="1"/>
    </row>
    <row r="1667" spans="3:4" ht="14.1" customHeight="1" x14ac:dyDescent="0.2">
      <c r="C1667" s="1"/>
      <c r="D1667" s="1"/>
    </row>
    <row r="1668" spans="3:4" ht="14.1" customHeight="1" x14ac:dyDescent="0.2">
      <c r="C1668" s="1"/>
      <c r="D1668" s="1"/>
    </row>
    <row r="1669" spans="3:4" ht="14.1" customHeight="1" x14ac:dyDescent="0.2">
      <c r="C1669" s="1"/>
      <c r="D1669" s="1"/>
    </row>
    <row r="1670" spans="3:4" ht="14.1" customHeight="1" x14ac:dyDescent="0.2">
      <c r="C1670" s="1"/>
      <c r="D1670" s="1"/>
    </row>
    <row r="1671" spans="3:4" ht="14.1" customHeight="1" x14ac:dyDescent="0.2">
      <c r="C1671" s="1"/>
      <c r="D1671" s="1"/>
    </row>
    <row r="1672" spans="3:4" ht="14.1" customHeight="1" x14ac:dyDescent="0.2">
      <c r="C1672" s="1"/>
      <c r="D1672" s="1"/>
    </row>
    <row r="1673" spans="3:4" ht="14.1" customHeight="1" x14ac:dyDescent="0.2">
      <c r="C1673" s="1"/>
      <c r="D1673" s="1"/>
    </row>
    <row r="1674" spans="3:4" ht="14.1" customHeight="1" x14ac:dyDescent="0.2">
      <c r="C1674" s="1"/>
      <c r="D1674" s="1"/>
    </row>
    <row r="1675" spans="3:4" ht="14.1" customHeight="1" x14ac:dyDescent="0.2">
      <c r="C1675" s="1"/>
      <c r="D1675" s="1"/>
    </row>
    <row r="1676" spans="3:4" ht="14.1" customHeight="1" x14ac:dyDescent="0.2">
      <c r="C1676" s="1"/>
      <c r="D1676" s="1"/>
    </row>
    <row r="1677" spans="3:4" ht="14.1" customHeight="1" x14ac:dyDescent="0.2">
      <c r="C1677" s="1"/>
      <c r="D1677" s="1"/>
    </row>
    <row r="1678" spans="3:4" ht="14.1" customHeight="1" x14ac:dyDescent="0.2">
      <c r="C1678" s="1"/>
      <c r="D1678" s="1"/>
    </row>
    <row r="1679" spans="3:4" ht="14.1" customHeight="1" x14ac:dyDescent="0.2">
      <c r="C1679" s="1"/>
      <c r="D1679" s="1"/>
    </row>
    <row r="1680" spans="3:4" ht="14.1" customHeight="1" x14ac:dyDescent="0.2">
      <c r="C1680" s="1"/>
      <c r="D1680" s="1"/>
    </row>
    <row r="1681" spans="3:4" ht="14.1" customHeight="1" x14ac:dyDescent="0.2">
      <c r="C1681" s="1"/>
      <c r="D1681" s="1"/>
    </row>
    <row r="1682" spans="3:4" ht="14.1" customHeight="1" x14ac:dyDescent="0.2">
      <c r="C1682" s="1"/>
      <c r="D1682" s="1"/>
    </row>
    <row r="1683" spans="3:4" ht="14.1" customHeight="1" x14ac:dyDescent="0.2">
      <c r="C1683" s="1"/>
      <c r="D1683" s="1"/>
    </row>
    <row r="1684" spans="3:4" ht="14.1" customHeight="1" x14ac:dyDescent="0.2">
      <c r="C1684" s="1"/>
      <c r="D1684" s="1"/>
    </row>
    <row r="1685" spans="3:4" ht="14.1" customHeight="1" x14ac:dyDescent="0.2">
      <c r="C1685" s="1"/>
      <c r="D1685" s="1"/>
    </row>
    <row r="1686" spans="3:4" ht="14.1" customHeight="1" x14ac:dyDescent="0.2">
      <c r="C1686" s="1"/>
      <c r="D1686" s="1"/>
    </row>
    <row r="1687" spans="3:4" ht="14.1" customHeight="1" x14ac:dyDescent="0.2">
      <c r="C1687" s="1"/>
      <c r="D1687" s="1"/>
    </row>
    <row r="1688" spans="3:4" ht="14.1" customHeight="1" x14ac:dyDescent="0.2">
      <c r="C1688" s="1"/>
      <c r="D1688" s="1"/>
    </row>
    <row r="1689" spans="3:4" ht="14.1" customHeight="1" x14ac:dyDescent="0.2">
      <c r="C1689" s="1"/>
      <c r="D1689" s="1"/>
    </row>
    <row r="1690" spans="3:4" ht="14.1" customHeight="1" x14ac:dyDescent="0.2">
      <c r="C1690" s="1"/>
      <c r="D1690" s="1"/>
    </row>
    <row r="1691" spans="3:4" ht="14.1" customHeight="1" x14ac:dyDescent="0.2">
      <c r="C1691" s="1"/>
      <c r="D1691" s="1"/>
    </row>
    <row r="1692" spans="3:4" ht="14.1" customHeight="1" x14ac:dyDescent="0.2">
      <c r="C1692" s="1"/>
      <c r="D1692" s="1"/>
    </row>
    <row r="1693" spans="3:4" ht="14.1" customHeight="1" x14ac:dyDescent="0.2">
      <c r="C1693" s="1"/>
      <c r="D1693" s="1"/>
    </row>
    <row r="1694" spans="3:4" ht="14.1" customHeight="1" x14ac:dyDescent="0.2">
      <c r="C1694" s="1"/>
      <c r="D1694" s="1"/>
    </row>
    <row r="1695" spans="3:4" ht="14.1" customHeight="1" x14ac:dyDescent="0.2">
      <c r="C1695" s="1"/>
      <c r="D1695" s="1"/>
    </row>
    <row r="1696" spans="3:4" ht="14.1" customHeight="1" x14ac:dyDescent="0.2">
      <c r="C1696" s="1"/>
      <c r="D1696" s="1"/>
    </row>
    <row r="1697" spans="3:4" ht="14.1" customHeight="1" x14ac:dyDescent="0.2">
      <c r="C1697" s="1"/>
      <c r="D1697" s="1"/>
    </row>
    <row r="1698" spans="3:4" ht="14.1" customHeight="1" x14ac:dyDescent="0.2">
      <c r="C1698" s="1"/>
      <c r="D1698" s="1"/>
    </row>
    <row r="1699" spans="3:4" ht="14.1" customHeight="1" x14ac:dyDescent="0.2">
      <c r="C1699" s="1"/>
      <c r="D1699" s="1"/>
    </row>
    <row r="1700" spans="3:4" ht="14.1" customHeight="1" x14ac:dyDescent="0.2">
      <c r="C1700" s="1"/>
      <c r="D1700" s="1"/>
    </row>
    <row r="1701" spans="3:4" ht="14.1" customHeight="1" x14ac:dyDescent="0.2">
      <c r="C1701" s="1"/>
      <c r="D1701" s="1"/>
    </row>
    <row r="1702" spans="3:4" ht="14.1" customHeight="1" x14ac:dyDescent="0.2">
      <c r="C1702" s="1"/>
      <c r="D1702" s="1"/>
    </row>
    <row r="1703" spans="3:4" ht="14.1" customHeight="1" x14ac:dyDescent="0.2">
      <c r="C1703" s="1"/>
      <c r="D1703" s="1"/>
    </row>
    <row r="1704" spans="3:4" ht="14.1" customHeight="1" x14ac:dyDescent="0.2">
      <c r="C1704" s="1"/>
      <c r="D1704" s="1"/>
    </row>
    <row r="1705" spans="3:4" ht="14.1" customHeight="1" x14ac:dyDescent="0.2">
      <c r="C1705" s="1"/>
      <c r="D1705" s="1"/>
    </row>
    <row r="1706" spans="3:4" ht="14.1" customHeight="1" x14ac:dyDescent="0.2">
      <c r="C1706" s="1"/>
      <c r="D1706" s="1"/>
    </row>
    <row r="1707" spans="3:4" ht="14.1" customHeight="1" x14ac:dyDescent="0.2">
      <c r="C1707" s="1"/>
      <c r="D1707" s="1"/>
    </row>
    <row r="1708" spans="3:4" ht="14.1" customHeight="1" x14ac:dyDescent="0.2">
      <c r="C1708" s="1"/>
      <c r="D1708" s="1"/>
    </row>
    <row r="1709" spans="3:4" ht="14.1" customHeight="1" x14ac:dyDescent="0.2">
      <c r="C1709" s="1"/>
      <c r="D1709" s="1"/>
    </row>
    <row r="1710" spans="3:4" ht="14.1" customHeight="1" x14ac:dyDescent="0.2">
      <c r="C1710" s="1"/>
      <c r="D1710" s="1"/>
    </row>
    <row r="1711" spans="3:4" ht="14.1" customHeight="1" x14ac:dyDescent="0.2">
      <c r="C1711" s="1"/>
      <c r="D1711" s="1"/>
    </row>
    <row r="1712" spans="3:4" ht="14.1" customHeight="1" x14ac:dyDescent="0.2">
      <c r="C1712" s="1"/>
      <c r="D1712" s="1"/>
    </row>
    <row r="1713" spans="3:4" ht="14.1" customHeight="1" x14ac:dyDescent="0.2">
      <c r="C1713" s="1"/>
      <c r="D1713" s="1"/>
    </row>
    <row r="1714" spans="3:4" ht="14.1" customHeight="1" x14ac:dyDescent="0.2">
      <c r="C1714" s="1"/>
      <c r="D1714" s="1"/>
    </row>
    <row r="1715" spans="3:4" ht="14.1" customHeight="1" x14ac:dyDescent="0.2">
      <c r="C1715" s="1"/>
      <c r="D1715" s="1"/>
    </row>
    <row r="1716" spans="3:4" ht="14.1" customHeight="1" x14ac:dyDescent="0.2">
      <c r="C1716" s="1"/>
      <c r="D1716" s="1"/>
    </row>
    <row r="1717" spans="3:4" ht="14.1" customHeight="1" x14ac:dyDescent="0.2">
      <c r="C1717" s="1"/>
      <c r="D1717" s="1"/>
    </row>
    <row r="1718" spans="3:4" ht="14.1" customHeight="1" x14ac:dyDescent="0.2">
      <c r="C1718" s="1"/>
      <c r="D1718" s="1"/>
    </row>
    <row r="1719" spans="3:4" ht="14.1" customHeight="1" x14ac:dyDescent="0.2">
      <c r="C1719" s="1"/>
      <c r="D1719" s="1"/>
    </row>
    <row r="1720" spans="3:4" ht="14.1" customHeight="1" x14ac:dyDescent="0.2">
      <c r="C1720" s="1"/>
      <c r="D1720" s="1"/>
    </row>
    <row r="1721" spans="3:4" ht="14.1" customHeight="1" x14ac:dyDescent="0.2">
      <c r="C1721" s="1"/>
      <c r="D1721" s="1"/>
    </row>
    <row r="1722" spans="3:4" ht="14.1" customHeight="1" x14ac:dyDescent="0.2">
      <c r="C1722" s="1"/>
      <c r="D1722" s="1"/>
    </row>
    <row r="1723" spans="3:4" ht="14.1" customHeight="1" x14ac:dyDescent="0.2">
      <c r="C1723" s="1"/>
      <c r="D1723" s="1"/>
    </row>
    <row r="1724" spans="3:4" ht="14.1" customHeight="1" x14ac:dyDescent="0.2">
      <c r="C1724" s="1"/>
      <c r="D1724" s="1"/>
    </row>
    <row r="1725" spans="3:4" ht="14.1" customHeight="1" x14ac:dyDescent="0.2">
      <c r="C1725" s="1"/>
      <c r="D1725" s="1"/>
    </row>
    <row r="1726" spans="3:4" ht="14.1" customHeight="1" x14ac:dyDescent="0.2">
      <c r="C1726" s="1"/>
      <c r="D1726" s="1"/>
    </row>
    <row r="1727" spans="3:4" ht="14.1" customHeight="1" x14ac:dyDescent="0.2">
      <c r="C1727" s="1"/>
      <c r="D1727" s="1"/>
    </row>
    <row r="1728" spans="3:4" ht="14.1" customHeight="1" x14ac:dyDescent="0.2">
      <c r="C1728" s="1"/>
      <c r="D1728" s="1"/>
    </row>
    <row r="1729" spans="3:4" ht="14.1" customHeight="1" x14ac:dyDescent="0.2">
      <c r="C1729" s="1"/>
      <c r="D1729" s="1"/>
    </row>
    <row r="1730" spans="3:4" ht="14.1" customHeight="1" x14ac:dyDescent="0.2">
      <c r="C1730" s="1"/>
      <c r="D1730" s="1"/>
    </row>
    <row r="1731" spans="3:4" ht="14.1" customHeight="1" x14ac:dyDescent="0.2">
      <c r="C1731" s="1"/>
      <c r="D1731" s="1"/>
    </row>
    <row r="1732" spans="3:4" ht="14.1" customHeight="1" x14ac:dyDescent="0.2">
      <c r="C1732" s="1"/>
      <c r="D1732" s="1"/>
    </row>
    <row r="1733" spans="3:4" ht="14.1" customHeight="1" x14ac:dyDescent="0.2">
      <c r="C1733" s="1"/>
      <c r="D1733" s="1"/>
    </row>
    <row r="1734" spans="3:4" ht="14.1" customHeight="1" x14ac:dyDescent="0.2">
      <c r="C1734" s="1"/>
      <c r="D1734" s="1"/>
    </row>
    <row r="1735" spans="3:4" ht="14.1" customHeight="1" x14ac:dyDescent="0.2">
      <c r="C1735" s="1"/>
      <c r="D1735" s="1"/>
    </row>
    <row r="1736" spans="3:4" ht="14.1" customHeight="1" x14ac:dyDescent="0.2">
      <c r="C1736" s="1"/>
      <c r="D1736" s="1"/>
    </row>
    <row r="1737" spans="3:4" ht="14.1" customHeight="1" x14ac:dyDescent="0.2">
      <c r="C1737" s="1"/>
      <c r="D1737" s="1"/>
    </row>
    <row r="1738" spans="3:4" ht="14.1" customHeight="1" x14ac:dyDescent="0.2">
      <c r="C1738" s="1"/>
      <c r="D1738" s="1"/>
    </row>
    <row r="1739" spans="3:4" ht="14.1" customHeight="1" x14ac:dyDescent="0.2">
      <c r="C1739" s="1"/>
      <c r="D1739" s="1"/>
    </row>
    <row r="1740" spans="3:4" ht="14.1" customHeight="1" x14ac:dyDescent="0.2">
      <c r="C1740" s="1"/>
      <c r="D1740" s="1"/>
    </row>
    <row r="1741" spans="3:4" ht="14.1" customHeight="1" x14ac:dyDescent="0.2">
      <c r="C1741" s="1"/>
      <c r="D1741" s="1"/>
    </row>
    <row r="1742" spans="3:4" ht="14.1" customHeight="1" x14ac:dyDescent="0.2">
      <c r="C1742" s="1"/>
      <c r="D1742" s="1"/>
    </row>
    <row r="1743" spans="3:4" ht="14.1" customHeight="1" x14ac:dyDescent="0.2">
      <c r="C1743" s="1"/>
      <c r="D1743" s="1"/>
    </row>
    <row r="1744" spans="3:4" ht="14.1" customHeight="1" x14ac:dyDescent="0.2">
      <c r="C1744" s="1"/>
      <c r="D1744" s="1"/>
    </row>
    <row r="1745" spans="3:4" ht="14.1" customHeight="1" x14ac:dyDescent="0.2">
      <c r="C1745" s="1"/>
      <c r="D1745" s="1"/>
    </row>
    <row r="1746" spans="3:4" ht="14.1" customHeight="1" x14ac:dyDescent="0.2">
      <c r="C1746" s="1"/>
      <c r="D1746" s="1"/>
    </row>
    <row r="1747" spans="3:4" ht="14.1" customHeight="1" x14ac:dyDescent="0.2">
      <c r="C1747" s="1"/>
      <c r="D1747" s="1"/>
    </row>
    <row r="1748" spans="3:4" ht="14.1" customHeight="1" x14ac:dyDescent="0.2">
      <c r="C1748" s="1"/>
      <c r="D1748" s="1"/>
    </row>
    <row r="1749" spans="3:4" ht="14.1" customHeight="1" x14ac:dyDescent="0.2">
      <c r="C1749" s="1"/>
      <c r="D1749" s="1"/>
    </row>
    <row r="1750" spans="3:4" ht="14.1" customHeight="1" x14ac:dyDescent="0.2">
      <c r="C1750" s="1"/>
      <c r="D1750" s="1"/>
    </row>
    <row r="1751" spans="3:4" ht="14.1" customHeight="1" x14ac:dyDescent="0.2">
      <c r="C1751" s="1"/>
      <c r="D1751" s="1"/>
    </row>
    <row r="1752" spans="3:4" ht="14.1" customHeight="1" x14ac:dyDescent="0.2">
      <c r="C1752" s="1"/>
      <c r="D1752" s="1"/>
    </row>
    <row r="1753" spans="3:4" ht="14.1" customHeight="1" x14ac:dyDescent="0.2">
      <c r="C1753" s="1"/>
      <c r="D1753" s="1"/>
    </row>
    <row r="1754" spans="3:4" ht="14.1" customHeight="1" x14ac:dyDescent="0.2">
      <c r="C1754" s="1"/>
      <c r="D1754" s="1"/>
    </row>
    <row r="1755" spans="3:4" ht="14.1" customHeight="1" x14ac:dyDescent="0.2">
      <c r="C1755" s="1"/>
      <c r="D1755" s="1"/>
    </row>
    <row r="1756" spans="3:4" ht="14.1" customHeight="1" x14ac:dyDescent="0.2">
      <c r="C1756" s="1"/>
      <c r="D1756" s="1"/>
    </row>
    <row r="1757" spans="3:4" ht="14.1" customHeight="1" x14ac:dyDescent="0.2">
      <c r="C1757" s="1"/>
      <c r="D1757" s="1"/>
    </row>
    <row r="1758" spans="3:4" ht="14.1" customHeight="1" x14ac:dyDescent="0.2">
      <c r="C1758" s="1"/>
      <c r="D1758" s="1"/>
    </row>
    <row r="1759" spans="3:4" ht="14.1" customHeight="1" x14ac:dyDescent="0.2">
      <c r="C1759" s="1"/>
      <c r="D1759" s="1"/>
    </row>
    <row r="1760" spans="3:4" ht="14.1" customHeight="1" x14ac:dyDescent="0.2">
      <c r="C1760" s="1"/>
      <c r="D1760" s="1"/>
    </row>
    <row r="1761" spans="3:4" ht="14.1" customHeight="1" x14ac:dyDescent="0.2">
      <c r="C1761" s="1"/>
      <c r="D1761" s="1"/>
    </row>
    <row r="1762" spans="3:4" ht="14.1" customHeight="1" x14ac:dyDescent="0.2">
      <c r="C1762" s="1"/>
      <c r="D1762" s="1"/>
    </row>
    <row r="1763" spans="3:4" ht="14.1" customHeight="1" x14ac:dyDescent="0.2">
      <c r="C1763" s="1"/>
      <c r="D1763" s="1"/>
    </row>
    <row r="1764" spans="3:4" ht="14.1" customHeight="1" x14ac:dyDescent="0.2">
      <c r="C1764" s="1"/>
      <c r="D1764" s="1"/>
    </row>
    <row r="1765" spans="3:4" ht="14.1" customHeight="1" x14ac:dyDescent="0.2">
      <c r="C1765" s="1"/>
      <c r="D1765" s="1"/>
    </row>
    <row r="1766" spans="3:4" ht="14.1" customHeight="1" x14ac:dyDescent="0.2">
      <c r="C1766" s="1"/>
      <c r="D1766" s="1"/>
    </row>
    <row r="1767" spans="3:4" ht="14.1" customHeight="1" x14ac:dyDescent="0.2">
      <c r="C1767" s="1"/>
      <c r="D1767" s="1"/>
    </row>
    <row r="1768" spans="3:4" ht="14.1" customHeight="1" x14ac:dyDescent="0.2">
      <c r="C1768" s="1"/>
      <c r="D1768" s="1"/>
    </row>
    <row r="1769" spans="3:4" ht="14.1" customHeight="1" x14ac:dyDescent="0.2">
      <c r="C1769" s="1"/>
      <c r="D1769" s="1"/>
    </row>
    <row r="1770" spans="3:4" ht="14.1" customHeight="1" x14ac:dyDescent="0.2">
      <c r="C1770" s="1"/>
      <c r="D1770" s="1"/>
    </row>
    <row r="1771" spans="3:4" ht="14.1" customHeight="1" x14ac:dyDescent="0.2">
      <c r="C1771" s="1"/>
      <c r="D1771" s="1"/>
    </row>
    <row r="1772" spans="3:4" ht="14.1" customHeight="1" x14ac:dyDescent="0.2">
      <c r="C1772" s="1"/>
      <c r="D1772" s="1"/>
    </row>
    <row r="1773" spans="3:4" ht="14.1" customHeight="1" x14ac:dyDescent="0.2">
      <c r="C1773" s="1"/>
      <c r="D1773" s="1"/>
    </row>
    <row r="1774" spans="3:4" ht="14.1" customHeight="1" x14ac:dyDescent="0.2">
      <c r="C1774" s="1"/>
      <c r="D1774" s="1"/>
    </row>
    <row r="1775" spans="3:4" ht="14.1" customHeight="1" x14ac:dyDescent="0.2">
      <c r="C1775" s="1"/>
      <c r="D1775" s="1"/>
    </row>
    <row r="1776" spans="3:4" ht="14.1" customHeight="1" x14ac:dyDescent="0.2">
      <c r="C1776" s="1"/>
      <c r="D1776" s="1"/>
    </row>
    <row r="1777" spans="3:4" ht="14.1" customHeight="1" x14ac:dyDescent="0.2">
      <c r="C1777" s="1"/>
      <c r="D1777" s="1"/>
    </row>
    <row r="1778" spans="3:4" ht="14.1" customHeight="1" x14ac:dyDescent="0.2">
      <c r="C1778" s="1"/>
      <c r="D1778" s="1"/>
    </row>
    <row r="1779" spans="3:4" ht="14.1" customHeight="1" x14ac:dyDescent="0.2">
      <c r="C1779" s="1"/>
      <c r="D1779" s="1"/>
    </row>
    <row r="1780" spans="3:4" ht="14.1" customHeight="1" x14ac:dyDescent="0.2">
      <c r="C1780" s="1"/>
      <c r="D1780" s="1"/>
    </row>
    <row r="1781" spans="3:4" ht="14.1" customHeight="1" x14ac:dyDescent="0.2">
      <c r="C1781" s="1"/>
      <c r="D1781" s="1"/>
    </row>
    <row r="1782" spans="3:4" ht="14.1" customHeight="1" x14ac:dyDescent="0.2">
      <c r="C1782" s="1"/>
      <c r="D1782" s="1"/>
    </row>
    <row r="1783" spans="3:4" ht="14.1" customHeight="1" x14ac:dyDescent="0.2">
      <c r="C1783" s="1"/>
      <c r="D1783" s="1"/>
    </row>
    <row r="1784" spans="3:4" ht="14.1" customHeight="1" x14ac:dyDescent="0.2">
      <c r="C1784" s="1"/>
      <c r="D1784" s="1"/>
    </row>
    <row r="1785" spans="3:4" ht="14.1" customHeight="1" x14ac:dyDescent="0.2">
      <c r="C1785" s="1"/>
      <c r="D1785" s="1"/>
    </row>
    <row r="1786" spans="3:4" ht="14.1" customHeight="1" x14ac:dyDescent="0.2">
      <c r="C1786" s="1"/>
      <c r="D1786" s="1"/>
    </row>
    <row r="1787" spans="3:4" ht="14.1" customHeight="1" x14ac:dyDescent="0.2">
      <c r="C1787" s="1"/>
      <c r="D1787" s="1"/>
    </row>
    <row r="1788" spans="3:4" ht="14.1" customHeight="1" x14ac:dyDescent="0.2">
      <c r="C1788" s="1"/>
      <c r="D1788" s="1"/>
    </row>
    <row r="1789" spans="3:4" ht="14.1" customHeight="1" x14ac:dyDescent="0.2">
      <c r="C1789" s="1"/>
      <c r="D1789" s="1"/>
    </row>
    <row r="1790" spans="3:4" ht="14.1" customHeight="1" x14ac:dyDescent="0.2">
      <c r="C1790" s="1"/>
      <c r="D1790" s="1"/>
    </row>
    <row r="1791" spans="3:4" ht="14.1" customHeight="1" x14ac:dyDescent="0.2">
      <c r="C1791" s="1"/>
      <c r="D1791" s="1"/>
    </row>
    <row r="1792" spans="3:4" ht="14.1" customHeight="1" x14ac:dyDescent="0.2">
      <c r="C1792" s="1"/>
      <c r="D1792" s="1"/>
    </row>
    <row r="1793" spans="3:4" ht="14.1" customHeight="1" x14ac:dyDescent="0.2">
      <c r="C1793" s="1"/>
      <c r="D1793" s="1"/>
    </row>
    <row r="1794" spans="3:4" ht="14.1" customHeight="1" x14ac:dyDescent="0.2">
      <c r="C1794" s="1"/>
      <c r="D1794" s="1"/>
    </row>
    <row r="1795" spans="3:4" ht="14.1" customHeight="1" x14ac:dyDescent="0.2">
      <c r="C1795" s="1"/>
      <c r="D1795" s="1"/>
    </row>
    <row r="1796" spans="3:4" ht="14.1" customHeight="1" x14ac:dyDescent="0.2">
      <c r="C1796" s="1"/>
      <c r="D1796" s="1"/>
    </row>
    <row r="1797" spans="3:4" ht="14.1" customHeight="1" x14ac:dyDescent="0.2">
      <c r="C1797" s="1"/>
      <c r="D1797" s="1"/>
    </row>
    <row r="1798" spans="3:4" ht="14.1" customHeight="1" x14ac:dyDescent="0.2">
      <c r="C1798" s="1"/>
      <c r="D1798" s="1"/>
    </row>
    <row r="1799" spans="3:4" ht="14.1" customHeight="1" x14ac:dyDescent="0.2">
      <c r="C1799" s="1"/>
      <c r="D1799" s="1"/>
    </row>
    <row r="1800" spans="3:4" ht="14.1" customHeight="1" x14ac:dyDescent="0.2">
      <c r="C1800" s="1"/>
      <c r="D1800" s="1"/>
    </row>
    <row r="1801" spans="3:4" ht="14.1" customHeight="1" x14ac:dyDescent="0.2">
      <c r="C1801" s="1"/>
      <c r="D1801" s="1"/>
    </row>
    <row r="1802" spans="3:4" ht="14.1" customHeight="1" x14ac:dyDescent="0.2">
      <c r="C1802" s="1"/>
      <c r="D1802" s="1"/>
    </row>
    <row r="1803" spans="3:4" ht="14.1" customHeight="1" x14ac:dyDescent="0.2">
      <c r="C1803" s="1"/>
      <c r="D1803" s="1"/>
    </row>
    <row r="1804" spans="3:4" ht="14.1" customHeight="1" x14ac:dyDescent="0.2">
      <c r="C1804" s="1"/>
      <c r="D1804" s="1"/>
    </row>
    <row r="1805" spans="3:4" ht="14.1" customHeight="1" x14ac:dyDescent="0.2">
      <c r="C1805" s="1"/>
      <c r="D1805" s="1"/>
    </row>
    <row r="1806" spans="3:4" ht="14.1" customHeight="1" x14ac:dyDescent="0.2">
      <c r="C1806" s="1"/>
      <c r="D1806" s="1"/>
    </row>
    <row r="1807" spans="3:4" ht="14.1" customHeight="1" x14ac:dyDescent="0.2">
      <c r="C1807" s="1"/>
      <c r="D1807" s="1"/>
    </row>
    <row r="1808" spans="3:4" ht="14.1" customHeight="1" x14ac:dyDescent="0.2">
      <c r="C1808" s="1"/>
      <c r="D1808" s="1"/>
    </row>
    <row r="1809" spans="3:4" ht="14.1" customHeight="1" x14ac:dyDescent="0.2">
      <c r="C1809" s="1"/>
      <c r="D1809" s="1"/>
    </row>
    <row r="1810" spans="3:4" ht="14.1" customHeight="1" x14ac:dyDescent="0.2">
      <c r="C1810" s="1"/>
      <c r="D1810" s="1"/>
    </row>
    <row r="1811" spans="3:4" ht="14.1" customHeight="1" x14ac:dyDescent="0.2">
      <c r="C1811" s="1"/>
      <c r="D1811" s="1"/>
    </row>
    <row r="1812" spans="3:4" ht="14.1" customHeight="1" x14ac:dyDescent="0.2">
      <c r="C1812" s="1"/>
      <c r="D1812" s="1"/>
    </row>
    <row r="1813" spans="3:4" ht="14.1" customHeight="1" x14ac:dyDescent="0.2">
      <c r="C1813" s="1"/>
      <c r="D1813" s="1"/>
    </row>
    <row r="1814" spans="3:4" ht="14.1" customHeight="1" x14ac:dyDescent="0.2">
      <c r="C1814" s="1"/>
      <c r="D1814" s="1"/>
    </row>
    <row r="1815" spans="3:4" ht="14.1" customHeight="1" x14ac:dyDescent="0.2">
      <c r="C1815" s="1"/>
      <c r="D1815" s="1"/>
    </row>
    <row r="1816" spans="3:4" ht="14.1" customHeight="1" x14ac:dyDescent="0.2">
      <c r="C1816" s="1"/>
      <c r="D1816" s="1"/>
    </row>
    <row r="1817" spans="3:4" ht="14.1" customHeight="1" x14ac:dyDescent="0.2">
      <c r="C1817" s="1"/>
      <c r="D1817" s="1"/>
    </row>
    <row r="1818" spans="3:4" ht="14.1" customHeight="1" x14ac:dyDescent="0.2">
      <c r="C1818" s="1"/>
      <c r="D1818" s="1"/>
    </row>
    <row r="1819" spans="3:4" ht="14.1" customHeight="1" x14ac:dyDescent="0.2">
      <c r="C1819" s="1"/>
      <c r="D1819" s="1"/>
    </row>
    <row r="1820" spans="3:4" ht="14.1" customHeight="1" x14ac:dyDescent="0.2">
      <c r="C1820" s="1"/>
      <c r="D1820" s="1"/>
    </row>
    <row r="1821" spans="3:4" ht="14.1" customHeight="1" x14ac:dyDescent="0.2">
      <c r="C1821" s="1"/>
      <c r="D1821" s="1"/>
    </row>
    <row r="1822" spans="3:4" ht="14.1" customHeight="1" x14ac:dyDescent="0.2">
      <c r="C1822" s="1"/>
      <c r="D1822" s="1"/>
    </row>
    <row r="1823" spans="3:4" ht="14.1" customHeight="1" x14ac:dyDescent="0.2">
      <c r="C1823" s="1"/>
      <c r="D1823" s="1"/>
    </row>
    <row r="1824" spans="3:4" ht="14.1" customHeight="1" x14ac:dyDescent="0.2">
      <c r="C1824" s="1"/>
      <c r="D1824" s="1"/>
    </row>
    <row r="1825" spans="3:4" ht="14.1" customHeight="1" x14ac:dyDescent="0.2">
      <c r="C1825" s="1"/>
      <c r="D1825" s="1"/>
    </row>
    <row r="1826" spans="3:4" ht="14.1" customHeight="1" x14ac:dyDescent="0.2">
      <c r="C1826" s="1"/>
      <c r="D1826" s="1"/>
    </row>
    <row r="1827" spans="3:4" ht="14.1" customHeight="1" x14ac:dyDescent="0.2">
      <c r="C1827" s="1"/>
      <c r="D1827" s="1"/>
    </row>
    <row r="1828" spans="3:4" ht="14.1" customHeight="1" x14ac:dyDescent="0.2">
      <c r="C1828" s="1"/>
      <c r="D1828" s="1"/>
    </row>
    <row r="1829" spans="3:4" ht="14.1" customHeight="1" x14ac:dyDescent="0.2">
      <c r="C1829" s="1"/>
      <c r="D1829" s="1"/>
    </row>
    <row r="1830" spans="3:4" ht="14.1" customHeight="1" x14ac:dyDescent="0.2">
      <c r="C1830" s="1"/>
      <c r="D1830" s="1"/>
    </row>
    <row r="1831" spans="3:4" ht="14.1" customHeight="1" x14ac:dyDescent="0.2">
      <c r="C1831" s="1"/>
      <c r="D1831" s="1"/>
    </row>
    <row r="1832" spans="3:4" ht="14.1" customHeight="1" x14ac:dyDescent="0.2">
      <c r="C1832" s="1"/>
      <c r="D1832" s="1"/>
    </row>
    <row r="1833" spans="3:4" ht="14.1" customHeight="1" x14ac:dyDescent="0.2">
      <c r="C1833" s="1"/>
      <c r="D1833" s="1"/>
    </row>
    <row r="1834" spans="3:4" ht="14.1" customHeight="1" x14ac:dyDescent="0.2">
      <c r="C1834" s="1"/>
      <c r="D1834" s="1"/>
    </row>
    <row r="1835" spans="3:4" ht="14.1" customHeight="1" x14ac:dyDescent="0.2">
      <c r="C1835" s="1"/>
      <c r="D1835" s="1"/>
    </row>
    <row r="1836" spans="3:4" ht="14.1" customHeight="1" x14ac:dyDescent="0.2">
      <c r="C1836" s="1"/>
      <c r="D1836" s="1"/>
    </row>
    <row r="1837" spans="3:4" ht="14.1" customHeight="1" x14ac:dyDescent="0.2">
      <c r="C1837" s="1"/>
      <c r="D1837" s="1"/>
    </row>
    <row r="1838" spans="3:4" ht="14.1" customHeight="1" x14ac:dyDescent="0.2">
      <c r="C1838" s="1"/>
      <c r="D1838" s="1"/>
    </row>
    <row r="1839" spans="3:4" ht="14.1" customHeight="1" x14ac:dyDescent="0.2">
      <c r="C1839" s="1"/>
      <c r="D1839" s="1"/>
    </row>
    <row r="1840" spans="3:4" ht="14.1" customHeight="1" x14ac:dyDescent="0.2">
      <c r="C1840" s="1"/>
      <c r="D1840" s="1"/>
    </row>
    <row r="1841" spans="3:4" ht="14.1" customHeight="1" x14ac:dyDescent="0.2">
      <c r="C1841" s="1"/>
      <c r="D1841" s="1"/>
    </row>
    <row r="1842" spans="3:4" ht="14.1" customHeight="1" x14ac:dyDescent="0.2">
      <c r="C1842" s="1"/>
      <c r="D1842" s="1"/>
    </row>
    <row r="1843" spans="3:4" ht="14.1" customHeight="1" x14ac:dyDescent="0.2">
      <c r="C1843" s="1"/>
      <c r="D1843" s="1"/>
    </row>
    <row r="1844" spans="3:4" ht="14.1" customHeight="1" x14ac:dyDescent="0.2">
      <c r="C1844" s="1"/>
      <c r="D1844" s="1"/>
    </row>
    <row r="1845" spans="3:4" ht="14.1" customHeight="1" x14ac:dyDescent="0.2">
      <c r="C1845" s="1"/>
      <c r="D1845" s="1"/>
    </row>
    <row r="1846" spans="3:4" ht="14.1" customHeight="1" x14ac:dyDescent="0.2">
      <c r="C1846" s="1"/>
      <c r="D1846" s="1"/>
    </row>
    <row r="1847" spans="3:4" ht="14.1" customHeight="1" x14ac:dyDescent="0.2">
      <c r="C1847" s="1"/>
      <c r="D1847" s="1"/>
    </row>
    <row r="1848" spans="3:4" ht="14.1" customHeight="1" x14ac:dyDescent="0.2">
      <c r="C1848" s="1"/>
      <c r="D1848" s="1"/>
    </row>
    <row r="1849" spans="3:4" ht="14.1" customHeight="1" x14ac:dyDescent="0.2">
      <c r="C1849" s="1"/>
      <c r="D1849" s="1"/>
    </row>
    <row r="1850" spans="3:4" ht="14.1" customHeight="1" x14ac:dyDescent="0.2">
      <c r="C1850" s="1"/>
      <c r="D1850" s="1"/>
    </row>
    <row r="1851" spans="3:4" ht="14.1" customHeight="1" x14ac:dyDescent="0.2">
      <c r="C1851" s="1"/>
      <c r="D1851" s="1"/>
    </row>
    <row r="1852" spans="3:4" ht="14.1" customHeight="1" x14ac:dyDescent="0.2">
      <c r="C1852" s="1"/>
      <c r="D1852" s="1"/>
    </row>
    <row r="1853" spans="3:4" ht="14.1" customHeight="1" x14ac:dyDescent="0.2">
      <c r="C1853" s="1"/>
      <c r="D1853" s="1"/>
    </row>
    <row r="1854" spans="3:4" ht="14.1" customHeight="1" x14ac:dyDescent="0.2">
      <c r="C1854" s="1"/>
      <c r="D1854" s="1"/>
    </row>
    <row r="1855" spans="3:4" ht="14.1" customHeight="1" x14ac:dyDescent="0.2">
      <c r="C1855" s="1"/>
      <c r="D1855" s="1"/>
    </row>
    <row r="1856" spans="3:4" ht="14.1" customHeight="1" x14ac:dyDescent="0.2">
      <c r="C1856" s="1"/>
      <c r="D1856" s="1"/>
    </row>
    <row r="1857" spans="3:4" ht="14.1" customHeight="1" x14ac:dyDescent="0.2">
      <c r="C1857" s="1"/>
      <c r="D1857" s="1"/>
    </row>
    <row r="1858" spans="3:4" ht="14.1" customHeight="1" x14ac:dyDescent="0.2">
      <c r="C1858" s="1"/>
      <c r="D1858" s="1"/>
    </row>
    <row r="1859" spans="3:4" ht="14.1" customHeight="1" x14ac:dyDescent="0.2">
      <c r="C1859" s="1"/>
      <c r="D1859" s="1"/>
    </row>
    <row r="1860" spans="3:4" ht="14.1" customHeight="1" x14ac:dyDescent="0.2">
      <c r="C1860" s="1"/>
      <c r="D1860" s="1"/>
    </row>
    <row r="1861" spans="3:4" ht="14.1" customHeight="1" x14ac:dyDescent="0.2">
      <c r="C1861" s="1"/>
      <c r="D1861" s="1"/>
    </row>
    <row r="1862" spans="3:4" ht="14.1" customHeight="1" x14ac:dyDescent="0.2">
      <c r="C1862" s="1"/>
      <c r="D1862" s="1"/>
    </row>
    <row r="1863" spans="3:4" ht="14.1" customHeight="1" x14ac:dyDescent="0.2">
      <c r="C1863" s="1"/>
      <c r="D1863" s="1"/>
    </row>
    <row r="1864" spans="3:4" ht="14.1" customHeight="1" x14ac:dyDescent="0.2">
      <c r="C1864" s="1"/>
      <c r="D1864" s="1"/>
    </row>
    <row r="1865" spans="3:4" ht="14.1" customHeight="1" x14ac:dyDescent="0.2">
      <c r="C1865" s="1"/>
      <c r="D1865" s="1"/>
    </row>
    <row r="1866" spans="3:4" ht="14.1" customHeight="1" x14ac:dyDescent="0.2">
      <c r="C1866" s="1"/>
      <c r="D1866" s="1"/>
    </row>
    <row r="1867" spans="3:4" ht="14.1" customHeight="1" x14ac:dyDescent="0.2">
      <c r="C1867" s="1"/>
      <c r="D1867" s="1"/>
    </row>
    <row r="1868" spans="3:4" ht="14.1" customHeight="1" x14ac:dyDescent="0.2">
      <c r="C1868" s="1"/>
      <c r="D1868" s="1"/>
    </row>
    <row r="1869" spans="3:4" ht="14.1" customHeight="1" x14ac:dyDescent="0.2">
      <c r="C1869" s="1"/>
      <c r="D1869" s="1"/>
    </row>
    <row r="1870" spans="3:4" ht="14.1" customHeight="1" x14ac:dyDescent="0.2">
      <c r="C1870" s="1"/>
      <c r="D1870" s="1"/>
    </row>
    <row r="1871" spans="3:4" ht="14.1" customHeight="1" x14ac:dyDescent="0.2">
      <c r="C1871" s="1"/>
      <c r="D1871" s="1"/>
    </row>
    <row r="1872" spans="3:4" ht="14.1" customHeight="1" x14ac:dyDescent="0.2">
      <c r="C1872" s="1"/>
      <c r="D1872" s="1"/>
    </row>
    <row r="1873" spans="3:4" ht="14.1" customHeight="1" x14ac:dyDescent="0.2">
      <c r="C1873" s="1"/>
      <c r="D1873" s="1"/>
    </row>
    <row r="1874" spans="3:4" ht="14.1" customHeight="1" x14ac:dyDescent="0.2">
      <c r="C1874" s="1"/>
      <c r="D1874" s="1"/>
    </row>
    <row r="1875" spans="3:4" ht="14.1" customHeight="1" x14ac:dyDescent="0.2">
      <c r="C1875" s="1"/>
      <c r="D1875" s="1"/>
    </row>
    <row r="1876" spans="3:4" ht="14.1" customHeight="1" x14ac:dyDescent="0.2">
      <c r="C1876" s="1"/>
      <c r="D1876" s="1"/>
    </row>
    <row r="1877" spans="3:4" ht="14.1" customHeight="1" x14ac:dyDescent="0.2">
      <c r="C1877" s="1"/>
      <c r="D1877" s="1"/>
    </row>
    <row r="1878" spans="3:4" ht="14.1" customHeight="1" x14ac:dyDescent="0.2">
      <c r="C1878" s="1"/>
      <c r="D1878" s="1"/>
    </row>
    <row r="1879" spans="3:4" ht="14.1" customHeight="1" x14ac:dyDescent="0.2">
      <c r="C1879" s="1"/>
      <c r="D1879" s="1"/>
    </row>
    <row r="1880" spans="3:4" ht="14.1" customHeight="1" x14ac:dyDescent="0.2">
      <c r="C1880" s="1"/>
      <c r="D1880" s="1"/>
    </row>
    <row r="1881" spans="3:4" ht="14.1" customHeight="1" x14ac:dyDescent="0.2">
      <c r="C1881" s="1"/>
      <c r="D1881" s="1"/>
    </row>
    <row r="1882" spans="3:4" ht="14.1" customHeight="1" x14ac:dyDescent="0.2">
      <c r="C1882" s="1"/>
      <c r="D1882" s="1"/>
    </row>
    <row r="1883" spans="3:4" ht="14.1" customHeight="1" x14ac:dyDescent="0.2">
      <c r="C1883" s="1"/>
      <c r="D1883" s="1"/>
    </row>
    <row r="1884" spans="3:4" ht="14.1" customHeight="1" x14ac:dyDescent="0.2">
      <c r="C1884" s="1"/>
      <c r="D1884" s="1"/>
    </row>
    <row r="1885" spans="3:4" ht="14.1" customHeight="1" x14ac:dyDescent="0.2">
      <c r="C1885" s="1"/>
      <c r="D1885" s="1"/>
    </row>
    <row r="1886" spans="3:4" ht="14.1" customHeight="1" x14ac:dyDescent="0.2">
      <c r="C1886" s="1"/>
      <c r="D1886" s="1"/>
    </row>
    <row r="1887" spans="3:4" ht="14.1" customHeight="1" x14ac:dyDescent="0.2">
      <c r="C1887" s="1"/>
      <c r="D1887" s="1"/>
    </row>
    <row r="1888" spans="3:4" ht="14.1" customHeight="1" x14ac:dyDescent="0.2">
      <c r="C1888" s="1"/>
      <c r="D1888" s="1"/>
    </row>
    <row r="1889" spans="3:4" ht="14.1" customHeight="1" x14ac:dyDescent="0.2">
      <c r="C1889" s="1"/>
      <c r="D1889" s="1"/>
    </row>
    <row r="1890" spans="3:4" ht="14.1" customHeight="1" x14ac:dyDescent="0.2">
      <c r="C1890" s="1"/>
      <c r="D1890" s="1"/>
    </row>
    <row r="1891" spans="3:4" ht="14.1" customHeight="1" x14ac:dyDescent="0.2">
      <c r="C1891" s="1"/>
      <c r="D1891" s="1"/>
    </row>
    <row r="1892" spans="3:4" ht="14.1" customHeight="1" x14ac:dyDescent="0.2">
      <c r="C1892" s="1"/>
      <c r="D1892" s="1"/>
    </row>
    <row r="1893" spans="3:4" ht="14.1" customHeight="1" x14ac:dyDescent="0.2">
      <c r="C1893" s="1"/>
      <c r="D1893" s="1"/>
    </row>
    <row r="1894" spans="3:4" ht="14.1" customHeight="1" x14ac:dyDescent="0.2">
      <c r="C1894" s="1"/>
      <c r="D1894" s="1"/>
    </row>
    <row r="1895" spans="3:4" ht="14.1" customHeight="1" x14ac:dyDescent="0.2">
      <c r="C1895" s="1"/>
      <c r="D1895" s="1"/>
    </row>
    <row r="1896" spans="3:4" ht="14.1" customHeight="1" x14ac:dyDescent="0.2">
      <c r="C1896" s="1"/>
      <c r="D1896" s="1"/>
    </row>
    <row r="1897" spans="3:4" ht="14.1" customHeight="1" x14ac:dyDescent="0.2">
      <c r="C1897" s="1"/>
      <c r="D1897" s="1"/>
    </row>
    <row r="1898" spans="3:4" ht="14.1" customHeight="1" x14ac:dyDescent="0.2">
      <c r="C1898" s="1"/>
      <c r="D1898" s="1"/>
    </row>
    <row r="1899" spans="3:4" ht="14.1" customHeight="1" x14ac:dyDescent="0.2">
      <c r="C1899" s="1"/>
      <c r="D1899" s="1"/>
    </row>
    <row r="1900" spans="3:4" ht="14.1" customHeight="1" x14ac:dyDescent="0.2">
      <c r="C1900" s="1"/>
      <c r="D1900" s="1"/>
    </row>
    <row r="1901" spans="3:4" ht="14.1" customHeight="1" x14ac:dyDescent="0.2">
      <c r="C1901" s="1"/>
      <c r="D1901" s="1"/>
    </row>
    <row r="1902" spans="3:4" ht="14.1" customHeight="1" x14ac:dyDescent="0.2">
      <c r="C1902" s="1"/>
      <c r="D1902" s="1"/>
    </row>
    <row r="1903" spans="3:4" ht="14.1" customHeight="1" x14ac:dyDescent="0.2">
      <c r="C1903" s="1"/>
      <c r="D1903" s="1"/>
    </row>
    <row r="1904" spans="3:4" ht="14.1" customHeight="1" x14ac:dyDescent="0.2">
      <c r="C1904" s="1"/>
      <c r="D1904" s="1"/>
    </row>
    <row r="1905" spans="3:4" ht="14.1" customHeight="1" x14ac:dyDescent="0.2">
      <c r="C1905" s="1"/>
      <c r="D1905" s="1"/>
    </row>
    <row r="1906" spans="3:4" ht="14.1" customHeight="1" x14ac:dyDescent="0.2">
      <c r="C1906" s="1"/>
      <c r="D1906" s="1"/>
    </row>
    <row r="1907" spans="3:4" ht="14.1" customHeight="1" x14ac:dyDescent="0.2">
      <c r="C1907" s="1"/>
      <c r="D1907" s="1"/>
    </row>
    <row r="1908" spans="3:4" ht="14.1" customHeight="1" x14ac:dyDescent="0.2">
      <c r="C1908" s="1"/>
      <c r="D1908" s="1"/>
    </row>
    <row r="1909" spans="3:4" ht="14.1" customHeight="1" x14ac:dyDescent="0.2">
      <c r="C1909" s="1"/>
      <c r="D1909" s="1"/>
    </row>
    <row r="1910" spans="3:4" ht="14.1" customHeight="1" x14ac:dyDescent="0.2">
      <c r="C1910" s="1"/>
      <c r="D1910" s="1"/>
    </row>
    <row r="1911" spans="3:4" ht="14.1" customHeight="1" x14ac:dyDescent="0.2">
      <c r="C1911" s="1"/>
      <c r="D1911" s="1"/>
    </row>
    <row r="1912" spans="3:4" ht="14.1" customHeight="1" x14ac:dyDescent="0.2">
      <c r="C1912" s="1"/>
      <c r="D1912" s="1"/>
    </row>
    <row r="1913" spans="3:4" ht="14.1" customHeight="1" x14ac:dyDescent="0.2">
      <c r="C1913" s="1"/>
      <c r="D1913" s="1"/>
    </row>
    <row r="1914" spans="3:4" ht="14.1" customHeight="1" x14ac:dyDescent="0.2">
      <c r="C1914" s="1"/>
      <c r="D1914" s="1"/>
    </row>
    <row r="1915" spans="3:4" ht="14.1" customHeight="1" x14ac:dyDescent="0.2">
      <c r="C1915" s="1"/>
      <c r="D1915" s="1"/>
    </row>
    <row r="1916" spans="3:4" ht="14.1" customHeight="1" x14ac:dyDescent="0.2">
      <c r="C1916" s="1"/>
      <c r="D1916" s="1"/>
    </row>
    <row r="1917" spans="3:4" ht="14.1" customHeight="1" x14ac:dyDescent="0.2">
      <c r="C1917" s="1"/>
      <c r="D1917" s="1"/>
    </row>
    <row r="1918" spans="3:4" ht="14.1" customHeight="1" x14ac:dyDescent="0.2">
      <c r="C1918" s="1"/>
      <c r="D1918" s="1"/>
    </row>
    <row r="1919" spans="3:4" ht="14.1" customHeight="1" x14ac:dyDescent="0.2">
      <c r="C1919" s="1"/>
      <c r="D1919" s="1"/>
    </row>
    <row r="1920" spans="3:4" ht="14.1" customHeight="1" x14ac:dyDescent="0.2">
      <c r="C1920" s="1"/>
      <c r="D1920" s="1"/>
    </row>
    <row r="1921" spans="3:4" ht="14.1" customHeight="1" x14ac:dyDescent="0.2">
      <c r="C1921" s="1"/>
      <c r="D1921" s="1"/>
    </row>
    <row r="1922" spans="3:4" ht="14.1" customHeight="1" x14ac:dyDescent="0.2">
      <c r="C1922" s="1"/>
      <c r="D1922" s="1"/>
    </row>
    <row r="1923" spans="3:4" ht="14.1" customHeight="1" x14ac:dyDescent="0.2">
      <c r="C1923" s="1"/>
      <c r="D1923" s="1"/>
    </row>
    <row r="1924" spans="3:4" ht="14.1" customHeight="1" x14ac:dyDescent="0.2">
      <c r="C1924" s="1"/>
      <c r="D1924" s="1"/>
    </row>
    <row r="1925" spans="3:4" ht="14.1" customHeight="1" x14ac:dyDescent="0.2">
      <c r="C1925" s="1"/>
      <c r="D1925" s="1"/>
    </row>
    <row r="1926" spans="3:4" ht="14.1" customHeight="1" x14ac:dyDescent="0.2">
      <c r="C1926" s="1"/>
      <c r="D1926" s="1"/>
    </row>
    <row r="1927" spans="3:4" ht="14.1" customHeight="1" x14ac:dyDescent="0.2">
      <c r="C1927" s="1"/>
      <c r="D1927" s="1"/>
    </row>
    <row r="1928" spans="3:4" ht="14.1" customHeight="1" x14ac:dyDescent="0.2">
      <c r="C1928" s="1"/>
      <c r="D1928" s="1"/>
    </row>
    <row r="1929" spans="3:4" ht="14.1" customHeight="1" x14ac:dyDescent="0.2">
      <c r="C1929" s="1"/>
      <c r="D1929" s="1"/>
    </row>
    <row r="1930" spans="3:4" ht="14.1" customHeight="1" x14ac:dyDescent="0.2">
      <c r="C1930" s="1"/>
      <c r="D1930" s="1"/>
    </row>
    <row r="1931" spans="3:4" ht="14.1" customHeight="1" x14ac:dyDescent="0.2">
      <c r="C1931" s="1"/>
      <c r="D1931" s="1"/>
    </row>
    <row r="1932" spans="3:4" ht="14.1" customHeight="1" x14ac:dyDescent="0.2">
      <c r="C1932" s="1"/>
      <c r="D1932" s="1"/>
    </row>
    <row r="1933" spans="3:4" ht="14.1" customHeight="1" x14ac:dyDescent="0.2">
      <c r="C1933" s="1"/>
      <c r="D1933" s="1"/>
    </row>
    <row r="1934" spans="3:4" ht="14.1" customHeight="1" x14ac:dyDescent="0.2">
      <c r="C1934" s="1"/>
      <c r="D1934" s="1"/>
    </row>
    <row r="1935" spans="3:4" ht="14.1" customHeight="1" x14ac:dyDescent="0.2">
      <c r="C1935" s="1"/>
      <c r="D1935" s="1"/>
    </row>
    <row r="1936" spans="3:4" ht="14.1" customHeight="1" x14ac:dyDescent="0.2">
      <c r="C1936" s="1"/>
      <c r="D1936" s="1"/>
    </row>
    <row r="1937" spans="3:4" ht="14.1" customHeight="1" x14ac:dyDescent="0.2">
      <c r="C1937" s="1"/>
      <c r="D1937" s="1"/>
    </row>
    <row r="1938" spans="3:4" ht="14.1" customHeight="1" x14ac:dyDescent="0.2">
      <c r="C1938" s="1"/>
      <c r="D1938" s="1"/>
    </row>
    <row r="1939" spans="3:4" ht="14.1" customHeight="1" x14ac:dyDescent="0.2">
      <c r="C1939" s="1"/>
      <c r="D1939" s="1"/>
    </row>
    <row r="1940" spans="3:4" ht="14.1" customHeight="1" x14ac:dyDescent="0.2">
      <c r="C1940" s="1"/>
      <c r="D1940" s="1"/>
    </row>
    <row r="1941" spans="3:4" ht="14.1" customHeight="1" x14ac:dyDescent="0.2">
      <c r="C1941" s="1"/>
      <c r="D1941" s="1"/>
    </row>
    <row r="1942" spans="3:4" ht="14.1" customHeight="1" x14ac:dyDescent="0.2">
      <c r="C1942" s="1"/>
      <c r="D1942" s="1"/>
    </row>
    <row r="1943" spans="3:4" ht="14.1" customHeight="1" x14ac:dyDescent="0.2">
      <c r="C1943" s="1"/>
      <c r="D1943" s="1"/>
    </row>
    <row r="1944" spans="3:4" ht="14.1" customHeight="1" x14ac:dyDescent="0.2">
      <c r="C1944" s="1"/>
      <c r="D1944" s="1"/>
    </row>
    <row r="1945" spans="3:4" ht="14.1" customHeight="1" x14ac:dyDescent="0.2">
      <c r="C1945" s="1"/>
      <c r="D1945" s="1"/>
    </row>
    <row r="1946" spans="3:4" ht="14.1" customHeight="1" x14ac:dyDescent="0.2">
      <c r="C1946" s="1"/>
      <c r="D1946" s="1"/>
    </row>
    <row r="1947" spans="3:4" ht="14.1" customHeight="1" x14ac:dyDescent="0.2">
      <c r="C1947" s="1"/>
      <c r="D1947" s="1"/>
    </row>
    <row r="1948" spans="3:4" ht="14.1" customHeight="1" x14ac:dyDescent="0.2">
      <c r="C1948" s="1"/>
      <c r="D1948" s="1"/>
    </row>
    <row r="1949" spans="3:4" ht="14.1" customHeight="1" x14ac:dyDescent="0.2">
      <c r="C1949" s="1"/>
      <c r="D1949" s="1"/>
    </row>
    <row r="1950" spans="3:4" ht="14.1" customHeight="1" x14ac:dyDescent="0.2">
      <c r="C1950" s="1"/>
      <c r="D1950" s="1"/>
    </row>
    <row r="1951" spans="3:4" ht="14.1" customHeight="1" x14ac:dyDescent="0.2">
      <c r="C1951" s="1"/>
      <c r="D1951" s="1"/>
    </row>
    <row r="1952" spans="3:4" ht="14.1" customHeight="1" x14ac:dyDescent="0.2">
      <c r="C1952" s="1"/>
      <c r="D1952" s="1"/>
    </row>
    <row r="1953" spans="3:4" ht="14.1" customHeight="1" x14ac:dyDescent="0.2">
      <c r="C1953" s="1"/>
      <c r="D1953" s="1"/>
    </row>
    <row r="1954" spans="3:4" ht="14.1" customHeight="1" x14ac:dyDescent="0.2">
      <c r="C1954" s="1"/>
      <c r="D1954" s="1"/>
    </row>
    <row r="1955" spans="3:4" ht="14.1" customHeight="1" x14ac:dyDescent="0.2">
      <c r="C1955" s="1"/>
      <c r="D1955" s="1"/>
    </row>
    <row r="1956" spans="3:4" ht="14.1" customHeight="1" x14ac:dyDescent="0.2">
      <c r="C1956" s="1"/>
      <c r="D1956" s="1"/>
    </row>
    <row r="1957" spans="3:4" ht="14.1" customHeight="1" x14ac:dyDescent="0.2">
      <c r="C1957" s="1"/>
      <c r="D1957" s="1"/>
    </row>
    <row r="1958" spans="3:4" ht="14.1" customHeight="1" x14ac:dyDescent="0.2">
      <c r="C1958" s="1"/>
      <c r="D1958" s="1"/>
    </row>
    <row r="1959" spans="3:4" ht="14.1" customHeight="1" x14ac:dyDescent="0.2">
      <c r="C1959" s="1"/>
      <c r="D1959" s="1"/>
    </row>
    <row r="1960" spans="3:4" ht="14.1" customHeight="1" x14ac:dyDescent="0.2">
      <c r="C1960" s="1"/>
      <c r="D1960" s="1"/>
    </row>
    <row r="1961" spans="3:4" ht="14.1" customHeight="1" x14ac:dyDescent="0.2">
      <c r="C1961" s="1"/>
      <c r="D1961" s="1"/>
    </row>
    <row r="1962" spans="3:4" ht="14.1" customHeight="1" x14ac:dyDescent="0.2">
      <c r="C1962" s="1"/>
      <c r="D1962" s="1"/>
    </row>
    <row r="1963" spans="3:4" ht="14.1" customHeight="1" x14ac:dyDescent="0.2">
      <c r="C1963" s="1"/>
      <c r="D1963" s="1"/>
    </row>
    <row r="1964" spans="3:4" ht="14.1" customHeight="1" x14ac:dyDescent="0.2">
      <c r="C1964" s="1"/>
      <c r="D1964" s="1"/>
    </row>
    <row r="1965" spans="3:4" ht="14.1" customHeight="1" x14ac:dyDescent="0.2">
      <c r="C1965" s="1"/>
      <c r="D1965" s="1"/>
    </row>
    <row r="1966" spans="3:4" ht="14.1" customHeight="1" x14ac:dyDescent="0.2">
      <c r="C1966" s="1"/>
      <c r="D1966" s="1"/>
    </row>
    <row r="1967" spans="3:4" ht="14.1" customHeight="1" x14ac:dyDescent="0.2">
      <c r="C1967" s="1"/>
      <c r="D1967" s="1"/>
    </row>
    <row r="1968" spans="3:4" ht="14.1" customHeight="1" x14ac:dyDescent="0.2">
      <c r="C1968" s="1"/>
      <c r="D1968" s="1"/>
    </row>
    <row r="1969" spans="3:4" ht="14.1" customHeight="1" x14ac:dyDescent="0.2">
      <c r="C1969" s="1"/>
      <c r="D1969" s="1"/>
    </row>
    <row r="1970" spans="3:4" ht="14.1" customHeight="1" x14ac:dyDescent="0.2">
      <c r="C1970" s="1"/>
      <c r="D1970" s="1"/>
    </row>
    <row r="1971" spans="3:4" ht="14.1" customHeight="1" x14ac:dyDescent="0.2">
      <c r="C1971" s="1"/>
      <c r="D1971" s="1"/>
    </row>
    <row r="1972" spans="3:4" ht="14.1" customHeight="1" x14ac:dyDescent="0.2">
      <c r="C1972" s="1"/>
      <c r="D1972" s="1"/>
    </row>
    <row r="1973" spans="3:4" ht="14.1" customHeight="1" x14ac:dyDescent="0.2">
      <c r="C1973" s="1"/>
      <c r="D1973" s="1"/>
    </row>
    <row r="1974" spans="3:4" ht="14.1" customHeight="1" x14ac:dyDescent="0.2">
      <c r="C1974" s="1"/>
      <c r="D1974" s="1"/>
    </row>
    <row r="1975" spans="3:4" ht="14.1" customHeight="1" x14ac:dyDescent="0.2">
      <c r="C1975" s="1"/>
      <c r="D1975" s="1"/>
    </row>
    <row r="1976" spans="3:4" ht="14.1" customHeight="1" x14ac:dyDescent="0.2">
      <c r="C1976" s="1"/>
      <c r="D1976" s="1"/>
    </row>
    <row r="1977" spans="3:4" ht="14.1" customHeight="1" x14ac:dyDescent="0.2">
      <c r="C1977" s="1"/>
      <c r="D1977" s="1"/>
    </row>
    <row r="1978" spans="3:4" ht="14.1" customHeight="1" x14ac:dyDescent="0.2">
      <c r="C1978" s="1"/>
      <c r="D1978" s="1"/>
    </row>
    <row r="1979" spans="3:4" ht="14.1" customHeight="1" x14ac:dyDescent="0.2">
      <c r="C1979" s="1"/>
      <c r="D1979" s="1"/>
    </row>
    <row r="1980" spans="3:4" ht="14.1" customHeight="1" x14ac:dyDescent="0.2">
      <c r="C1980" s="1"/>
      <c r="D1980" s="1"/>
    </row>
    <row r="1981" spans="3:4" ht="14.1" customHeight="1" x14ac:dyDescent="0.2">
      <c r="C1981" s="1"/>
      <c r="D1981" s="1"/>
    </row>
    <row r="1982" spans="3:4" ht="14.1" customHeight="1" x14ac:dyDescent="0.2">
      <c r="C1982" s="1"/>
      <c r="D1982" s="1"/>
    </row>
    <row r="1983" spans="3:4" ht="14.1" customHeight="1" x14ac:dyDescent="0.2">
      <c r="C1983" s="1"/>
      <c r="D1983" s="1"/>
    </row>
    <row r="1984" spans="3:4" ht="14.1" customHeight="1" x14ac:dyDescent="0.2">
      <c r="C1984" s="1"/>
      <c r="D1984" s="1"/>
    </row>
    <row r="1985" spans="3:4" ht="14.1" customHeight="1" x14ac:dyDescent="0.2">
      <c r="C1985" s="1"/>
      <c r="D1985" s="1"/>
    </row>
    <row r="1986" spans="3:4" ht="14.1" customHeight="1" x14ac:dyDescent="0.2">
      <c r="C1986" s="1"/>
      <c r="D1986" s="1"/>
    </row>
    <row r="1987" spans="3:4" ht="14.1" customHeight="1" x14ac:dyDescent="0.2">
      <c r="C1987" s="1"/>
      <c r="D1987" s="1"/>
    </row>
    <row r="1988" spans="3:4" ht="14.1" customHeight="1" x14ac:dyDescent="0.2">
      <c r="C1988" s="1"/>
      <c r="D1988" s="1"/>
    </row>
    <row r="1989" spans="3:4" ht="14.1" customHeight="1" x14ac:dyDescent="0.2">
      <c r="C1989" s="1"/>
      <c r="D1989" s="1"/>
    </row>
    <row r="1990" spans="3:4" ht="14.1" customHeight="1" x14ac:dyDescent="0.2">
      <c r="C1990" s="1"/>
      <c r="D1990" s="1"/>
    </row>
    <row r="1991" spans="3:4" ht="14.1" customHeight="1" x14ac:dyDescent="0.2">
      <c r="C1991" s="1"/>
      <c r="D1991" s="1"/>
    </row>
    <row r="1992" spans="3:4" ht="14.1" customHeight="1" x14ac:dyDescent="0.2">
      <c r="C1992" s="1"/>
      <c r="D1992" s="1"/>
    </row>
    <row r="1993" spans="3:4" ht="14.1" customHeight="1" x14ac:dyDescent="0.2">
      <c r="C1993" s="1"/>
      <c r="D1993" s="1"/>
    </row>
    <row r="1994" spans="3:4" ht="14.1" customHeight="1" x14ac:dyDescent="0.2">
      <c r="C1994" s="1"/>
      <c r="D1994" s="1"/>
    </row>
    <row r="1995" spans="3:4" ht="14.1" customHeight="1" x14ac:dyDescent="0.2">
      <c r="C1995" s="1"/>
      <c r="D1995" s="1"/>
    </row>
    <row r="1996" spans="3:4" ht="14.1" customHeight="1" x14ac:dyDescent="0.2">
      <c r="C1996" s="1"/>
      <c r="D1996" s="1"/>
    </row>
    <row r="1997" spans="3:4" ht="14.1" customHeight="1" x14ac:dyDescent="0.2">
      <c r="C1997" s="1"/>
      <c r="D1997" s="1"/>
    </row>
    <row r="1998" spans="3:4" ht="14.1" customHeight="1" x14ac:dyDescent="0.2">
      <c r="C1998" s="1"/>
      <c r="D1998" s="1"/>
    </row>
    <row r="1999" spans="3:4" ht="14.1" customHeight="1" x14ac:dyDescent="0.2">
      <c r="C1999" s="1"/>
      <c r="D1999" s="1"/>
    </row>
    <row r="2000" spans="3:4" ht="14.1" customHeight="1" x14ac:dyDescent="0.2">
      <c r="C2000" s="1"/>
      <c r="D2000" s="1"/>
    </row>
    <row r="2001" spans="3:4" ht="14.1" customHeight="1" x14ac:dyDescent="0.2">
      <c r="C2001" s="1"/>
      <c r="D2001" s="1"/>
    </row>
    <row r="2002" spans="3:4" ht="14.1" customHeight="1" x14ac:dyDescent="0.2">
      <c r="C2002" s="1"/>
      <c r="D2002" s="1"/>
    </row>
    <row r="2003" spans="3:4" ht="14.1" customHeight="1" x14ac:dyDescent="0.2">
      <c r="C2003" s="1"/>
      <c r="D2003" s="1"/>
    </row>
    <row r="2004" spans="3:4" ht="14.1" customHeight="1" x14ac:dyDescent="0.2">
      <c r="C2004" s="1"/>
      <c r="D2004" s="1"/>
    </row>
    <row r="2005" spans="3:4" ht="14.1" customHeight="1" x14ac:dyDescent="0.2">
      <c r="C2005" s="1"/>
      <c r="D2005" s="1"/>
    </row>
    <row r="2006" spans="3:4" ht="14.1" customHeight="1" x14ac:dyDescent="0.2">
      <c r="C2006" s="1"/>
      <c r="D2006" s="1"/>
    </row>
    <row r="2007" spans="3:4" ht="14.1" customHeight="1" x14ac:dyDescent="0.2">
      <c r="C2007" s="1"/>
      <c r="D2007" s="1"/>
    </row>
    <row r="2008" spans="3:4" ht="14.1" customHeight="1" x14ac:dyDescent="0.2">
      <c r="C2008" s="1"/>
      <c r="D2008" s="1"/>
    </row>
    <row r="2009" spans="3:4" ht="14.1" customHeight="1" x14ac:dyDescent="0.2">
      <c r="C2009" s="1"/>
      <c r="D2009" s="1"/>
    </row>
    <row r="2010" spans="3:4" ht="14.1" customHeight="1" x14ac:dyDescent="0.2">
      <c r="C2010" s="1"/>
      <c r="D2010" s="1"/>
    </row>
    <row r="2011" spans="3:4" ht="14.1" customHeight="1" x14ac:dyDescent="0.2">
      <c r="C2011" s="1"/>
      <c r="D2011" s="1"/>
    </row>
    <row r="2012" spans="3:4" ht="14.1" customHeight="1" x14ac:dyDescent="0.2">
      <c r="C2012" s="1"/>
      <c r="D2012" s="1"/>
    </row>
    <row r="2013" spans="3:4" ht="14.1" customHeight="1" x14ac:dyDescent="0.2">
      <c r="C2013" s="1"/>
      <c r="D2013" s="1"/>
    </row>
    <row r="2014" spans="3:4" ht="14.1" customHeight="1" x14ac:dyDescent="0.2">
      <c r="C2014" s="1"/>
      <c r="D2014" s="1"/>
    </row>
    <row r="2015" spans="3:4" ht="14.1" customHeight="1" x14ac:dyDescent="0.2">
      <c r="C2015" s="1"/>
      <c r="D2015" s="1"/>
    </row>
    <row r="2016" spans="3:4" ht="14.1" customHeight="1" x14ac:dyDescent="0.2">
      <c r="C2016" s="1"/>
      <c r="D2016" s="1"/>
    </row>
    <row r="2017" spans="3:4" ht="14.1" customHeight="1" x14ac:dyDescent="0.2">
      <c r="C2017" s="1"/>
      <c r="D2017" s="1"/>
    </row>
    <row r="2018" spans="3:4" ht="14.1" customHeight="1" x14ac:dyDescent="0.2">
      <c r="C2018" s="1"/>
      <c r="D2018" s="1"/>
    </row>
    <row r="2019" spans="3:4" ht="14.1" customHeight="1" x14ac:dyDescent="0.2">
      <c r="C2019" s="1"/>
      <c r="D2019" s="1"/>
    </row>
    <row r="2020" spans="3:4" ht="14.1" customHeight="1" x14ac:dyDescent="0.2">
      <c r="C2020" s="1"/>
      <c r="D2020" s="1"/>
    </row>
    <row r="2021" spans="3:4" ht="14.1" customHeight="1" x14ac:dyDescent="0.2">
      <c r="C2021" s="1"/>
      <c r="D2021" s="1"/>
    </row>
    <row r="2022" spans="3:4" ht="14.1" customHeight="1" x14ac:dyDescent="0.2">
      <c r="C2022" s="1"/>
      <c r="D2022" s="1"/>
    </row>
    <row r="2023" spans="3:4" ht="14.1" customHeight="1" x14ac:dyDescent="0.2">
      <c r="C2023" s="1"/>
      <c r="D2023" s="1"/>
    </row>
    <row r="2024" spans="3:4" ht="14.1" customHeight="1" x14ac:dyDescent="0.2">
      <c r="C2024" s="1"/>
      <c r="D2024" s="1"/>
    </row>
    <row r="2025" spans="3:4" ht="14.1" customHeight="1" x14ac:dyDescent="0.2">
      <c r="C2025" s="1"/>
      <c r="D2025" s="1"/>
    </row>
    <row r="2026" spans="3:4" ht="14.1" customHeight="1" x14ac:dyDescent="0.2">
      <c r="C2026" s="1"/>
      <c r="D2026" s="1"/>
    </row>
    <row r="2027" spans="3:4" ht="14.1" customHeight="1" x14ac:dyDescent="0.2">
      <c r="C2027" s="1"/>
      <c r="D2027" s="1"/>
    </row>
    <row r="2028" spans="3:4" ht="14.1" customHeight="1" x14ac:dyDescent="0.2">
      <c r="C2028" s="1"/>
      <c r="D2028" s="1"/>
    </row>
    <row r="2029" spans="3:4" ht="14.1" customHeight="1" x14ac:dyDescent="0.2">
      <c r="C2029" s="1"/>
      <c r="D2029" s="1"/>
    </row>
    <row r="2030" spans="3:4" ht="14.1" customHeight="1" x14ac:dyDescent="0.2">
      <c r="C2030" s="1"/>
      <c r="D2030" s="1"/>
    </row>
    <row r="2031" spans="3:4" ht="14.1" customHeight="1" x14ac:dyDescent="0.2">
      <c r="C2031" s="1"/>
      <c r="D2031" s="1"/>
    </row>
    <row r="2032" spans="3:4" ht="14.1" customHeight="1" x14ac:dyDescent="0.2">
      <c r="C2032" s="1"/>
      <c r="D2032" s="1"/>
    </row>
    <row r="2033" spans="3:4" ht="14.1" customHeight="1" x14ac:dyDescent="0.2">
      <c r="C2033" s="1"/>
      <c r="D2033" s="1"/>
    </row>
    <row r="2034" spans="3:4" ht="14.1" customHeight="1" x14ac:dyDescent="0.2">
      <c r="C2034" s="1"/>
      <c r="D2034" s="1"/>
    </row>
    <row r="2035" spans="3:4" ht="14.1" customHeight="1" x14ac:dyDescent="0.2">
      <c r="C2035" s="1"/>
      <c r="D2035" s="1"/>
    </row>
    <row r="2036" spans="3:4" ht="14.1" customHeight="1" x14ac:dyDescent="0.2">
      <c r="C2036" s="1"/>
      <c r="D2036" s="1"/>
    </row>
    <row r="2037" spans="3:4" ht="14.1" customHeight="1" x14ac:dyDescent="0.2">
      <c r="C2037" s="1"/>
      <c r="D2037" s="1"/>
    </row>
    <row r="2038" spans="3:4" ht="14.1" customHeight="1" x14ac:dyDescent="0.2">
      <c r="C2038" s="1"/>
      <c r="D2038" s="1"/>
    </row>
    <row r="2039" spans="3:4" ht="14.1" customHeight="1" x14ac:dyDescent="0.2">
      <c r="C2039" s="1"/>
      <c r="D2039" s="1"/>
    </row>
    <row r="2040" spans="3:4" ht="14.1" customHeight="1" x14ac:dyDescent="0.2">
      <c r="C2040" s="1"/>
      <c r="D2040" s="1"/>
    </row>
    <row r="2041" spans="3:4" ht="14.1" customHeight="1" x14ac:dyDescent="0.2">
      <c r="C2041" s="1"/>
      <c r="D2041" s="1"/>
    </row>
    <row r="2042" spans="3:4" ht="14.1" customHeight="1" x14ac:dyDescent="0.2">
      <c r="C2042" s="1"/>
      <c r="D2042" s="1"/>
    </row>
    <row r="2043" spans="3:4" ht="14.1" customHeight="1" x14ac:dyDescent="0.2">
      <c r="C2043" s="1"/>
      <c r="D2043" s="1"/>
    </row>
    <row r="2044" spans="3:4" ht="14.1" customHeight="1" x14ac:dyDescent="0.2">
      <c r="C2044" s="1"/>
      <c r="D2044" s="1"/>
    </row>
    <row r="2045" spans="3:4" ht="14.1" customHeight="1" x14ac:dyDescent="0.2">
      <c r="C2045" s="1"/>
      <c r="D2045" s="1"/>
    </row>
    <row r="2046" spans="3:4" ht="14.1" customHeight="1" x14ac:dyDescent="0.2">
      <c r="C2046" s="1"/>
      <c r="D2046" s="1"/>
    </row>
    <row r="2047" spans="3:4" ht="14.1" customHeight="1" x14ac:dyDescent="0.2">
      <c r="C2047" s="1"/>
      <c r="D2047" s="1"/>
    </row>
    <row r="2048" spans="3:4" ht="14.1" customHeight="1" x14ac:dyDescent="0.2">
      <c r="C2048" s="1"/>
      <c r="D2048" s="1"/>
    </row>
    <row r="2049" spans="3:4" ht="14.1" customHeight="1" x14ac:dyDescent="0.2">
      <c r="C2049" s="1"/>
      <c r="D2049" s="1"/>
    </row>
    <row r="2050" spans="3:4" ht="14.1" customHeight="1" x14ac:dyDescent="0.2">
      <c r="C2050" s="1"/>
      <c r="D2050" s="1"/>
    </row>
    <row r="2051" spans="3:4" ht="14.1" customHeight="1" x14ac:dyDescent="0.2">
      <c r="C2051" s="1"/>
      <c r="D2051" s="1"/>
    </row>
    <row r="2052" spans="3:4" ht="14.1" customHeight="1" x14ac:dyDescent="0.2">
      <c r="C2052" s="1"/>
      <c r="D2052" s="1"/>
    </row>
    <row r="2053" spans="3:4" ht="14.1" customHeight="1" x14ac:dyDescent="0.2">
      <c r="C2053" s="1"/>
      <c r="D2053" s="1"/>
    </row>
    <row r="2054" spans="3:4" ht="14.1" customHeight="1" x14ac:dyDescent="0.2">
      <c r="C2054" s="1"/>
      <c r="D2054" s="1"/>
    </row>
    <row r="2055" spans="3:4" ht="14.1" customHeight="1" x14ac:dyDescent="0.2">
      <c r="C2055" s="1"/>
      <c r="D2055" s="1"/>
    </row>
    <row r="2056" spans="3:4" ht="14.1" customHeight="1" x14ac:dyDescent="0.2">
      <c r="C2056" s="1"/>
      <c r="D2056" s="1"/>
    </row>
    <row r="2057" spans="3:4" ht="14.1" customHeight="1" x14ac:dyDescent="0.2">
      <c r="C2057" s="1"/>
      <c r="D2057" s="1"/>
    </row>
    <row r="2058" spans="3:4" ht="14.1" customHeight="1" x14ac:dyDescent="0.2">
      <c r="C2058" s="1"/>
      <c r="D2058" s="1"/>
    </row>
    <row r="2059" spans="3:4" ht="14.1" customHeight="1" x14ac:dyDescent="0.2">
      <c r="C2059" s="1"/>
      <c r="D2059" s="1"/>
    </row>
    <row r="2060" spans="3:4" ht="14.1" customHeight="1" x14ac:dyDescent="0.2">
      <c r="C2060" s="1"/>
      <c r="D2060" s="1"/>
    </row>
    <row r="2061" spans="3:4" ht="14.1" customHeight="1" x14ac:dyDescent="0.2">
      <c r="C2061" s="1"/>
      <c r="D2061" s="1"/>
    </row>
    <row r="2062" spans="3:4" ht="14.1" customHeight="1" x14ac:dyDescent="0.2">
      <c r="C2062" s="1"/>
      <c r="D2062" s="1"/>
    </row>
    <row r="2063" spans="3:4" ht="14.1" customHeight="1" x14ac:dyDescent="0.2">
      <c r="C2063" s="1"/>
      <c r="D2063" s="1"/>
    </row>
    <row r="2064" spans="3:4" ht="14.1" customHeight="1" x14ac:dyDescent="0.2">
      <c r="C2064" s="1"/>
      <c r="D2064" s="1"/>
    </row>
    <row r="2065" spans="3:4" ht="14.1" customHeight="1" x14ac:dyDescent="0.2">
      <c r="C2065" s="1"/>
      <c r="D2065" s="1"/>
    </row>
    <row r="2066" spans="3:4" ht="14.1" customHeight="1" x14ac:dyDescent="0.2">
      <c r="C2066" s="1"/>
      <c r="D2066" s="1"/>
    </row>
    <row r="2067" spans="3:4" ht="14.1" customHeight="1" x14ac:dyDescent="0.2">
      <c r="C2067" s="1"/>
      <c r="D2067" s="1"/>
    </row>
    <row r="2068" spans="3:4" ht="14.1" customHeight="1" x14ac:dyDescent="0.2">
      <c r="C2068" s="1"/>
      <c r="D2068" s="1"/>
    </row>
    <row r="2069" spans="3:4" ht="14.1" customHeight="1" x14ac:dyDescent="0.2">
      <c r="C2069" s="1"/>
      <c r="D2069" s="1"/>
    </row>
    <row r="2070" spans="3:4" ht="14.1" customHeight="1" x14ac:dyDescent="0.2">
      <c r="C2070" s="1"/>
      <c r="D2070" s="1"/>
    </row>
    <row r="2071" spans="3:4" ht="14.1" customHeight="1" x14ac:dyDescent="0.2">
      <c r="C2071" s="1"/>
      <c r="D2071" s="1"/>
    </row>
    <row r="2072" spans="3:4" ht="14.1" customHeight="1" x14ac:dyDescent="0.2">
      <c r="C2072" s="1"/>
      <c r="D2072" s="1"/>
    </row>
    <row r="2073" spans="3:4" ht="14.1" customHeight="1" x14ac:dyDescent="0.2">
      <c r="C2073" s="1"/>
      <c r="D2073" s="1"/>
    </row>
    <row r="2074" spans="3:4" ht="14.1" customHeight="1" x14ac:dyDescent="0.2">
      <c r="C2074" s="1"/>
      <c r="D2074" s="1"/>
    </row>
    <row r="2075" spans="3:4" ht="14.1" customHeight="1" x14ac:dyDescent="0.2">
      <c r="C2075" s="1"/>
      <c r="D2075" s="1"/>
    </row>
    <row r="2076" spans="3:4" ht="14.1" customHeight="1" x14ac:dyDescent="0.2">
      <c r="C2076" s="1"/>
      <c r="D2076" s="1"/>
    </row>
    <row r="2077" spans="3:4" ht="14.1" customHeight="1" x14ac:dyDescent="0.2">
      <c r="C2077" s="1"/>
      <c r="D2077" s="1"/>
    </row>
    <row r="2078" spans="3:4" ht="14.1" customHeight="1" x14ac:dyDescent="0.2">
      <c r="C2078" s="1"/>
      <c r="D2078" s="1"/>
    </row>
    <row r="2079" spans="3:4" ht="14.1" customHeight="1" x14ac:dyDescent="0.2">
      <c r="C2079" s="1"/>
      <c r="D2079" s="1"/>
    </row>
    <row r="2080" spans="3:4" ht="14.1" customHeight="1" x14ac:dyDescent="0.2">
      <c r="C2080" s="1"/>
      <c r="D2080" s="1"/>
    </row>
    <row r="2081" spans="3:4" ht="14.1" customHeight="1" x14ac:dyDescent="0.2">
      <c r="C2081" s="1"/>
      <c r="D2081" s="1"/>
    </row>
    <row r="2082" spans="3:4" ht="14.1" customHeight="1" x14ac:dyDescent="0.2">
      <c r="C2082" s="1"/>
      <c r="D2082" s="1"/>
    </row>
    <row r="2083" spans="3:4" ht="14.1" customHeight="1" x14ac:dyDescent="0.2">
      <c r="C2083" s="1"/>
      <c r="D2083" s="1"/>
    </row>
    <row r="2084" spans="3:4" ht="14.1" customHeight="1" x14ac:dyDescent="0.2">
      <c r="C2084" s="1"/>
      <c r="D2084" s="1"/>
    </row>
    <row r="2085" spans="3:4" ht="14.1" customHeight="1" x14ac:dyDescent="0.2">
      <c r="C2085" s="1"/>
      <c r="D2085" s="1"/>
    </row>
    <row r="2086" spans="3:4" ht="14.1" customHeight="1" x14ac:dyDescent="0.2">
      <c r="C2086" s="1"/>
      <c r="D2086" s="1"/>
    </row>
    <row r="2087" spans="3:4" ht="14.1" customHeight="1" x14ac:dyDescent="0.2">
      <c r="C2087" s="1"/>
      <c r="D2087" s="1"/>
    </row>
    <row r="2088" spans="3:4" ht="14.1" customHeight="1" x14ac:dyDescent="0.2">
      <c r="C2088" s="1"/>
      <c r="D2088" s="1"/>
    </row>
    <row r="2089" spans="3:4" ht="14.1" customHeight="1" x14ac:dyDescent="0.2">
      <c r="C2089" s="1"/>
      <c r="D2089" s="1"/>
    </row>
    <row r="2090" spans="3:4" ht="14.1" customHeight="1" x14ac:dyDescent="0.2">
      <c r="C2090" s="1"/>
      <c r="D2090" s="1"/>
    </row>
    <row r="2091" spans="3:4" ht="14.1" customHeight="1" x14ac:dyDescent="0.2">
      <c r="C2091" s="1"/>
      <c r="D2091" s="1"/>
    </row>
    <row r="2092" spans="3:4" ht="14.1" customHeight="1" x14ac:dyDescent="0.2">
      <c r="C2092" s="1"/>
      <c r="D2092" s="1"/>
    </row>
    <row r="2093" spans="3:4" ht="14.1" customHeight="1" x14ac:dyDescent="0.2">
      <c r="C2093" s="1"/>
      <c r="D2093" s="1"/>
    </row>
    <row r="2094" spans="3:4" ht="14.1" customHeight="1" x14ac:dyDescent="0.2">
      <c r="C2094" s="1"/>
      <c r="D2094" s="1"/>
    </row>
    <row r="2095" spans="3:4" ht="14.1" customHeight="1" x14ac:dyDescent="0.2">
      <c r="C2095" s="1"/>
      <c r="D2095" s="1"/>
    </row>
    <row r="2096" spans="3:4" ht="14.1" customHeight="1" x14ac:dyDescent="0.2">
      <c r="C2096" s="1"/>
      <c r="D2096" s="1"/>
    </row>
    <row r="2097" spans="3:4" ht="14.1" customHeight="1" x14ac:dyDescent="0.2">
      <c r="C2097" s="1"/>
      <c r="D2097" s="1"/>
    </row>
    <row r="2098" spans="3:4" ht="14.1" customHeight="1" x14ac:dyDescent="0.2">
      <c r="C2098" s="1"/>
      <c r="D2098" s="1"/>
    </row>
    <row r="2099" spans="3:4" ht="14.1" customHeight="1" x14ac:dyDescent="0.2">
      <c r="C2099" s="1"/>
      <c r="D2099" s="1"/>
    </row>
    <row r="2100" spans="3:4" ht="14.1" customHeight="1" x14ac:dyDescent="0.2">
      <c r="C2100" s="1"/>
      <c r="D2100" s="1"/>
    </row>
    <row r="2101" spans="3:4" ht="14.1" customHeight="1" x14ac:dyDescent="0.2">
      <c r="C2101" s="1"/>
      <c r="D2101" s="1"/>
    </row>
    <row r="2102" spans="3:4" ht="14.1" customHeight="1" x14ac:dyDescent="0.2">
      <c r="C2102" s="1"/>
      <c r="D2102" s="1"/>
    </row>
    <row r="2103" spans="3:4" ht="14.1" customHeight="1" x14ac:dyDescent="0.2">
      <c r="C2103" s="1"/>
      <c r="D2103" s="1"/>
    </row>
    <row r="2104" spans="3:4" ht="14.1" customHeight="1" x14ac:dyDescent="0.2">
      <c r="C2104" s="1"/>
      <c r="D2104" s="1"/>
    </row>
    <row r="2105" spans="3:4" ht="14.1" customHeight="1" x14ac:dyDescent="0.2">
      <c r="C2105" s="1"/>
      <c r="D2105" s="1"/>
    </row>
    <row r="2106" spans="3:4" ht="14.1" customHeight="1" x14ac:dyDescent="0.2">
      <c r="C2106" s="1"/>
      <c r="D2106" s="1"/>
    </row>
    <row r="2107" spans="3:4" ht="14.1" customHeight="1" x14ac:dyDescent="0.2">
      <c r="C2107" s="1"/>
      <c r="D2107" s="1"/>
    </row>
    <row r="2108" spans="3:4" ht="14.1" customHeight="1" x14ac:dyDescent="0.2">
      <c r="C2108" s="1"/>
      <c r="D2108" s="1"/>
    </row>
    <row r="2109" spans="3:4" ht="14.1" customHeight="1" x14ac:dyDescent="0.2">
      <c r="C2109" s="1"/>
      <c r="D2109" s="1"/>
    </row>
    <row r="2110" spans="3:4" ht="14.1" customHeight="1" x14ac:dyDescent="0.2">
      <c r="C2110" s="1"/>
      <c r="D2110" s="1"/>
    </row>
    <row r="2111" spans="3:4" ht="14.1" customHeight="1" x14ac:dyDescent="0.2">
      <c r="C2111" s="1"/>
      <c r="D2111" s="1"/>
    </row>
    <row r="2112" spans="3:4" ht="14.1" customHeight="1" x14ac:dyDescent="0.2">
      <c r="C2112" s="1"/>
      <c r="D2112" s="1"/>
    </row>
    <row r="2113" spans="3:4" ht="14.1" customHeight="1" x14ac:dyDescent="0.2">
      <c r="C2113" s="1"/>
      <c r="D2113" s="1"/>
    </row>
    <row r="2114" spans="3:4" ht="14.1" customHeight="1" x14ac:dyDescent="0.2">
      <c r="C2114" s="1"/>
      <c r="D2114" s="1"/>
    </row>
    <row r="2115" spans="3:4" ht="14.1" customHeight="1" x14ac:dyDescent="0.2">
      <c r="C2115" s="1"/>
      <c r="D2115" s="1"/>
    </row>
    <row r="2116" spans="3:4" ht="14.1" customHeight="1" x14ac:dyDescent="0.2">
      <c r="C2116" s="1"/>
      <c r="D2116" s="1"/>
    </row>
    <row r="2117" spans="3:4" ht="14.1" customHeight="1" x14ac:dyDescent="0.2">
      <c r="C2117" s="1"/>
      <c r="D2117" s="1"/>
    </row>
    <row r="2118" spans="3:4" ht="14.1" customHeight="1" x14ac:dyDescent="0.2">
      <c r="C2118" s="1"/>
      <c r="D2118" s="1"/>
    </row>
    <row r="2119" spans="3:4" ht="14.1" customHeight="1" x14ac:dyDescent="0.2">
      <c r="C2119" s="1"/>
      <c r="D2119" s="1"/>
    </row>
    <row r="2120" spans="3:4" ht="14.1" customHeight="1" x14ac:dyDescent="0.2">
      <c r="C2120" s="1"/>
      <c r="D2120" s="1"/>
    </row>
    <row r="2121" spans="3:4" ht="14.1" customHeight="1" x14ac:dyDescent="0.2">
      <c r="C2121" s="1"/>
      <c r="D2121" s="1"/>
    </row>
    <row r="2122" spans="3:4" ht="14.1" customHeight="1" x14ac:dyDescent="0.2">
      <c r="C2122" s="1"/>
      <c r="D2122" s="1"/>
    </row>
    <row r="2123" spans="3:4" ht="14.1" customHeight="1" x14ac:dyDescent="0.2">
      <c r="C2123" s="1"/>
      <c r="D2123" s="1"/>
    </row>
    <row r="2124" spans="3:4" ht="14.1" customHeight="1" x14ac:dyDescent="0.2">
      <c r="C2124" s="1"/>
      <c r="D2124" s="1"/>
    </row>
    <row r="2125" spans="3:4" ht="14.1" customHeight="1" x14ac:dyDescent="0.2">
      <c r="C2125" s="1"/>
      <c r="D2125" s="1"/>
    </row>
    <row r="2126" spans="3:4" ht="14.1" customHeight="1" x14ac:dyDescent="0.2">
      <c r="C2126" s="1"/>
      <c r="D2126" s="1"/>
    </row>
    <row r="2127" spans="3:4" ht="14.1" customHeight="1" x14ac:dyDescent="0.2">
      <c r="C2127" s="1"/>
      <c r="D2127" s="1"/>
    </row>
    <row r="2128" spans="3:4" ht="14.1" customHeight="1" x14ac:dyDescent="0.2">
      <c r="C2128" s="1"/>
      <c r="D2128" s="1"/>
    </row>
    <row r="2129" spans="3:4" ht="14.1" customHeight="1" x14ac:dyDescent="0.2">
      <c r="C2129" s="1"/>
      <c r="D2129" s="1"/>
    </row>
    <row r="2130" spans="3:4" ht="14.1" customHeight="1" x14ac:dyDescent="0.2">
      <c r="C2130" s="1"/>
      <c r="D2130" s="1"/>
    </row>
    <row r="2131" spans="3:4" ht="14.1" customHeight="1" x14ac:dyDescent="0.2">
      <c r="C2131" s="1"/>
      <c r="D2131" s="1"/>
    </row>
    <row r="2132" spans="3:4" ht="14.1" customHeight="1" x14ac:dyDescent="0.2">
      <c r="C2132" s="1"/>
      <c r="D2132" s="1"/>
    </row>
    <row r="2133" spans="3:4" ht="14.1" customHeight="1" x14ac:dyDescent="0.2">
      <c r="C2133" s="1"/>
      <c r="D2133" s="1"/>
    </row>
    <row r="2134" spans="3:4" ht="14.1" customHeight="1" x14ac:dyDescent="0.2">
      <c r="C2134" s="1"/>
      <c r="D2134" s="1"/>
    </row>
    <row r="2135" spans="3:4" ht="14.1" customHeight="1" x14ac:dyDescent="0.2">
      <c r="C2135" s="1"/>
      <c r="D2135" s="1"/>
    </row>
    <row r="2136" spans="3:4" ht="14.1" customHeight="1" x14ac:dyDescent="0.2">
      <c r="C2136" s="1"/>
      <c r="D2136" s="1"/>
    </row>
    <row r="2137" spans="3:4" ht="14.1" customHeight="1" x14ac:dyDescent="0.2">
      <c r="C2137" s="1"/>
      <c r="D2137" s="1"/>
    </row>
    <row r="2138" spans="3:4" ht="14.1" customHeight="1" x14ac:dyDescent="0.2">
      <c r="C2138" s="1"/>
      <c r="D2138" s="1"/>
    </row>
    <row r="2139" spans="3:4" ht="14.1" customHeight="1" x14ac:dyDescent="0.2">
      <c r="C2139" s="1"/>
      <c r="D2139" s="1"/>
    </row>
    <row r="2140" spans="3:4" ht="14.1" customHeight="1" x14ac:dyDescent="0.2">
      <c r="C2140" s="1"/>
      <c r="D2140" s="1"/>
    </row>
    <row r="2141" spans="3:4" ht="14.1" customHeight="1" x14ac:dyDescent="0.2">
      <c r="C2141" s="1"/>
      <c r="D2141" s="1"/>
    </row>
    <row r="2142" spans="3:4" ht="14.1" customHeight="1" x14ac:dyDescent="0.2">
      <c r="C2142" s="1"/>
      <c r="D2142" s="1"/>
    </row>
    <row r="2143" spans="3:4" ht="14.1" customHeight="1" x14ac:dyDescent="0.2">
      <c r="C2143" s="1"/>
      <c r="D2143" s="1"/>
    </row>
    <row r="2144" spans="3:4" ht="14.1" customHeight="1" x14ac:dyDescent="0.2">
      <c r="C2144" s="1"/>
      <c r="D2144" s="1"/>
    </row>
    <row r="2145" spans="3:4" ht="14.1" customHeight="1" x14ac:dyDescent="0.2">
      <c r="C2145" s="1"/>
      <c r="D2145" s="1"/>
    </row>
    <row r="2146" spans="3:4" ht="14.1" customHeight="1" x14ac:dyDescent="0.2">
      <c r="C2146" s="1"/>
      <c r="D2146" s="1"/>
    </row>
    <row r="2147" spans="3:4" ht="14.1" customHeight="1" x14ac:dyDescent="0.2">
      <c r="C2147" s="1"/>
      <c r="D2147" s="1"/>
    </row>
    <row r="2148" spans="3:4" ht="14.1" customHeight="1" x14ac:dyDescent="0.2">
      <c r="C2148" s="1"/>
      <c r="D2148" s="1"/>
    </row>
    <row r="2149" spans="3:4" ht="14.1" customHeight="1" x14ac:dyDescent="0.2">
      <c r="C2149" s="1"/>
      <c r="D2149" s="1"/>
    </row>
    <row r="2150" spans="3:4" ht="14.1" customHeight="1" x14ac:dyDescent="0.2">
      <c r="C2150" s="1"/>
      <c r="D2150" s="1"/>
    </row>
    <row r="2151" spans="3:4" ht="14.1" customHeight="1" x14ac:dyDescent="0.2">
      <c r="C2151" s="1"/>
      <c r="D2151" s="1"/>
    </row>
    <row r="2152" spans="3:4" ht="14.1" customHeight="1" x14ac:dyDescent="0.2">
      <c r="C2152" s="1"/>
      <c r="D2152" s="1"/>
    </row>
    <row r="2153" spans="3:4" ht="14.1" customHeight="1" x14ac:dyDescent="0.2">
      <c r="C2153" s="1"/>
      <c r="D2153" s="1"/>
    </row>
    <row r="2154" spans="3:4" ht="14.1" customHeight="1" x14ac:dyDescent="0.2">
      <c r="C2154" s="1"/>
      <c r="D2154" s="1"/>
    </row>
    <row r="2155" spans="3:4" ht="14.1" customHeight="1" x14ac:dyDescent="0.2">
      <c r="C2155" s="1"/>
      <c r="D2155" s="1"/>
    </row>
    <row r="2156" spans="3:4" ht="14.1" customHeight="1" x14ac:dyDescent="0.2">
      <c r="C2156" s="1"/>
      <c r="D2156" s="1"/>
    </row>
    <row r="2157" spans="3:4" ht="14.1" customHeight="1" x14ac:dyDescent="0.2">
      <c r="C2157" s="1"/>
      <c r="D2157" s="1"/>
    </row>
    <row r="2158" spans="3:4" ht="14.1" customHeight="1" x14ac:dyDescent="0.2">
      <c r="C2158" s="1"/>
      <c r="D2158" s="1"/>
    </row>
    <row r="2159" spans="3:4" ht="14.1" customHeight="1" x14ac:dyDescent="0.2">
      <c r="C2159" s="1"/>
      <c r="D2159" s="1"/>
    </row>
    <row r="2160" spans="3:4" ht="14.1" customHeight="1" x14ac:dyDescent="0.2">
      <c r="C2160" s="1"/>
      <c r="D2160" s="1"/>
    </row>
    <row r="2161" spans="3:4" ht="14.1" customHeight="1" x14ac:dyDescent="0.2">
      <c r="C2161" s="1"/>
      <c r="D2161" s="1"/>
    </row>
    <row r="2162" spans="3:4" ht="14.1" customHeight="1" x14ac:dyDescent="0.2">
      <c r="C2162" s="1"/>
      <c r="D2162" s="1"/>
    </row>
    <row r="2163" spans="3:4" ht="14.1" customHeight="1" x14ac:dyDescent="0.2">
      <c r="C2163" s="1"/>
      <c r="D2163" s="1"/>
    </row>
    <row r="2164" spans="3:4" ht="14.1" customHeight="1" x14ac:dyDescent="0.2">
      <c r="C2164" s="1"/>
      <c r="D2164" s="1"/>
    </row>
    <row r="2165" spans="3:4" ht="14.1" customHeight="1" x14ac:dyDescent="0.2">
      <c r="C2165" s="1"/>
      <c r="D2165" s="1"/>
    </row>
    <row r="2166" spans="3:4" ht="14.1" customHeight="1" x14ac:dyDescent="0.2">
      <c r="C2166" s="1"/>
      <c r="D2166" s="1"/>
    </row>
    <row r="2167" spans="3:4" ht="14.1" customHeight="1" x14ac:dyDescent="0.2">
      <c r="C2167" s="1"/>
      <c r="D2167" s="1"/>
    </row>
    <row r="2168" spans="3:4" ht="14.1" customHeight="1" x14ac:dyDescent="0.2">
      <c r="C2168" s="1"/>
      <c r="D2168" s="1"/>
    </row>
    <row r="2169" spans="3:4" ht="14.1" customHeight="1" x14ac:dyDescent="0.2">
      <c r="C2169" s="1"/>
      <c r="D2169" s="1"/>
    </row>
    <row r="2170" spans="3:4" ht="14.1" customHeight="1" x14ac:dyDescent="0.2">
      <c r="C2170" s="1"/>
      <c r="D2170" s="1"/>
    </row>
    <row r="2171" spans="3:4" ht="14.1" customHeight="1" x14ac:dyDescent="0.2">
      <c r="C2171" s="1"/>
      <c r="D2171" s="1"/>
    </row>
    <row r="2172" spans="3:4" ht="14.1" customHeight="1" x14ac:dyDescent="0.2">
      <c r="C2172" s="1"/>
      <c r="D2172" s="1"/>
    </row>
    <row r="2173" spans="3:4" ht="14.1" customHeight="1" x14ac:dyDescent="0.2">
      <c r="C2173" s="1"/>
      <c r="D2173" s="1"/>
    </row>
    <row r="2174" spans="3:4" ht="14.1" customHeight="1" x14ac:dyDescent="0.2">
      <c r="C2174" s="1"/>
      <c r="D2174" s="1"/>
    </row>
    <row r="2175" spans="3:4" ht="14.1" customHeight="1" x14ac:dyDescent="0.2">
      <c r="C2175" s="1"/>
      <c r="D2175" s="1"/>
    </row>
    <row r="2176" spans="3:4" ht="14.1" customHeight="1" x14ac:dyDescent="0.2">
      <c r="C2176" s="1"/>
      <c r="D2176" s="1"/>
    </row>
    <row r="2177" spans="3:4" ht="14.1" customHeight="1" x14ac:dyDescent="0.2">
      <c r="C2177" s="1"/>
      <c r="D2177" s="1"/>
    </row>
    <row r="2178" spans="3:4" ht="14.1" customHeight="1" x14ac:dyDescent="0.2">
      <c r="C2178" s="1"/>
      <c r="D2178" s="1"/>
    </row>
    <row r="2179" spans="3:4" ht="14.1" customHeight="1" x14ac:dyDescent="0.2">
      <c r="C2179" s="1"/>
      <c r="D2179" s="1"/>
    </row>
    <row r="2180" spans="3:4" ht="14.1" customHeight="1" x14ac:dyDescent="0.2">
      <c r="C2180" s="1"/>
      <c r="D2180" s="1"/>
    </row>
    <row r="2181" spans="3:4" ht="14.1" customHeight="1" x14ac:dyDescent="0.2">
      <c r="C2181" s="1"/>
      <c r="D2181" s="1"/>
    </row>
    <row r="2182" spans="3:4" ht="14.1" customHeight="1" x14ac:dyDescent="0.2">
      <c r="C2182" s="1"/>
      <c r="D2182" s="1"/>
    </row>
    <row r="2183" spans="3:4" ht="14.1" customHeight="1" x14ac:dyDescent="0.2">
      <c r="C2183" s="1"/>
      <c r="D2183" s="1"/>
    </row>
    <row r="2184" spans="3:4" ht="14.1" customHeight="1" x14ac:dyDescent="0.2">
      <c r="C2184" s="1"/>
      <c r="D2184" s="1"/>
    </row>
    <row r="2185" spans="3:4" ht="14.1" customHeight="1" x14ac:dyDescent="0.2">
      <c r="C2185" s="1"/>
      <c r="D2185" s="1"/>
    </row>
    <row r="2186" spans="3:4" ht="14.1" customHeight="1" x14ac:dyDescent="0.2">
      <c r="C2186" s="1"/>
      <c r="D2186" s="1"/>
    </row>
    <row r="2187" spans="3:4" ht="14.1" customHeight="1" x14ac:dyDescent="0.2">
      <c r="C2187" s="1"/>
      <c r="D2187" s="1"/>
    </row>
    <row r="2188" spans="3:4" ht="14.1" customHeight="1" x14ac:dyDescent="0.2">
      <c r="C2188" s="1"/>
      <c r="D2188" s="1"/>
    </row>
    <row r="2189" spans="3:4" ht="14.1" customHeight="1" x14ac:dyDescent="0.2">
      <c r="C2189" s="1"/>
      <c r="D2189" s="1"/>
    </row>
    <row r="2190" spans="3:4" ht="14.1" customHeight="1" x14ac:dyDescent="0.2">
      <c r="C2190" s="1"/>
      <c r="D2190" s="1"/>
    </row>
    <row r="2191" spans="3:4" ht="14.1" customHeight="1" x14ac:dyDescent="0.2">
      <c r="C2191" s="1"/>
      <c r="D2191" s="1"/>
    </row>
    <row r="2192" spans="3:4" ht="14.1" customHeight="1" x14ac:dyDescent="0.2">
      <c r="C2192" s="1"/>
      <c r="D2192" s="1"/>
    </row>
    <row r="2193" spans="3:4" ht="14.1" customHeight="1" x14ac:dyDescent="0.2">
      <c r="C2193" s="1"/>
      <c r="D2193" s="1"/>
    </row>
    <row r="2194" spans="3:4" ht="14.1" customHeight="1" x14ac:dyDescent="0.2">
      <c r="C2194" s="1"/>
      <c r="D2194" s="1"/>
    </row>
    <row r="2195" spans="3:4" ht="14.1" customHeight="1" x14ac:dyDescent="0.2">
      <c r="C2195" s="1"/>
      <c r="D2195" s="1"/>
    </row>
    <row r="2196" spans="3:4" ht="14.1" customHeight="1" x14ac:dyDescent="0.2">
      <c r="C2196" s="1"/>
      <c r="D2196" s="1"/>
    </row>
    <row r="2197" spans="3:4" ht="14.1" customHeight="1" x14ac:dyDescent="0.2">
      <c r="C2197" s="1"/>
      <c r="D2197" s="1"/>
    </row>
    <row r="2198" spans="3:4" ht="14.1" customHeight="1" x14ac:dyDescent="0.2">
      <c r="C2198" s="1"/>
      <c r="D2198" s="1"/>
    </row>
    <row r="2199" spans="3:4" ht="14.1" customHeight="1" x14ac:dyDescent="0.2">
      <c r="C2199" s="1"/>
      <c r="D2199" s="1"/>
    </row>
    <row r="2200" spans="3:4" ht="14.1" customHeight="1" x14ac:dyDescent="0.2">
      <c r="C2200" s="1"/>
      <c r="D2200" s="1"/>
    </row>
    <row r="2201" spans="3:4" ht="14.1" customHeight="1" x14ac:dyDescent="0.2">
      <c r="C2201" s="1"/>
      <c r="D2201" s="1"/>
    </row>
    <row r="2202" spans="3:4" ht="14.1" customHeight="1" x14ac:dyDescent="0.2">
      <c r="C2202" s="1"/>
      <c r="D2202" s="1"/>
    </row>
    <row r="2203" spans="3:4" ht="14.1" customHeight="1" x14ac:dyDescent="0.2">
      <c r="C2203" s="1"/>
      <c r="D2203" s="1"/>
    </row>
    <row r="2204" spans="3:4" ht="14.1" customHeight="1" x14ac:dyDescent="0.2">
      <c r="C2204" s="1"/>
      <c r="D2204" s="1"/>
    </row>
    <row r="2205" spans="3:4" ht="14.1" customHeight="1" x14ac:dyDescent="0.2">
      <c r="C2205" s="1"/>
      <c r="D2205" s="1"/>
    </row>
    <row r="2206" spans="3:4" ht="14.1" customHeight="1" x14ac:dyDescent="0.2">
      <c r="C2206" s="1"/>
      <c r="D2206" s="1"/>
    </row>
    <row r="2207" spans="3:4" ht="14.1" customHeight="1" x14ac:dyDescent="0.2">
      <c r="C2207" s="1"/>
      <c r="D2207" s="1"/>
    </row>
    <row r="2208" spans="3:4" ht="14.1" customHeight="1" x14ac:dyDescent="0.2">
      <c r="C2208" s="1"/>
      <c r="D2208" s="1"/>
    </row>
    <row r="2209" spans="3:4" ht="14.1" customHeight="1" x14ac:dyDescent="0.2">
      <c r="C2209" s="1"/>
      <c r="D2209" s="1"/>
    </row>
    <row r="2210" spans="3:4" ht="14.1" customHeight="1" x14ac:dyDescent="0.2">
      <c r="C2210" s="1"/>
      <c r="D2210" s="1"/>
    </row>
    <row r="2211" spans="3:4" ht="14.1" customHeight="1" x14ac:dyDescent="0.2">
      <c r="C2211" s="1"/>
      <c r="D2211" s="1"/>
    </row>
    <row r="2212" spans="3:4" ht="14.1" customHeight="1" x14ac:dyDescent="0.2">
      <c r="C2212" s="1"/>
      <c r="D2212" s="1"/>
    </row>
    <row r="2213" spans="3:4" ht="14.1" customHeight="1" x14ac:dyDescent="0.2">
      <c r="C2213" s="1"/>
      <c r="D2213" s="1"/>
    </row>
    <row r="2214" spans="3:4" ht="14.1" customHeight="1" x14ac:dyDescent="0.2">
      <c r="C2214" s="1"/>
      <c r="D2214" s="1"/>
    </row>
    <row r="2215" spans="3:4" ht="14.1" customHeight="1" x14ac:dyDescent="0.2">
      <c r="C2215" s="1"/>
      <c r="D2215" s="1"/>
    </row>
    <row r="2216" spans="3:4" ht="14.1" customHeight="1" x14ac:dyDescent="0.2">
      <c r="C2216" s="1"/>
      <c r="D2216" s="1"/>
    </row>
    <row r="2217" spans="3:4" ht="14.1" customHeight="1" x14ac:dyDescent="0.2">
      <c r="C2217" s="1"/>
      <c r="D2217" s="1"/>
    </row>
    <row r="2218" spans="3:4" ht="14.1" customHeight="1" x14ac:dyDescent="0.2">
      <c r="C2218" s="1"/>
      <c r="D2218" s="1"/>
    </row>
    <row r="2219" spans="3:4" ht="14.1" customHeight="1" x14ac:dyDescent="0.2">
      <c r="C2219" s="1"/>
      <c r="D2219" s="1"/>
    </row>
    <row r="2220" spans="3:4" ht="14.1" customHeight="1" x14ac:dyDescent="0.2">
      <c r="C2220" s="1"/>
      <c r="D2220" s="1"/>
    </row>
    <row r="2221" spans="3:4" ht="14.1" customHeight="1" x14ac:dyDescent="0.2">
      <c r="C2221" s="1"/>
      <c r="D2221" s="1"/>
    </row>
    <row r="2222" spans="3:4" ht="14.1" customHeight="1" x14ac:dyDescent="0.2">
      <c r="C2222" s="1"/>
      <c r="D2222" s="1"/>
    </row>
    <row r="2223" spans="3:4" ht="14.1" customHeight="1" x14ac:dyDescent="0.2">
      <c r="C2223" s="1"/>
      <c r="D2223" s="1"/>
    </row>
    <row r="2224" spans="3:4" ht="14.1" customHeight="1" x14ac:dyDescent="0.2">
      <c r="C2224" s="1"/>
      <c r="D2224" s="1"/>
    </row>
    <row r="2225" spans="3:4" ht="14.1" customHeight="1" x14ac:dyDescent="0.2">
      <c r="C2225" s="1"/>
      <c r="D2225" s="1"/>
    </row>
    <row r="2226" spans="3:4" ht="14.1" customHeight="1" x14ac:dyDescent="0.2">
      <c r="C2226" s="1"/>
      <c r="D2226" s="1"/>
    </row>
    <row r="2227" spans="3:4" ht="14.1" customHeight="1" x14ac:dyDescent="0.2">
      <c r="C2227" s="1"/>
      <c r="D2227" s="1"/>
    </row>
    <row r="2228" spans="3:4" ht="14.1" customHeight="1" x14ac:dyDescent="0.2">
      <c r="C2228" s="1"/>
      <c r="D2228" s="1"/>
    </row>
    <row r="2229" spans="3:4" ht="14.1" customHeight="1" x14ac:dyDescent="0.2">
      <c r="C2229" s="1"/>
      <c r="D2229" s="1"/>
    </row>
    <row r="2230" spans="3:4" ht="14.1" customHeight="1" x14ac:dyDescent="0.2">
      <c r="C2230" s="1"/>
      <c r="D2230" s="1"/>
    </row>
    <row r="2231" spans="3:4" ht="14.1" customHeight="1" x14ac:dyDescent="0.2">
      <c r="C2231" s="1"/>
      <c r="D2231" s="1"/>
    </row>
    <row r="2232" spans="3:4" ht="14.1" customHeight="1" x14ac:dyDescent="0.2">
      <c r="C2232" s="1"/>
      <c r="D2232" s="1"/>
    </row>
    <row r="2233" spans="3:4" ht="14.1" customHeight="1" x14ac:dyDescent="0.2">
      <c r="C2233" s="1"/>
      <c r="D2233" s="1"/>
    </row>
    <row r="2234" spans="3:4" ht="14.1" customHeight="1" x14ac:dyDescent="0.2">
      <c r="C2234" s="1"/>
      <c r="D2234" s="1"/>
    </row>
    <row r="2235" spans="3:4" ht="14.1" customHeight="1" x14ac:dyDescent="0.2">
      <c r="C2235" s="1"/>
      <c r="D2235" s="1"/>
    </row>
    <row r="2236" spans="3:4" ht="14.1" customHeight="1" x14ac:dyDescent="0.2">
      <c r="C2236" s="1"/>
      <c r="D2236" s="1"/>
    </row>
    <row r="2237" spans="3:4" ht="14.1" customHeight="1" x14ac:dyDescent="0.2">
      <c r="C2237" s="1"/>
      <c r="D2237" s="1"/>
    </row>
    <row r="2238" spans="3:4" ht="14.1" customHeight="1" x14ac:dyDescent="0.2">
      <c r="C2238" s="1"/>
      <c r="D2238" s="1"/>
    </row>
    <row r="2239" spans="3:4" ht="14.1" customHeight="1" x14ac:dyDescent="0.2">
      <c r="C2239" s="1"/>
      <c r="D2239" s="1"/>
    </row>
    <row r="2240" spans="3:4" ht="14.1" customHeight="1" x14ac:dyDescent="0.2">
      <c r="C2240" s="1"/>
      <c r="D2240" s="1"/>
    </row>
    <row r="2241" spans="3:4" ht="14.1" customHeight="1" x14ac:dyDescent="0.2">
      <c r="C2241" s="1"/>
      <c r="D2241" s="1"/>
    </row>
    <row r="2242" spans="3:4" ht="14.1" customHeight="1" x14ac:dyDescent="0.2">
      <c r="C2242" s="1"/>
      <c r="D2242" s="1"/>
    </row>
    <row r="2243" spans="3:4" ht="14.1" customHeight="1" x14ac:dyDescent="0.2">
      <c r="C2243" s="1"/>
      <c r="D2243" s="1"/>
    </row>
    <row r="2244" spans="3:4" ht="14.1" customHeight="1" x14ac:dyDescent="0.2">
      <c r="C2244" s="1"/>
      <c r="D2244" s="1"/>
    </row>
    <row r="2245" spans="3:4" ht="14.1" customHeight="1" x14ac:dyDescent="0.2">
      <c r="C2245" s="1"/>
      <c r="D2245" s="1"/>
    </row>
    <row r="2246" spans="3:4" ht="14.1" customHeight="1" x14ac:dyDescent="0.2">
      <c r="C2246" s="1"/>
      <c r="D2246" s="1"/>
    </row>
    <row r="2247" spans="3:4" ht="14.1" customHeight="1" x14ac:dyDescent="0.2">
      <c r="C2247" s="1"/>
      <c r="D2247" s="1"/>
    </row>
    <row r="2248" spans="3:4" ht="14.1" customHeight="1" x14ac:dyDescent="0.2">
      <c r="C2248" s="1"/>
      <c r="D2248" s="1"/>
    </row>
    <row r="2249" spans="3:4" ht="14.1" customHeight="1" x14ac:dyDescent="0.2">
      <c r="C2249" s="1"/>
      <c r="D2249" s="1"/>
    </row>
    <row r="2250" spans="3:4" ht="14.1" customHeight="1" x14ac:dyDescent="0.2">
      <c r="C2250" s="1"/>
      <c r="D2250" s="1"/>
    </row>
    <row r="2251" spans="3:4" ht="14.1" customHeight="1" x14ac:dyDescent="0.2">
      <c r="C2251" s="1"/>
      <c r="D2251" s="1"/>
    </row>
    <row r="2252" spans="3:4" ht="14.1" customHeight="1" x14ac:dyDescent="0.2">
      <c r="C2252" s="1"/>
      <c r="D2252" s="1"/>
    </row>
    <row r="2253" spans="3:4" ht="14.1" customHeight="1" x14ac:dyDescent="0.2">
      <c r="C2253" s="1"/>
      <c r="D2253" s="1"/>
    </row>
    <row r="2254" spans="3:4" ht="14.1" customHeight="1" x14ac:dyDescent="0.2">
      <c r="C2254" s="1"/>
      <c r="D2254" s="1"/>
    </row>
    <row r="2255" spans="3:4" ht="14.1" customHeight="1" x14ac:dyDescent="0.2">
      <c r="C2255" s="1"/>
      <c r="D2255" s="1"/>
    </row>
    <row r="2256" spans="3:4" ht="14.1" customHeight="1" x14ac:dyDescent="0.2">
      <c r="C2256" s="1"/>
      <c r="D2256" s="1"/>
    </row>
    <row r="2257" spans="3:4" ht="14.1" customHeight="1" x14ac:dyDescent="0.2">
      <c r="C2257" s="1"/>
      <c r="D2257" s="1"/>
    </row>
    <row r="2258" spans="3:4" ht="14.1" customHeight="1" x14ac:dyDescent="0.2">
      <c r="C2258" s="1"/>
      <c r="D2258" s="1"/>
    </row>
    <row r="2259" spans="3:4" ht="14.1" customHeight="1" x14ac:dyDescent="0.2">
      <c r="C2259" s="1"/>
      <c r="D2259" s="1"/>
    </row>
    <row r="2260" spans="3:4" ht="14.1" customHeight="1" x14ac:dyDescent="0.2">
      <c r="C2260" s="1"/>
      <c r="D2260" s="1"/>
    </row>
    <row r="2261" spans="3:4" ht="14.1" customHeight="1" x14ac:dyDescent="0.2">
      <c r="C2261" s="1"/>
      <c r="D2261" s="1"/>
    </row>
    <row r="2262" spans="3:4" ht="14.1" customHeight="1" x14ac:dyDescent="0.2">
      <c r="C2262" s="1"/>
      <c r="D2262" s="1"/>
    </row>
    <row r="2263" spans="3:4" ht="14.1" customHeight="1" x14ac:dyDescent="0.2">
      <c r="C2263" s="1"/>
      <c r="D2263" s="1"/>
    </row>
    <row r="2264" spans="3:4" ht="14.1" customHeight="1" x14ac:dyDescent="0.2">
      <c r="C2264" s="1"/>
      <c r="D2264" s="1"/>
    </row>
    <row r="2265" spans="3:4" ht="14.1" customHeight="1" x14ac:dyDescent="0.2">
      <c r="C2265" s="1"/>
      <c r="D2265" s="1"/>
    </row>
    <row r="2266" spans="3:4" ht="14.1" customHeight="1" x14ac:dyDescent="0.2">
      <c r="C2266" s="1"/>
      <c r="D2266" s="1"/>
    </row>
    <row r="2267" spans="3:4" ht="14.1" customHeight="1" x14ac:dyDescent="0.2">
      <c r="C2267" s="1"/>
      <c r="D2267" s="1"/>
    </row>
    <row r="2268" spans="3:4" ht="14.1" customHeight="1" x14ac:dyDescent="0.2">
      <c r="C2268" s="1"/>
      <c r="D2268" s="1"/>
    </row>
    <row r="2269" spans="3:4" ht="14.1" customHeight="1" x14ac:dyDescent="0.2">
      <c r="C2269" s="1"/>
      <c r="D2269" s="1"/>
    </row>
    <row r="2270" spans="3:4" ht="14.1" customHeight="1" x14ac:dyDescent="0.2">
      <c r="C2270" s="1"/>
      <c r="D2270" s="1"/>
    </row>
    <row r="2271" spans="3:4" ht="14.1" customHeight="1" x14ac:dyDescent="0.2">
      <c r="C2271" s="1"/>
      <c r="D2271" s="1"/>
    </row>
    <row r="2272" spans="3:4" ht="14.1" customHeight="1" x14ac:dyDescent="0.2">
      <c r="C2272" s="1"/>
      <c r="D2272" s="1"/>
    </row>
    <row r="2273" spans="3:4" ht="14.1" customHeight="1" x14ac:dyDescent="0.2">
      <c r="C2273" s="1"/>
      <c r="D2273" s="1"/>
    </row>
    <row r="2274" spans="3:4" ht="14.1" customHeight="1" x14ac:dyDescent="0.2">
      <c r="C2274" s="1"/>
      <c r="D2274" s="1"/>
    </row>
    <row r="2275" spans="3:4" ht="14.1" customHeight="1" x14ac:dyDescent="0.2">
      <c r="C2275" s="1"/>
      <c r="D2275" s="1"/>
    </row>
    <row r="2276" spans="3:4" ht="14.1" customHeight="1" x14ac:dyDescent="0.2">
      <c r="C2276" s="1"/>
      <c r="D2276" s="1"/>
    </row>
    <row r="2277" spans="3:4" ht="14.1" customHeight="1" x14ac:dyDescent="0.2">
      <c r="C2277" s="1"/>
      <c r="D2277" s="1"/>
    </row>
    <row r="2278" spans="3:4" ht="14.1" customHeight="1" x14ac:dyDescent="0.2">
      <c r="C2278" s="1"/>
      <c r="D2278" s="1"/>
    </row>
    <row r="2279" spans="3:4" ht="14.1" customHeight="1" x14ac:dyDescent="0.2">
      <c r="C2279" s="1"/>
      <c r="D2279" s="1"/>
    </row>
    <row r="2280" spans="3:4" ht="14.1" customHeight="1" x14ac:dyDescent="0.2">
      <c r="C2280" s="1"/>
      <c r="D2280" s="1"/>
    </row>
    <row r="2281" spans="3:4" ht="14.1" customHeight="1" x14ac:dyDescent="0.2">
      <c r="C2281" s="1"/>
      <c r="D2281" s="1"/>
    </row>
    <row r="2282" spans="3:4" ht="14.1" customHeight="1" x14ac:dyDescent="0.2">
      <c r="C2282" s="1"/>
      <c r="D2282" s="1"/>
    </row>
    <row r="2283" spans="3:4" ht="14.1" customHeight="1" x14ac:dyDescent="0.2">
      <c r="C2283" s="1"/>
      <c r="D2283" s="1"/>
    </row>
    <row r="2284" spans="3:4" ht="14.1" customHeight="1" x14ac:dyDescent="0.2">
      <c r="C2284" s="1"/>
      <c r="D2284" s="1"/>
    </row>
    <row r="2285" spans="3:4" ht="14.1" customHeight="1" x14ac:dyDescent="0.2">
      <c r="C2285" s="1"/>
      <c r="D2285" s="1"/>
    </row>
    <row r="2286" spans="3:4" ht="14.1" customHeight="1" x14ac:dyDescent="0.2">
      <c r="C2286" s="1"/>
      <c r="D2286" s="1"/>
    </row>
    <row r="2287" spans="3:4" ht="14.1" customHeight="1" x14ac:dyDescent="0.2">
      <c r="C2287" s="1"/>
      <c r="D2287" s="1"/>
    </row>
    <row r="2288" spans="3:4" ht="14.1" customHeight="1" x14ac:dyDescent="0.2">
      <c r="C2288" s="1"/>
      <c r="D2288" s="1"/>
    </row>
    <row r="2289" spans="3:4" ht="14.1" customHeight="1" x14ac:dyDescent="0.2">
      <c r="C2289" s="1"/>
      <c r="D2289" s="1"/>
    </row>
    <row r="2290" spans="3:4" ht="14.1" customHeight="1" x14ac:dyDescent="0.2">
      <c r="C2290" s="1"/>
      <c r="D2290" s="1"/>
    </row>
    <row r="2291" spans="3:4" ht="14.1" customHeight="1" x14ac:dyDescent="0.2">
      <c r="C2291" s="1"/>
      <c r="D2291" s="1"/>
    </row>
    <row r="2292" spans="3:4" ht="14.1" customHeight="1" x14ac:dyDescent="0.2">
      <c r="C2292" s="1"/>
      <c r="D2292" s="1"/>
    </row>
    <row r="2293" spans="3:4" ht="14.1" customHeight="1" x14ac:dyDescent="0.2">
      <c r="C2293" s="1"/>
      <c r="D2293" s="1"/>
    </row>
    <row r="2294" spans="3:4" ht="14.1" customHeight="1" x14ac:dyDescent="0.2">
      <c r="C2294" s="1"/>
      <c r="D2294" s="1"/>
    </row>
    <row r="2295" spans="3:4" ht="14.1" customHeight="1" x14ac:dyDescent="0.2">
      <c r="C2295" s="1"/>
      <c r="D2295" s="1"/>
    </row>
    <row r="2296" spans="3:4" ht="14.1" customHeight="1" x14ac:dyDescent="0.2">
      <c r="C2296" s="1"/>
      <c r="D2296" s="1"/>
    </row>
    <row r="2297" spans="3:4" ht="14.1" customHeight="1" x14ac:dyDescent="0.2">
      <c r="C2297" s="1"/>
      <c r="D2297" s="1"/>
    </row>
    <row r="2298" spans="3:4" ht="14.1" customHeight="1" x14ac:dyDescent="0.2">
      <c r="C2298" s="1"/>
      <c r="D2298" s="1"/>
    </row>
    <row r="2299" spans="3:4" ht="14.1" customHeight="1" x14ac:dyDescent="0.2">
      <c r="C2299" s="1"/>
      <c r="D2299" s="1"/>
    </row>
    <row r="2300" spans="3:4" ht="14.1" customHeight="1" x14ac:dyDescent="0.2">
      <c r="C2300" s="1"/>
      <c r="D2300" s="1"/>
    </row>
    <row r="2301" spans="3:4" ht="14.1" customHeight="1" x14ac:dyDescent="0.2">
      <c r="C2301" s="1"/>
      <c r="D2301" s="1"/>
    </row>
    <row r="2302" spans="3:4" ht="14.1" customHeight="1" x14ac:dyDescent="0.2">
      <c r="C2302" s="1"/>
      <c r="D2302" s="1"/>
    </row>
    <row r="2303" spans="3:4" ht="14.1" customHeight="1" x14ac:dyDescent="0.2">
      <c r="C2303" s="1"/>
      <c r="D2303" s="1"/>
    </row>
    <row r="2304" spans="3:4" ht="14.1" customHeight="1" x14ac:dyDescent="0.2">
      <c r="C2304" s="1"/>
      <c r="D2304" s="1"/>
    </row>
    <row r="2305" spans="3:4" ht="14.1" customHeight="1" x14ac:dyDescent="0.2">
      <c r="C2305" s="1"/>
      <c r="D2305" s="1"/>
    </row>
    <row r="2306" spans="3:4" ht="14.1" customHeight="1" x14ac:dyDescent="0.2">
      <c r="C2306" s="1"/>
      <c r="D2306" s="1"/>
    </row>
    <row r="2307" spans="3:4" ht="14.1" customHeight="1" x14ac:dyDescent="0.2">
      <c r="C2307" s="1"/>
      <c r="D2307" s="1"/>
    </row>
    <row r="2308" spans="3:4" ht="14.1" customHeight="1" x14ac:dyDescent="0.2">
      <c r="C2308" s="1"/>
      <c r="D2308" s="1"/>
    </row>
    <row r="2309" spans="3:4" ht="14.1" customHeight="1" x14ac:dyDescent="0.2">
      <c r="C2309" s="1"/>
      <c r="D2309" s="1"/>
    </row>
    <row r="2310" spans="3:4" ht="14.1" customHeight="1" x14ac:dyDescent="0.2">
      <c r="C2310" s="1"/>
      <c r="D2310" s="1"/>
    </row>
    <row r="2311" spans="3:4" ht="14.1" customHeight="1" x14ac:dyDescent="0.2">
      <c r="C2311" s="1"/>
      <c r="D2311" s="1"/>
    </row>
    <row r="2312" spans="3:4" ht="14.1" customHeight="1" x14ac:dyDescent="0.2">
      <c r="C2312" s="1"/>
      <c r="D2312" s="1"/>
    </row>
    <row r="2313" spans="3:4" ht="14.1" customHeight="1" x14ac:dyDescent="0.2">
      <c r="C2313" s="1"/>
      <c r="D2313" s="1"/>
    </row>
    <row r="2314" spans="3:4" ht="14.1" customHeight="1" x14ac:dyDescent="0.2">
      <c r="C2314" s="1"/>
      <c r="D2314" s="1"/>
    </row>
    <row r="2315" spans="3:4" ht="14.1" customHeight="1" x14ac:dyDescent="0.2">
      <c r="C2315" s="1"/>
      <c r="D2315" s="1"/>
    </row>
    <row r="2316" spans="3:4" ht="14.1" customHeight="1" x14ac:dyDescent="0.2">
      <c r="C2316" s="1"/>
      <c r="D2316" s="1"/>
    </row>
    <row r="2317" spans="3:4" ht="14.1" customHeight="1" x14ac:dyDescent="0.2">
      <c r="C2317" s="1"/>
      <c r="D2317" s="1"/>
    </row>
    <row r="2318" spans="3:4" ht="14.1" customHeight="1" x14ac:dyDescent="0.2">
      <c r="C2318" s="1"/>
      <c r="D2318" s="1"/>
    </row>
    <row r="2319" spans="3:4" ht="14.1" customHeight="1" x14ac:dyDescent="0.2">
      <c r="C2319" s="1"/>
      <c r="D2319" s="1"/>
    </row>
    <row r="2320" spans="3:4" ht="14.1" customHeight="1" x14ac:dyDescent="0.2">
      <c r="C2320" s="1"/>
      <c r="D2320" s="1"/>
    </row>
    <row r="2321" spans="3:4" ht="14.1" customHeight="1" x14ac:dyDescent="0.2">
      <c r="C2321" s="1"/>
      <c r="D2321" s="1"/>
    </row>
    <row r="2322" spans="3:4" ht="14.1" customHeight="1" x14ac:dyDescent="0.2">
      <c r="C2322" s="1"/>
      <c r="D2322" s="1"/>
    </row>
    <row r="2323" spans="3:4" ht="14.1" customHeight="1" x14ac:dyDescent="0.2">
      <c r="C2323" s="1"/>
      <c r="D2323" s="1"/>
    </row>
    <row r="2324" spans="3:4" ht="14.1" customHeight="1" x14ac:dyDescent="0.2">
      <c r="C2324" s="1"/>
      <c r="D2324" s="1"/>
    </row>
    <row r="2325" spans="3:4" ht="14.1" customHeight="1" x14ac:dyDescent="0.2">
      <c r="C2325" s="1"/>
      <c r="D2325" s="1"/>
    </row>
    <row r="2326" spans="3:4" ht="14.1" customHeight="1" x14ac:dyDescent="0.2">
      <c r="C2326" s="1"/>
      <c r="D2326" s="1"/>
    </row>
    <row r="2327" spans="3:4" ht="14.1" customHeight="1" x14ac:dyDescent="0.2">
      <c r="C2327" s="1"/>
      <c r="D2327" s="1"/>
    </row>
    <row r="2328" spans="3:4" ht="14.1" customHeight="1" x14ac:dyDescent="0.2">
      <c r="C2328" s="1"/>
      <c r="D2328" s="1"/>
    </row>
    <row r="2329" spans="3:4" ht="14.1" customHeight="1" x14ac:dyDescent="0.2">
      <c r="C2329" s="1"/>
      <c r="D2329" s="1"/>
    </row>
    <row r="2330" spans="3:4" ht="14.1" customHeight="1" x14ac:dyDescent="0.2">
      <c r="C2330" s="1"/>
      <c r="D2330" s="1"/>
    </row>
    <row r="2331" spans="3:4" ht="14.1" customHeight="1" x14ac:dyDescent="0.2">
      <c r="C2331" s="1"/>
      <c r="D2331" s="1"/>
    </row>
    <row r="2332" spans="3:4" ht="14.1" customHeight="1" x14ac:dyDescent="0.2">
      <c r="C2332" s="1"/>
      <c r="D2332" s="1"/>
    </row>
    <row r="2333" spans="3:4" ht="14.1" customHeight="1" x14ac:dyDescent="0.2">
      <c r="C2333" s="1"/>
      <c r="D2333" s="1"/>
    </row>
    <row r="2334" spans="3:4" ht="14.1" customHeight="1" x14ac:dyDescent="0.2">
      <c r="C2334" s="1"/>
      <c r="D2334" s="1"/>
    </row>
    <row r="2335" spans="3:4" ht="14.1" customHeight="1" x14ac:dyDescent="0.2">
      <c r="C2335" s="1"/>
      <c r="D2335" s="1"/>
    </row>
    <row r="2336" spans="3:4" ht="14.1" customHeight="1" x14ac:dyDescent="0.2">
      <c r="C2336" s="1"/>
      <c r="D2336" s="1"/>
    </row>
    <row r="2337" spans="3:4" ht="14.1" customHeight="1" x14ac:dyDescent="0.2">
      <c r="C2337" s="1"/>
      <c r="D2337" s="1"/>
    </row>
    <row r="2338" spans="3:4" ht="14.1" customHeight="1" x14ac:dyDescent="0.2">
      <c r="C2338" s="1"/>
      <c r="D2338" s="1"/>
    </row>
    <row r="2339" spans="3:4" ht="14.1" customHeight="1" x14ac:dyDescent="0.2">
      <c r="C2339" s="1"/>
      <c r="D2339" s="1"/>
    </row>
    <row r="2340" spans="3:4" ht="14.1" customHeight="1" x14ac:dyDescent="0.2">
      <c r="C2340" s="1"/>
      <c r="D2340" s="1"/>
    </row>
    <row r="2341" spans="3:4" ht="14.1" customHeight="1" x14ac:dyDescent="0.2">
      <c r="C2341" s="1"/>
      <c r="D2341" s="1"/>
    </row>
    <row r="2342" spans="3:4" ht="14.1" customHeight="1" x14ac:dyDescent="0.2">
      <c r="C2342" s="1"/>
      <c r="D2342" s="1"/>
    </row>
    <row r="2343" spans="3:4" ht="14.1" customHeight="1" x14ac:dyDescent="0.2">
      <c r="C2343" s="1"/>
      <c r="D2343" s="1"/>
    </row>
    <row r="2344" spans="3:4" ht="14.1" customHeight="1" x14ac:dyDescent="0.2">
      <c r="C2344" s="1"/>
      <c r="D2344" s="1"/>
    </row>
    <row r="2345" spans="3:4" ht="14.1" customHeight="1" x14ac:dyDescent="0.2">
      <c r="C2345" s="1"/>
      <c r="D2345" s="1"/>
    </row>
    <row r="2346" spans="3:4" ht="14.1" customHeight="1" x14ac:dyDescent="0.2">
      <c r="C2346" s="1"/>
      <c r="D2346" s="1"/>
    </row>
    <row r="2347" spans="3:4" ht="14.1" customHeight="1" x14ac:dyDescent="0.2">
      <c r="C2347" s="1"/>
      <c r="D2347" s="1"/>
    </row>
    <row r="2348" spans="3:4" ht="14.1" customHeight="1" x14ac:dyDescent="0.2">
      <c r="C2348" s="1"/>
      <c r="D2348" s="1"/>
    </row>
    <row r="2349" spans="3:4" ht="14.1" customHeight="1" x14ac:dyDescent="0.2">
      <c r="C2349" s="1"/>
      <c r="D2349" s="1"/>
    </row>
    <row r="2350" spans="3:4" ht="14.1" customHeight="1" x14ac:dyDescent="0.2">
      <c r="C2350" s="1"/>
      <c r="D2350" s="1"/>
    </row>
    <row r="2351" spans="3:4" ht="14.1" customHeight="1" x14ac:dyDescent="0.2">
      <c r="C2351" s="1"/>
      <c r="D2351" s="1"/>
    </row>
    <row r="2352" spans="3:4" ht="14.1" customHeight="1" x14ac:dyDescent="0.2">
      <c r="C2352" s="1"/>
      <c r="D2352" s="1"/>
    </row>
    <row r="2353" spans="3:4" ht="14.1" customHeight="1" x14ac:dyDescent="0.2">
      <c r="C2353" s="1"/>
      <c r="D2353" s="1"/>
    </row>
    <row r="2354" spans="3:4" ht="14.1" customHeight="1" x14ac:dyDescent="0.2">
      <c r="C2354" s="1"/>
      <c r="D2354" s="1"/>
    </row>
    <row r="2355" spans="3:4" ht="14.1" customHeight="1" x14ac:dyDescent="0.2">
      <c r="C2355" s="1"/>
      <c r="D2355" s="1"/>
    </row>
    <row r="2356" spans="3:4" ht="14.1" customHeight="1" x14ac:dyDescent="0.2">
      <c r="C2356" s="1"/>
      <c r="D2356" s="1"/>
    </row>
    <row r="2357" spans="3:4" ht="14.1" customHeight="1" x14ac:dyDescent="0.2">
      <c r="C2357" s="1"/>
      <c r="D2357" s="1"/>
    </row>
    <row r="2358" spans="3:4" ht="14.1" customHeight="1" x14ac:dyDescent="0.2">
      <c r="C2358" s="1"/>
      <c r="D2358" s="1"/>
    </row>
    <row r="2359" spans="3:4" ht="14.1" customHeight="1" x14ac:dyDescent="0.2">
      <c r="C2359" s="1"/>
      <c r="D2359" s="1"/>
    </row>
    <row r="2360" spans="3:4" ht="14.1" customHeight="1" x14ac:dyDescent="0.2">
      <c r="C2360" s="1"/>
      <c r="D2360" s="1"/>
    </row>
    <row r="2361" spans="3:4" ht="14.1" customHeight="1" x14ac:dyDescent="0.2">
      <c r="C2361" s="1"/>
      <c r="D2361" s="1"/>
    </row>
    <row r="2362" spans="3:4" ht="14.1" customHeight="1" x14ac:dyDescent="0.2">
      <c r="C2362" s="1"/>
      <c r="D2362" s="1"/>
    </row>
    <row r="2363" spans="3:4" ht="14.1" customHeight="1" x14ac:dyDescent="0.2">
      <c r="C2363" s="1"/>
      <c r="D2363" s="1"/>
    </row>
    <row r="2364" spans="3:4" ht="14.1" customHeight="1" x14ac:dyDescent="0.2">
      <c r="C2364" s="1"/>
      <c r="D2364" s="1"/>
    </row>
    <row r="2365" spans="3:4" ht="14.1" customHeight="1" x14ac:dyDescent="0.2">
      <c r="C2365" s="1"/>
      <c r="D2365" s="1"/>
    </row>
    <row r="2366" spans="3:4" ht="14.1" customHeight="1" x14ac:dyDescent="0.2">
      <c r="C2366" s="1"/>
      <c r="D2366" s="1"/>
    </row>
    <row r="2367" spans="3:4" ht="14.1" customHeight="1" x14ac:dyDescent="0.2">
      <c r="C2367" s="1"/>
      <c r="D2367" s="1"/>
    </row>
    <row r="2368" spans="3:4" ht="14.1" customHeight="1" x14ac:dyDescent="0.2">
      <c r="C2368" s="1"/>
      <c r="D2368" s="1"/>
    </row>
    <row r="2369" spans="3:4" ht="14.1" customHeight="1" x14ac:dyDescent="0.2">
      <c r="C2369" s="1"/>
      <c r="D2369" s="1"/>
    </row>
    <row r="2370" spans="3:4" ht="14.1" customHeight="1" x14ac:dyDescent="0.2">
      <c r="C2370" s="1"/>
      <c r="D2370" s="1"/>
    </row>
    <row r="2371" spans="3:4" ht="14.1" customHeight="1" x14ac:dyDescent="0.2">
      <c r="C2371" s="1"/>
      <c r="D2371" s="1"/>
    </row>
    <row r="2372" spans="3:4" ht="14.1" customHeight="1" x14ac:dyDescent="0.2">
      <c r="C2372" s="1"/>
      <c r="D2372" s="1"/>
    </row>
    <row r="2373" spans="3:4" ht="14.1" customHeight="1" x14ac:dyDescent="0.2">
      <c r="C2373" s="1"/>
      <c r="D2373" s="1"/>
    </row>
    <row r="2374" spans="3:4" ht="14.1" customHeight="1" x14ac:dyDescent="0.2">
      <c r="C2374" s="1"/>
      <c r="D2374" s="1"/>
    </row>
    <row r="2375" spans="3:4" ht="14.1" customHeight="1" x14ac:dyDescent="0.2">
      <c r="C2375" s="1"/>
      <c r="D2375" s="1"/>
    </row>
    <row r="2376" spans="3:4" ht="14.1" customHeight="1" x14ac:dyDescent="0.2">
      <c r="C2376" s="1"/>
      <c r="D2376" s="1"/>
    </row>
    <row r="2377" spans="3:4" ht="14.1" customHeight="1" x14ac:dyDescent="0.2">
      <c r="C2377" s="1"/>
      <c r="D2377" s="1"/>
    </row>
    <row r="2378" spans="3:4" ht="14.1" customHeight="1" x14ac:dyDescent="0.2">
      <c r="C2378" s="1"/>
      <c r="D2378" s="1"/>
    </row>
    <row r="2379" spans="3:4" ht="14.1" customHeight="1" x14ac:dyDescent="0.2">
      <c r="C2379" s="1"/>
      <c r="D2379" s="1"/>
    </row>
    <row r="2380" spans="3:4" ht="14.1" customHeight="1" x14ac:dyDescent="0.2">
      <c r="C2380" s="1"/>
      <c r="D2380" s="1"/>
    </row>
    <row r="2381" spans="3:4" ht="14.1" customHeight="1" x14ac:dyDescent="0.2">
      <c r="C2381" s="1"/>
      <c r="D2381" s="1"/>
    </row>
    <row r="2382" spans="3:4" ht="14.1" customHeight="1" x14ac:dyDescent="0.2">
      <c r="C2382" s="1"/>
      <c r="D2382" s="1"/>
    </row>
    <row r="2383" spans="3:4" ht="14.1" customHeight="1" x14ac:dyDescent="0.2">
      <c r="C2383" s="1"/>
      <c r="D2383" s="1"/>
    </row>
    <row r="2384" spans="3:4" ht="14.1" customHeight="1" x14ac:dyDescent="0.2">
      <c r="C2384" s="1"/>
      <c r="D2384" s="1"/>
    </row>
    <row r="2385" spans="3:4" ht="14.1" customHeight="1" x14ac:dyDescent="0.2">
      <c r="C2385" s="1"/>
      <c r="D2385" s="1"/>
    </row>
    <row r="2386" spans="3:4" ht="14.1" customHeight="1" x14ac:dyDescent="0.2">
      <c r="C2386" s="1"/>
      <c r="D2386" s="1"/>
    </row>
    <row r="2387" spans="3:4" ht="14.1" customHeight="1" x14ac:dyDescent="0.2">
      <c r="C2387" s="1"/>
      <c r="D2387" s="1"/>
    </row>
    <row r="2388" spans="3:4" ht="14.1" customHeight="1" x14ac:dyDescent="0.2">
      <c r="C2388" s="1"/>
      <c r="D2388" s="1"/>
    </row>
    <row r="2389" spans="3:4" ht="14.1" customHeight="1" x14ac:dyDescent="0.2">
      <c r="C2389" s="1"/>
      <c r="D2389" s="1"/>
    </row>
    <row r="2390" spans="3:4" ht="14.1" customHeight="1" x14ac:dyDescent="0.2">
      <c r="C2390" s="1"/>
      <c r="D2390" s="1"/>
    </row>
    <row r="2391" spans="3:4" ht="14.1" customHeight="1" x14ac:dyDescent="0.2">
      <c r="C2391" s="1"/>
      <c r="D2391" s="1"/>
    </row>
    <row r="2392" spans="3:4" ht="14.1" customHeight="1" x14ac:dyDescent="0.2">
      <c r="C2392" s="1"/>
      <c r="D2392" s="1"/>
    </row>
    <row r="2393" spans="3:4" ht="14.1" customHeight="1" x14ac:dyDescent="0.2">
      <c r="C2393" s="1"/>
      <c r="D2393" s="1"/>
    </row>
    <row r="2394" spans="3:4" ht="14.1" customHeight="1" x14ac:dyDescent="0.2">
      <c r="C2394" s="1"/>
      <c r="D2394" s="1"/>
    </row>
    <row r="2395" spans="3:4" ht="14.1" customHeight="1" x14ac:dyDescent="0.2">
      <c r="C2395" s="1"/>
      <c r="D2395" s="1"/>
    </row>
    <row r="2396" spans="3:4" ht="14.1" customHeight="1" x14ac:dyDescent="0.2">
      <c r="C2396" s="1"/>
      <c r="D2396" s="1"/>
    </row>
    <row r="2397" spans="3:4" ht="14.1" customHeight="1" x14ac:dyDescent="0.2">
      <c r="C2397" s="1"/>
      <c r="D2397" s="1"/>
    </row>
    <row r="2398" spans="3:4" ht="14.1" customHeight="1" x14ac:dyDescent="0.2">
      <c r="C2398" s="1"/>
      <c r="D2398" s="1"/>
    </row>
    <row r="2399" spans="3:4" ht="14.1" customHeight="1" x14ac:dyDescent="0.2">
      <c r="C2399" s="1"/>
      <c r="D2399" s="1"/>
    </row>
    <row r="2400" spans="3:4" ht="14.1" customHeight="1" x14ac:dyDescent="0.2">
      <c r="C2400" s="1"/>
      <c r="D2400" s="1"/>
    </row>
    <row r="2401" spans="3:4" ht="14.1" customHeight="1" x14ac:dyDescent="0.2">
      <c r="C2401" s="1"/>
      <c r="D2401" s="1"/>
    </row>
    <row r="2402" spans="3:4" ht="14.1" customHeight="1" x14ac:dyDescent="0.2">
      <c r="C2402" s="1"/>
      <c r="D2402" s="1"/>
    </row>
    <row r="2403" spans="3:4" ht="14.1" customHeight="1" x14ac:dyDescent="0.2">
      <c r="C2403" s="1"/>
      <c r="D2403" s="1"/>
    </row>
    <row r="2404" spans="3:4" ht="14.1" customHeight="1" x14ac:dyDescent="0.2">
      <c r="C2404" s="1"/>
      <c r="D2404" s="1"/>
    </row>
    <row r="2405" spans="3:4" ht="14.1" customHeight="1" x14ac:dyDescent="0.2">
      <c r="C2405" s="1"/>
      <c r="D2405" s="1"/>
    </row>
    <row r="2406" spans="3:4" ht="14.1" customHeight="1" x14ac:dyDescent="0.2">
      <c r="C2406" s="1"/>
      <c r="D2406" s="1"/>
    </row>
    <row r="2407" spans="3:4" ht="14.1" customHeight="1" x14ac:dyDescent="0.2">
      <c r="C2407" s="1"/>
      <c r="D2407" s="1"/>
    </row>
    <row r="2408" spans="3:4" ht="14.1" customHeight="1" x14ac:dyDescent="0.2">
      <c r="C2408" s="1"/>
      <c r="D2408" s="1"/>
    </row>
    <row r="2409" spans="3:4" ht="14.1" customHeight="1" x14ac:dyDescent="0.2">
      <c r="C2409" s="1"/>
      <c r="D2409" s="1"/>
    </row>
    <row r="2410" spans="3:4" ht="14.1" customHeight="1" x14ac:dyDescent="0.2">
      <c r="C2410" s="1"/>
      <c r="D2410" s="1"/>
    </row>
    <row r="2411" spans="3:4" ht="14.1" customHeight="1" x14ac:dyDescent="0.2">
      <c r="C2411" s="1"/>
      <c r="D2411" s="1"/>
    </row>
    <row r="2412" spans="3:4" ht="14.1" customHeight="1" x14ac:dyDescent="0.2">
      <c r="C2412" s="1"/>
      <c r="D2412" s="1"/>
    </row>
    <row r="2413" spans="3:4" ht="14.1" customHeight="1" x14ac:dyDescent="0.2">
      <c r="C2413" s="1"/>
      <c r="D2413" s="1"/>
    </row>
    <row r="2414" spans="3:4" ht="14.1" customHeight="1" x14ac:dyDescent="0.2">
      <c r="C2414" s="1"/>
      <c r="D2414" s="1"/>
    </row>
    <row r="2415" spans="3:4" ht="14.1" customHeight="1" x14ac:dyDescent="0.2">
      <c r="C2415" s="1"/>
      <c r="D2415" s="1"/>
    </row>
    <row r="2416" spans="3:4" ht="14.1" customHeight="1" x14ac:dyDescent="0.2">
      <c r="C2416" s="1"/>
      <c r="D2416" s="1"/>
    </row>
    <row r="2417" spans="3:4" ht="14.1" customHeight="1" x14ac:dyDescent="0.2">
      <c r="C2417" s="1"/>
      <c r="D2417" s="1"/>
    </row>
    <row r="2418" spans="3:4" ht="14.1" customHeight="1" x14ac:dyDescent="0.2">
      <c r="C2418" s="1"/>
      <c r="D2418" s="1"/>
    </row>
    <row r="2419" spans="3:4" ht="14.1" customHeight="1" x14ac:dyDescent="0.2">
      <c r="C2419" s="1"/>
      <c r="D2419" s="1"/>
    </row>
    <row r="2420" spans="3:4" ht="14.1" customHeight="1" x14ac:dyDescent="0.2">
      <c r="C2420" s="1"/>
      <c r="D2420" s="1"/>
    </row>
    <row r="2421" spans="3:4" ht="14.1" customHeight="1" x14ac:dyDescent="0.2">
      <c r="C2421" s="1"/>
      <c r="D2421" s="1"/>
    </row>
    <row r="2422" spans="3:4" ht="14.1" customHeight="1" x14ac:dyDescent="0.2">
      <c r="C2422" s="1"/>
      <c r="D2422" s="1"/>
    </row>
    <row r="2423" spans="3:4" ht="14.1" customHeight="1" x14ac:dyDescent="0.2">
      <c r="C2423" s="1"/>
      <c r="D2423" s="1"/>
    </row>
    <row r="2424" spans="3:4" ht="14.1" customHeight="1" x14ac:dyDescent="0.2">
      <c r="C2424" s="1"/>
      <c r="D2424" s="1"/>
    </row>
    <row r="2425" spans="3:4" ht="14.1" customHeight="1" x14ac:dyDescent="0.2">
      <c r="C2425" s="1"/>
      <c r="D2425" s="1"/>
    </row>
    <row r="2426" spans="3:4" ht="14.1" customHeight="1" x14ac:dyDescent="0.2">
      <c r="C2426" s="1"/>
      <c r="D2426" s="1"/>
    </row>
    <row r="2427" spans="3:4" ht="14.1" customHeight="1" x14ac:dyDescent="0.2">
      <c r="C2427" s="1"/>
      <c r="D2427" s="1"/>
    </row>
    <row r="2428" spans="3:4" ht="14.1" customHeight="1" x14ac:dyDescent="0.2">
      <c r="C2428" s="1"/>
      <c r="D2428" s="1"/>
    </row>
    <row r="2429" spans="3:4" ht="14.1" customHeight="1" x14ac:dyDescent="0.2">
      <c r="C2429" s="1"/>
      <c r="D2429" s="1"/>
    </row>
    <row r="2430" spans="3:4" ht="14.1" customHeight="1" x14ac:dyDescent="0.2">
      <c r="C2430" s="1"/>
      <c r="D2430" s="1"/>
    </row>
    <row r="2431" spans="3:4" ht="14.1" customHeight="1" x14ac:dyDescent="0.2">
      <c r="C2431" s="1"/>
      <c r="D2431" s="1"/>
    </row>
    <row r="2432" spans="3:4" ht="14.1" customHeight="1" x14ac:dyDescent="0.2">
      <c r="C2432" s="1"/>
      <c r="D2432" s="1"/>
    </row>
    <row r="2433" spans="3:4" ht="14.1" customHeight="1" x14ac:dyDescent="0.2">
      <c r="C2433" s="1"/>
      <c r="D2433" s="1"/>
    </row>
    <row r="2434" spans="3:4" ht="14.1" customHeight="1" x14ac:dyDescent="0.2">
      <c r="C2434" s="1"/>
      <c r="D2434" s="1"/>
    </row>
    <row r="2435" spans="3:4" ht="14.1" customHeight="1" x14ac:dyDescent="0.2">
      <c r="C2435" s="1"/>
      <c r="D2435" s="1"/>
    </row>
    <row r="2436" spans="3:4" ht="14.1" customHeight="1" x14ac:dyDescent="0.2">
      <c r="C2436" s="1"/>
      <c r="D2436" s="1"/>
    </row>
    <row r="2437" spans="3:4" ht="14.1" customHeight="1" x14ac:dyDescent="0.2">
      <c r="C2437" s="1"/>
      <c r="D2437" s="1"/>
    </row>
    <row r="2438" spans="3:4" ht="14.1" customHeight="1" x14ac:dyDescent="0.2">
      <c r="C2438" s="1"/>
      <c r="D2438" s="1"/>
    </row>
    <row r="2439" spans="3:4" ht="14.1" customHeight="1" x14ac:dyDescent="0.2">
      <c r="C2439" s="1"/>
      <c r="D2439" s="1"/>
    </row>
    <row r="2440" spans="3:4" ht="14.1" customHeight="1" x14ac:dyDescent="0.2">
      <c r="C2440" s="1"/>
      <c r="D2440" s="1"/>
    </row>
    <row r="2441" spans="3:4" ht="14.1" customHeight="1" x14ac:dyDescent="0.2">
      <c r="C2441" s="1"/>
      <c r="D2441" s="1"/>
    </row>
    <row r="2442" spans="3:4" ht="14.1" customHeight="1" x14ac:dyDescent="0.2">
      <c r="C2442" s="1"/>
      <c r="D2442" s="1"/>
    </row>
    <row r="2443" spans="3:4" ht="14.1" customHeight="1" x14ac:dyDescent="0.2">
      <c r="C2443" s="1"/>
      <c r="D2443" s="1"/>
    </row>
    <row r="2444" spans="3:4" ht="14.1" customHeight="1" x14ac:dyDescent="0.2">
      <c r="C2444" s="1"/>
      <c r="D2444" s="1"/>
    </row>
    <row r="2445" spans="3:4" ht="14.1" customHeight="1" x14ac:dyDescent="0.2">
      <c r="C2445" s="1"/>
      <c r="D2445" s="1"/>
    </row>
    <row r="2446" spans="3:4" ht="14.1" customHeight="1" x14ac:dyDescent="0.2">
      <c r="C2446" s="1"/>
      <c r="D2446" s="1"/>
    </row>
    <row r="2447" spans="3:4" ht="14.1" customHeight="1" x14ac:dyDescent="0.2">
      <c r="C2447" s="1"/>
      <c r="D2447" s="1"/>
    </row>
    <row r="2448" spans="3:4" ht="14.1" customHeight="1" x14ac:dyDescent="0.2">
      <c r="C2448" s="1"/>
      <c r="D2448" s="1"/>
    </row>
    <row r="2449" spans="3:4" ht="14.1" customHeight="1" x14ac:dyDescent="0.2">
      <c r="C2449" s="1"/>
      <c r="D2449" s="1"/>
    </row>
    <row r="2450" spans="3:4" ht="14.1" customHeight="1" x14ac:dyDescent="0.2">
      <c r="C2450" s="1"/>
      <c r="D2450" s="1"/>
    </row>
    <row r="2451" spans="3:4" ht="14.1" customHeight="1" x14ac:dyDescent="0.2">
      <c r="C2451" s="1"/>
      <c r="D2451" s="1"/>
    </row>
    <row r="2452" spans="3:4" ht="14.1" customHeight="1" x14ac:dyDescent="0.2">
      <c r="C2452" s="1"/>
      <c r="D2452" s="1"/>
    </row>
    <row r="2453" spans="3:4" ht="14.1" customHeight="1" x14ac:dyDescent="0.2">
      <c r="C2453" s="1"/>
      <c r="D2453" s="1"/>
    </row>
    <row r="2454" spans="3:4" ht="14.1" customHeight="1" x14ac:dyDescent="0.2">
      <c r="C2454" s="1"/>
      <c r="D2454" s="1"/>
    </row>
    <row r="2455" spans="3:4" ht="14.1" customHeight="1" x14ac:dyDescent="0.2">
      <c r="C2455" s="1"/>
      <c r="D2455" s="1"/>
    </row>
    <row r="2456" spans="3:4" ht="14.1" customHeight="1" x14ac:dyDescent="0.2">
      <c r="C2456" s="1"/>
      <c r="D2456" s="1"/>
    </row>
    <row r="2457" spans="3:4" ht="14.1" customHeight="1" x14ac:dyDescent="0.2">
      <c r="C2457" s="1"/>
      <c r="D2457" s="1"/>
    </row>
    <row r="2458" spans="3:4" ht="14.1" customHeight="1" x14ac:dyDescent="0.2">
      <c r="C2458" s="1"/>
      <c r="D2458" s="1"/>
    </row>
    <row r="2459" spans="3:4" ht="14.1" customHeight="1" x14ac:dyDescent="0.2">
      <c r="C2459" s="1"/>
      <c r="D2459" s="1"/>
    </row>
    <row r="2460" spans="3:4" ht="14.1" customHeight="1" x14ac:dyDescent="0.2">
      <c r="C2460" s="1"/>
      <c r="D2460" s="1"/>
    </row>
    <row r="2461" spans="3:4" ht="14.1" customHeight="1" x14ac:dyDescent="0.2">
      <c r="C2461" s="1"/>
      <c r="D2461" s="1"/>
    </row>
    <row r="2462" spans="3:4" ht="14.1" customHeight="1" x14ac:dyDescent="0.2">
      <c r="C2462" s="1"/>
      <c r="D2462" s="1"/>
    </row>
    <row r="2463" spans="3:4" ht="14.1" customHeight="1" x14ac:dyDescent="0.2">
      <c r="C2463" s="1"/>
      <c r="D2463" s="1"/>
    </row>
    <row r="2464" spans="3:4" ht="14.1" customHeight="1" x14ac:dyDescent="0.2">
      <c r="C2464" s="1"/>
      <c r="D2464" s="1"/>
    </row>
    <row r="2465" spans="3:4" ht="14.1" customHeight="1" x14ac:dyDescent="0.2">
      <c r="C2465" s="1"/>
      <c r="D2465" s="1"/>
    </row>
    <row r="2466" spans="3:4" ht="14.1" customHeight="1" x14ac:dyDescent="0.2">
      <c r="C2466" s="1"/>
      <c r="D2466" s="1"/>
    </row>
    <row r="2467" spans="3:4" ht="14.1" customHeight="1" x14ac:dyDescent="0.2">
      <c r="C2467" s="1"/>
      <c r="D2467" s="1"/>
    </row>
    <row r="2468" spans="3:4" ht="14.1" customHeight="1" x14ac:dyDescent="0.2">
      <c r="C2468" s="1"/>
      <c r="D2468" s="1"/>
    </row>
    <row r="2469" spans="3:4" ht="14.1" customHeight="1" x14ac:dyDescent="0.2">
      <c r="C2469" s="1"/>
      <c r="D2469" s="1"/>
    </row>
    <row r="2470" spans="3:4" ht="14.1" customHeight="1" x14ac:dyDescent="0.2">
      <c r="C2470" s="1"/>
      <c r="D2470" s="1"/>
    </row>
    <row r="2471" spans="3:4" ht="14.1" customHeight="1" x14ac:dyDescent="0.2">
      <c r="C2471" s="1"/>
      <c r="D2471" s="1"/>
    </row>
    <row r="2472" spans="3:4" ht="14.1" customHeight="1" x14ac:dyDescent="0.2">
      <c r="C2472" s="1"/>
      <c r="D2472" s="1"/>
    </row>
    <row r="2473" spans="3:4" ht="14.1" customHeight="1" x14ac:dyDescent="0.2">
      <c r="C2473" s="1"/>
      <c r="D2473" s="1"/>
    </row>
    <row r="2474" spans="3:4" ht="14.1" customHeight="1" x14ac:dyDescent="0.2">
      <c r="C2474" s="1"/>
      <c r="D2474" s="1"/>
    </row>
    <row r="2475" spans="3:4" ht="14.1" customHeight="1" x14ac:dyDescent="0.2">
      <c r="C2475" s="1"/>
      <c r="D2475" s="1"/>
    </row>
    <row r="2476" spans="3:4" ht="14.1" customHeight="1" x14ac:dyDescent="0.2">
      <c r="C2476" s="1"/>
      <c r="D2476" s="1"/>
    </row>
    <row r="2477" spans="3:4" ht="14.1" customHeight="1" x14ac:dyDescent="0.2">
      <c r="C2477" s="1"/>
      <c r="D2477" s="1"/>
    </row>
    <row r="2478" spans="3:4" ht="14.1" customHeight="1" x14ac:dyDescent="0.2">
      <c r="C2478" s="1"/>
      <c r="D2478" s="1"/>
    </row>
    <row r="2479" spans="3:4" ht="14.1" customHeight="1" x14ac:dyDescent="0.2">
      <c r="C2479" s="1"/>
      <c r="D2479" s="1"/>
    </row>
    <row r="2480" spans="3:4" ht="14.1" customHeight="1" x14ac:dyDescent="0.2">
      <c r="C2480" s="1"/>
      <c r="D2480" s="1"/>
    </row>
    <row r="2481" spans="3:4" ht="14.1" customHeight="1" x14ac:dyDescent="0.2">
      <c r="C2481" s="1"/>
      <c r="D2481" s="1"/>
    </row>
    <row r="2482" spans="3:4" ht="14.1" customHeight="1" x14ac:dyDescent="0.2">
      <c r="C2482" s="1"/>
      <c r="D2482" s="1"/>
    </row>
    <row r="2483" spans="3:4" ht="14.1" customHeight="1" x14ac:dyDescent="0.2">
      <c r="C2483" s="1"/>
      <c r="D2483" s="1"/>
    </row>
    <row r="2484" spans="3:4" ht="14.1" customHeight="1" x14ac:dyDescent="0.2">
      <c r="C2484" s="1"/>
      <c r="D2484" s="1"/>
    </row>
    <row r="2485" spans="3:4" ht="14.1" customHeight="1" x14ac:dyDescent="0.2">
      <c r="C2485" s="1"/>
      <c r="D2485" s="1"/>
    </row>
    <row r="2486" spans="3:4" ht="14.1" customHeight="1" x14ac:dyDescent="0.2">
      <c r="C2486" s="1"/>
      <c r="D2486" s="1"/>
    </row>
    <row r="2487" spans="3:4" ht="14.1" customHeight="1" x14ac:dyDescent="0.2">
      <c r="C2487" s="1"/>
      <c r="D2487" s="1"/>
    </row>
    <row r="2488" spans="3:4" ht="14.1" customHeight="1" x14ac:dyDescent="0.2">
      <c r="C2488" s="1"/>
      <c r="D2488" s="1"/>
    </row>
    <row r="2489" spans="3:4" ht="14.1" customHeight="1" x14ac:dyDescent="0.2">
      <c r="C2489" s="1"/>
      <c r="D2489" s="1"/>
    </row>
    <row r="2490" spans="3:4" ht="14.1" customHeight="1" x14ac:dyDescent="0.2">
      <c r="C2490" s="1"/>
      <c r="D2490" s="1"/>
    </row>
    <row r="2491" spans="3:4" ht="14.1" customHeight="1" x14ac:dyDescent="0.2">
      <c r="C2491" s="1"/>
      <c r="D2491" s="1"/>
    </row>
    <row r="2492" spans="3:4" ht="14.1" customHeight="1" x14ac:dyDescent="0.2">
      <c r="C2492" s="1"/>
      <c r="D2492" s="1"/>
    </row>
    <row r="2493" spans="3:4" ht="14.1" customHeight="1" x14ac:dyDescent="0.2">
      <c r="C2493" s="1"/>
      <c r="D2493" s="1"/>
    </row>
    <row r="2494" spans="3:4" ht="14.1" customHeight="1" x14ac:dyDescent="0.2">
      <c r="C2494" s="1"/>
      <c r="D2494" s="1"/>
    </row>
    <row r="2495" spans="3:4" ht="14.1" customHeight="1" x14ac:dyDescent="0.2">
      <c r="C2495" s="1"/>
      <c r="D2495" s="1"/>
    </row>
    <row r="2496" spans="3:4" ht="14.1" customHeight="1" x14ac:dyDescent="0.2">
      <c r="C2496" s="1"/>
      <c r="D2496" s="1"/>
    </row>
    <row r="2497" spans="3:4" ht="14.1" customHeight="1" x14ac:dyDescent="0.2">
      <c r="C2497" s="1"/>
      <c r="D2497" s="1"/>
    </row>
    <row r="2498" spans="3:4" ht="14.1" customHeight="1" x14ac:dyDescent="0.2">
      <c r="C2498" s="1"/>
      <c r="D2498" s="1"/>
    </row>
    <row r="2499" spans="3:4" ht="14.1" customHeight="1" x14ac:dyDescent="0.2">
      <c r="C2499" s="1"/>
      <c r="D2499" s="1"/>
    </row>
    <row r="2500" spans="3:4" ht="14.1" customHeight="1" x14ac:dyDescent="0.2">
      <c r="C2500" s="1"/>
      <c r="D2500" s="1"/>
    </row>
    <row r="2501" spans="3:4" ht="14.1" customHeight="1" x14ac:dyDescent="0.2">
      <c r="C2501" s="1"/>
      <c r="D2501" s="1"/>
    </row>
    <row r="2502" spans="3:4" ht="14.1" customHeight="1" x14ac:dyDescent="0.2">
      <c r="C2502" s="1"/>
      <c r="D2502" s="1"/>
    </row>
    <row r="2503" spans="3:4" ht="14.1" customHeight="1" x14ac:dyDescent="0.2">
      <c r="C2503" s="1"/>
      <c r="D2503" s="1"/>
    </row>
    <row r="2504" spans="3:4" ht="14.1" customHeight="1" x14ac:dyDescent="0.2">
      <c r="C2504" s="1"/>
      <c r="D2504" s="1"/>
    </row>
    <row r="2505" spans="3:4" ht="14.1" customHeight="1" x14ac:dyDescent="0.2">
      <c r="C2505" s="1"/>
      <c r="D2505" s="1"/>
    </row>
    <row r="2506" spans="3:4" ht="14.1" customHeight="1" x14ac:dyDescent="0.2">
      <c r="C2506" s="1"/>
      <c r="D2506" s="1"/>
    </row>
    <row r="2507" spans="3:4" ht="14.1" customHeight="1" x14ac:dyDescent="0.2">
      <c r="C2507" s="1"/>
      <c r="D2507" s="1"/>
    </row>
    <row r="2508" spans="3:4" ht="14.1" customHeight="1" x14ac:dyDescent="0.2">
      <c r="C2508" s="1"/>
      <c r="D2508" s="1"/>
    </row>
    <row r="2509" spans="3:4" ht="14.1" customHeight="1" x14ac:dyDescent="0.2">
      <c r="C2509" s="1"/>
      <c r="D2509" s="1"/>
    </row>
    <row r="2510" spans="3:4" ht="14.1" customHeight="1" x14ac:dyDescent="0.2">
      <c r="C2510" s="1"/>
      <c r="D2510" s="1"/>
    </row>
    <row r="2511" spans="3:4" ht="14.1" customHeight="1" x14ac:dyDescent="0.2">
      <c r="C2511" s="1"/>
      <c r="D2511" s="1"/>
    </row>
    <row r="2512" spans="3:4" ht="14.1" customHeight="1" x14ac:dyDescent="0.2">
      <c r="C2512" s="1"/>
      <c r="D2512" s="1"/>
    </row>
    <row r="2513" spans="3:4" ht="14.1" customHeight="1" x14ac:dyDescent="0.2">
      <c r="C2513" s="1"/>
      <c r="D2513" s="1"/>
    </row>
    <row r="2514" spans="3:4" ht="14.1" customHeight="1" x14ac:dyDescent="0.2">
      <c r="C2514" s="1"/>
      <c r="D2514" s="1"/>
    </row>
    <row r="2515" spans="3:4" ht="14.1" customHeight="1" x14ac:dyDescent="0.2">
      <c r="C2515" s="1"/>
      <c r="D2515" s="1"/>
    </row>
    <row r="2516" spans="3:4" ht="14.1" customHeight="1" x14ac:dyDescent="0.2">
      <c r="C2516" s="1"/>
      <c r="D2516" s="1"/>
    </row>
    <row r="2517" spans="3:4" ht="14.1" customHeight="1" x14ac:dyDescent="0.2">
      <c r="C2517" s="1"/>
      <c r="D2517" s="1"/>
    </row>
    <row r="2518" spans="3:4" ht="14.1" customHeight="1" x14ac:dyDescent="0.2">
      <c r="C2518" s="1"/>
      <c r="D2518" s="1"/>
    </row>
    <row r="2519" spans="3:4" ht="14.1" customHeight="1" x14ac:dyDescent="0.2">
      <c r="C2519" s="1"/>
      <c r="D2519" s="1"/>
    </row>
    <row r="2520" spans="3:4" ht="14.1" customHeight="1" x14ac:dyDescent="0.2">
      <c r="C2520" s="1"/>
      <c r="D2520" s="1"/>
    </row>
    <row r="2521" spans="3:4" ht="14.1" customHeight="1" x14ac:dyDescent="0.2">
      <c r="C2521" s="1"/>
      <c r="D2521" s="1"/>
    </row>
    <row r="2522" spans="3:4" ht="14.1" customHeight="1" x14ac:dyDescent="0.2">
      <c r="C2522" s="1"/>
      <c r="D2522" s="1"/>
    </row>
    <row r="2523" spans="3:4" ht="14.1" customHeight="1" x14ac:dyDescent="0.2">
      <c r="C2523" s="1"/>
      <c r="D2523" s="1"/>
    </row>
    <row r="2524" spans="3:4" ht="14.1" customHeight="1" x14ac:dyDescent="0.2">
      <c r="C2524" s="1"/>
      <c r="D2524" s="1"/>
    </row>
    <row r="2525" spans="3:4" ht="14.1" customHeight="1" x14ac:dyDescent="0.2">
      <c r="C2525" s="1"/>
      <c r="D2525" s="1"/>
    </row>
    <row r="2526" spans="3:4" ht="14.1" customHeight="1" x14ac:dyDescent="0.2">
      <c r="C2526" s="1"/>
      <c r="D2526" s="1"/>
    </row>
    <row r="2527" spans="3:4" ht="14.1" customHeight="1" x14ac:dyDescent="0.2">
      <c r="C2527" s="1"/>
      <c r="D2527" s="1"/>
    </row>
    <row r="2528" spans="3:4" ht="14.1" customHeight="1" x14ac:dyDescent="0.2">
      <c r="C2528" s="1"/>
      <c r="D2528" s="1"/>
    </row>
    <row r="2529" spans="3:4" ht="14.1" customHeight="1" x14ac:dyDescent="0.2">
      <c r="C2529" s="1"/>
      <c r="D2529" s="1"/>
    </row>
    <row r="2530" spans="3:4" ht="14.1" customHeight="1" x14ac:dyDescent="0.2">
      <c r="C2530" s="1"/>
      <c r="D2530" s="1"/>
    </row>
    <row r="2531" spans="3:4" ht="14.1" customHeight="1" x14ac:dyDescent="0.2">
      <c r="C2531" s="1"/>
      <c r="D2531" s="1"/>
    </row>
    <row r="2532" spans="3:4" ht="14.1" customHeight="1" x14ac:dyDescent="0.2">
      <c r="C2532" s="1"/>
      <c r="D2532" s="1"/>
    </row>
    <row r="2533" spans="3:4" ht="14.1" customHeight="1" x14ac:dyDescent="0.2">
      <c r="C2533" s="1"/>
      <c r="D2533" s="1"/>
    </row>
    <row r="2534" spans="3:4" ht="14.1" customHeight="1" x14ac:dyDescent="0.2">
      <c r="C2534" s="1"/>
      <c r="D2534" s="1"/>
    </row>
    <row r="2535" spans="3:4" ht="14.1" customHeight="1" x14ac:dyDescent="0.2">
      <c r="C2535" s="1"/>
      <c r="D2535" s="1"/>
    </row>
    <row r="2536" spans="3:4" ht="14.1" customHeight="1" x14ac:dyDescent="0.2">
      <c r="C2536" s="1"/>
      <c r="D2536" s="1"/>
    </row>
    <row r="2537" spans="3:4" ht="14.1" customHeight="1" x14ac:dyDescent="0.2">
      <c r="C2537" s="1"/>
      <c r="D2537" s="1"/>
    </row>
    <row r="2538" spans="3:4" ht="14.1" customHeight="1" x14ac:dyDescent="0.2">
      <c r="C2538" s="1"/>
      <c r="D2538" s="1"/>
    </row>
    <row r="2539" spans="3:4" ht="14.1" customHeight="1" x14ac:dyDescent="0.2">
      <c r="C2539" s="1"/>
      <c r="D2539" s="1"/>
    </row>
    <row r="2540" spans="3:4" ht="14.1" customHeight="1" x14ac:dyDescent="0.2">
      <c r="C2540" s="1"/>
      <c r="D2540" s="1"/>
    </row>
    <row r="2541" spans="3:4" ht="14.1" customHeight="1" x14ac:dyDescent="0.2">
      <c r="C2541" s="1"/>
      <c r="D2541" s="1"/>
    </row>
    <row r="2542" spans="3:4" ht="14.1" customHeight="1" x14ac:dyDescent="0.2">
      <c r="C2542" s="1"/>
      <c r="D2542" s="1"/>
    </row>
    <row r="2543" spans="3:4" ht="14.1" customHeight="1" x14ac:dyDescent="0.2">
      <c r="C2543" s="1"/>
      <c r="D2543" s="1"/>
    </row>
    <row r="2544" spans="3:4" ht="14.1" customHeight="1" x14ac:dyDescent="0.2">
      <c r="C2544" s="1"/>
      <c r="D2544" s="1"/>
    </row>
    <row r="2545" spans="3:4" ht="14.1" customHeight="1" x14ac:dyDescent="0.2">
      <c r="C2545" s="1"/>
      <c r="D2545" s="1"/>
    </row>
    <row r="2546" spans="3:4" ht="14.1" customHeight="1" x14ac:dyDescent="0.2">
      <c r="C2546" s="1"/>
      <c r="D2546" s="1"/>
    </row>
    <row r="2547" spans="3:4" ht="14.1" customHeight="1" x14ac:dyDescent="0.2">
      <c r="C2547" s="1"/>
      <c r="D2547" s="1"/>
    </row>
    <row r="2548" spans="3:4" ht="14.1" customHeight="1" x14ac:dyDescent="0.2">
      <c r="C2548" s="1"/>
      <c r="D2548" s="1"/>
    </row>
    <row r="2549" spans="3:4" ht="14.1" customHeight="1" x14ac:dyDescent="0.2">
      <c r="C2549" s="1"/>
      <c r="D2549" s="1"/>
    </row>
    <row r="2550" spans="3:4" ht="14.1" customHeight="1" x14ac:dyDescent="0.2">
      <c r="C2550" s="1"/>
      <c r="D2550" s="1"/>
    </row>
    <row r="2551" spans="3:4" ht="14.1" customHeight="1" x14ac:dyDescent="0.2">
      <c r="C2551" s="1"/>
      <c r="D2551" s="1"/>
    </row>
    <row r="2552" spans="3:4" ht="14.1" customHeight="1" x14ac:dyDescent="0.2">
      <c r="C2552" s="1"/>
      <c r="D2552" s="1"/>
    </row>
    <row r="2553" spans="3:4" ht="14.1" customHeight="1" x14ac:dyDescent="0.2">
      <c r="C2553" s="1"/>
      <c r="D2553" s="1"/>
    </row>
    <row r="2554" spans="3:4" ht="14.1" customHeight="1" x14ac:dyDescent="0.2">
      <c r="C2554" s="1"/>
      <c r="D2554" s="1"/>
    </row>
    <row r="2555" spans="3:4" ht="14.1" customHeight="1" x14ac:dyDescent="0.2">
      <c r="C2555" s="1"/>
      <c r="D2555" s="1"/>
    </row>
    <row r="2556" spans="3:4" ht="14.1" customHeight="1" x14ac:dyDescent="0.2">
      <c r="C2556" s="1"/>
      <c r="D2556" s="1"/>
    </row>
    <row r="2557" spans="3:4" ht="14.1" customHeight="1" x14ac:dyDescent="0.2">
      <c r="C2557" s="1"/>
      <c r="D2557" s="1"/>
    </row>
    <row r="2558" spans="3:4" ht="14.1" customHeight="1" x14ac:dyDescent="0.2">
      <c r="C2558" s="1"/>
      <c r="D2558" s="1"/>
    </row>
    <row r="2559" spans="3:4" ht="14.1" customHeight="1" x14ac:dyDescent="0.2">
      <c r="C2559" s="1"/>
      <c r="D2559" s="1"/>
    </row>
    <row r="2560" spans="3:4" ht="14.1" customHeight="1" x14ac:dyDescent="0.2">
      <c r="C2560" s="1"/>
      <c r="D2560" s="1"/>
    </row>
    <row r="2561" spans="3:4" ht="14.1" customHeight="1" x14ac:dyDescent="0.2">
      <c r="C2561" s="1"/>
      <c r="D2561" s="1"/>
    </row>
    <row r="2562" spans="3:4" ht="14.1" customHeight="1" x14ac:dyDescent="0.2">
      <c r="C2562" s="1"/>
      <c r="D2562" s="1"/>
    </row>
    <row r="2563" spans="3:4" ht="14.1" customHeight="1" x14ac:dyDescent="0.2">
      <c r="C2563" s="1"/>
      <c r="D2563" s="1"/>
    </row>
    <row r="2564" spans="3:4" ht="14.1" customHeight="1" x14ac:dyDescent="0.2">
      <c r="C2564" s="1"/>
      <c r="D2564" s="1"/>
    </row>
    <row r="2565" spans="3:4" ht="14.1" customHeight="1" x14ac:dyDescent="0.2">
      <c r="C2565" s="1"/>
      <c r="D2565" s="1"/>
    </row>
    <row r="2566" spans="3:4" ht="14.1" customHeight="1" x14ac:dyDescent="0.2">
      <c r="C2566" s="1"/>
      <c r="D2566" s="1"/>
    </row>
    <row r="2567" spans="3:4" ht="14.1" customHeight="1" x14ac:dyDescent="0.2">
      <c r="C2567" s="1"/>
      <c r="D2567" s="1"/>
    </row>
    <row r="2568" spans="3:4" ht="14.1" customHeight="1" x14ac:dyDescent="0.2">
      <c r="C2568" s="1"/>
      <c r="D2568" s="1"/>
    </row>
    <row r="2569" spans="3:4" ht="14.1" customHeight="1" x14ac:dyDescent="0.2">
      <c r="C2569" s="1"/>
      <c r="D2569" s="1"/>
    </row>
    <row r="2570" spans="3:4" ht="14.1" customHeight="1" x14ac:dyDescent="0.2">
      <c r="C2570" s="1"/>
      <c r="D2570" s="1"/>
    </row>
    <row r="2571" spans="3:4" ht="14.1" customHeight="1" x14ac:dyDescent="0.2">
      <c r="C2571" s="1"/>
      <c r="D2571" s="1"/>
    </row>
    <row r="2572" spans="3:4" ht="14.1" customHeight="1" x14ac:dyDescent="0.2">
      <c r="C2572" s="1"/>
      <c r="D2572" s="1"/>
    </row>
    <row r="2573" spans="3:4" ht="14.1" customHeight="1" x14ac:dyDescent="0.2">
      <c r="C2573" s="1"/>
      <c r="D2573" s="1"/>
    </row>
    <row r="2574" spans="3:4" ht="14.1" customHeight="1" x14ac:dyDescent="0.2">
      <c r="C2574" s="1"/>
      <c r="D2574" s="1"/>
    </row>
    <row r="2575" spans="3:4" ht="14.1" customHeight="1" x14ac:dyDescent="0.2">
      <c r="C2575" s="1"/>
      <c r="D2575" s="1"/>
    </row>
    <row r="2576" spans="3:4" ht="14.1" customHeight="1" x14ac:dyDescent="0.2">
      <c r="C2576" s="1"/>
      <c r="D2576" s="1"/>
    </row>
    <row r="2577" spans="3:4" ht="14.1" customHeight="1" x14ac:dyDescent="0.2">
      <c r="C2577" s="1"/>
      <c r="D2577" s="1"/>
    </row>
    <row r="2578" spans="3:4" ht="14.1" customHeight="1" x14ac:dyDescent="0.2">
      <c r="C2578" s="1"/>
      <c r="D2578" s="1"/>
    </row>
    <row r="2579" spans="3:4" ht="14.1" customHeight="1" x14ac:dyDescent="0.2">
      <c r="C2579" s="1"/>
      <c r="D2579" s="1"/>
    </row>
    <row r="2580" spans="3:4" ht="14.1" customHeight="1" x14ac:dyDescent="0.2">
      <c r="C2580" s="1"/>
      <c r="D2580" s="1"/>
    </row>
    <row r="2581" spans="3:4" ht="14.1" customHeight="1" x14ac:dyDescent="0.2">
      <c r="C2581" s="1"/>
      <c r="D2581" s="1"/>
    </row>
    <row r="2582" spans="3:4" ht="14.1" customHeight="1" x14ac:dyDescent="0.2">
      <c r="C2582" s="1"/>
      <c r="D2582" s="1"/>
    </row>
    <row r="2583" spans="3:4" ht="14.1" customHeight="1" x14ac:dyDescent="0.2">
      <c r="C2583" s="1"/>
      <c r="D2583" s="1"/>
    </row>
    <row r="2584" spans="3:4" ht="14.1" customHeight="1" x14ac:dyDescent="0.2">
      <c r="C2584" s="1"/>
      <c r="D2584" s="1"/>
    </row>
    <row r="2585" spans="3:4" ht="14.1" customHeight="1" x14ac:dyDescent="0.2">
      <c r="C2585" s="1"/>
      <c r="D2585" s="1"/>
    </row>
    <row r="2586" spans="3:4" ht="14.1" customHeight="1" x14ac:dyDescent="0.2">
      <c r="C2586" s="1"/>
      <c r="D2586" s="1"/>
    </row>
    <row r="2587" spans="3:4" ht="14.1" customHeight="1" x14ac:dyDescent="0.2">
      <c r="C2587" s="1"/>
      <c r="D2587" s="1"/>
    </row>
    <row r="2588" spans="3:4" ht="14.1" customHeight="1" x14ac:dyDescent="0.2">
      <c r="C2588" s="1"/>
      <c r="D2588" s="1"/>
    </row>
    <row r="2589" spans="3:4" ht="14.1" customHeight="1" x14ac:dyDescent="0.2">
      <c r="C2589" s="1"/>
      <c r="D2589" s="1"/>
    </row>
    <row r="2590" spans="3:4" ht="14.1" customHeight="1" x14ac:dyDescent="0.2">
      <c r="C2590" s="1"/>
      <c r="D2590" s="1"/>
    </row>
    <row r="2591" spans="3:4" ht="14.1" customHeight="1" x14ac:dyDescent="0.2">
      <c r="C2591" s="1"/>
      <c r="D2591" s="1"/>
    </row>
    <row r="2592" spans="3:4" ht="14.1" customHeight="1" x14ac:dyDescent="0.2">
      <c r="C2592" s="1"/>
      <c r="D2592" s="1"/>
    </row>
    <row r="2593" spans="3:4" ht="14.1" customHeight="1" x14ac:dyDescent="0.2">
      <c r="C2593" s="1"/>
      <c r="D2593" s="1"/>
    </row>
    <row r="2594" spans="3:4" ht="14.1" customHeight="1" x14ac:dyDescent="0.2">
      <c r="C2594" s="1"/>
      <c r="D2594" s="1"/>
    </row>
    <row r="2595" spans="3:4" ht="14.1" customHeight="1" x14ac:dyDescent="0.2">
      <c r="C2595" s="1"/>
      <c r="D2595" s="1"/>
    </row>
    <row r="2596" spans="3:4" ht="14.1" customHeight="1" x14ac:dyDescent="0.2">
      <c r="C2596" s="1"/>
      <c r="D2596" s="1"/>
    </row>
    <row r="2597" spans="3:4" ht="14.1" customHeight="1" x14ac:dyDescent="0.2">
      <c r="C2597" s="1"/>
      <c r="D2597" s="1"/>
    </row>
    <row r="2598" spans="3:4" ht="14.1" customHeight="1" x14ac:dyDescent="0.2">
      <c r="C2598" s="1"/>
      <c r="D2598" s="1"/>
    </row>
    <row r="2599" spans="3:4" ht="14.1" customHeight="1" x14ac:dyDescent="0.2">
      <c r="C2599" s="1"/>
      <c r="D2599" s="1"/>
    </row>
    <row r="2600" spans="3:4" ht="14.1" customHeight="1" x14ac:dyDescent="0.2">
      <c r="C2600" s="1"/>
      <c r="D2600" s="1"/>
    </row>
    <row r="2601" spans="3:4" ht="14.1" customHeight="1" x14ac:dyDescent="0.2">
      <c r="C2601" s="1"/>
      <c r="D2601" s="1"/>
    </row>
    <row r="2602" spans="3:4" ht="14.1" customHeight="1" x14ac:dyDescent="0.2">
      <c r="C2602" s="1"/>
      <c r="D2602" s="1"/>
    </row>
    <row r="2603" spans="3:4" ht="14.1" customHeight="1" x14ac:dyDescent="0.2">
      <c r="C2603" s="1"/>
      <c r="D2603" s="1"/>
    </row>
    <row r="2604" spans="3:4" ht="14.1" customHeight="1" x14ac:dyDescent="0.2">
      <c r="C2604" s="1"/>
      <c r="D2604" s="1"/>
    </row>
    <row r="2605" spans="3:4" ht="14.1" customHeight="1" x14ac:dyDescent="0.2">
      <c r="C2605" s="1"/>
      <c r="D2605" s="1"/>
    </row>
    <row r="2606" spans="3:4" ht="14.1" customHeight="1" x14ac:dyDescent="0.2">
      <c r="C2606" s="1"/>
      <c r="D2606" s="1"/>
    </row>
    <row r="2607" spans="3:4" ht="14.1" customHeight="1" x14ac:dyDescent="0.2">
      <c r="C2607" s="1"/>
      <c r="D2607" s="1"/>
    </row>
    <row r="2608" spans="3:4" ht="14.1" customHeight="1" x14ac:dyDescent="0.2">
      <c r="C2608" s="1"/>
      <c r="D2608" s="1"/>
    </row>
    <row r="2609" spans="3:4" ht="14.1" customHeight="1" x14ac:dyDescent="0.2">
      <c r="C2609" s="1"/>
      <c r="D2609" s="1"/>
    </row>
    <row r="2610" spans="3:4" ht="14.1" customHeight="1" x14ac:dyDescent="0.2">
      <c r="C2610" s="1"/>
      <c r="D2610" s="1"/>
    </row>
    <row r="2611" spans="3:4" ht="14.1" customHeight="1" x14ac:dyDescent="0.2">
      <c r="C2611" s="1"/>
      <c r="D2611" s="1"/>
    </row>
    <row r="2612" spans="3:4" ht="14.1" customHeight="1" x14ac:dyDescent="0.2">
      <c r="C2612" s="1"/>
      <c r="D2612" s="1"/>
    </row>
    <row r="2613" spans="3:4" ht="14.1" customHeight="1" x14ac:dyDescent="0.2">
      <c r="C2613" s="1"/>
      <c r="D2613" s="1"/>
    </row>
    <row r="2614" spans="3:4" ht="14.1" customHeight="1" x14ac:dyDescent="0.2">
      <c r="C2614" s="1"/>
      <c r="D2614" s="1"/>
    </row>
    <row r="2615" spans="3:4" ht="14.1" customHeight="1" x14ac:dyDescent="0.2">
      <c r="C2615" s="1"/>
      <c r="D2615" s="1"/>
    </row>
    <row r="2616" spans="3:4" ht="14.1" customHeight="1" x14ac:dyDescent="0.2">
      <c r="C2616" s="1"/>
      <c r="D2616" s="1"/>
    </row>
    <row r="2617" spans="3:4" ht="14.1" customHeight="1" x14ac:dyDescent="0.2">
      <c r="C2617" s="1"/>
      <c r="D2617" s="1"/>
    </row>
    <row r="2618" spans="3:4" ht="14.1" customHeight="1" x14ac:dyDescent="0.2">
      <c r="C2618" s="1"/>
      <c r="D2618" s="1"/>
    </row>
    <row r="2619" spans="3:4" ht="14.1" customHeight="1" x14ac:dyDescent="0.2">
      <c r="C2619" s="1"/>
      <c r="D2619" s="1"/>
    </row>
    <row r="2620" spans="3:4" ht="14.1" customHeight="1" x14ac:dyDescent="0.2">
      <c r="C2620" s="1"/>
      <c r="D2620" s="1"/>
    </row>
    <row r="2621" spans="3:4" ht="14.1" customHeight="1" x14ac:dyDescent="0.2">
      <c r="C2621" s="1"/>
      <c r="D2621" s="1"/>
    </row>
    <row r="2622" spans="3:4" ht="14.1" customHeight="1" x14ac:dyDescent="0.2">
      <c r="C2622" s="1"/>
      <c r="D2622" s="1"/>
    </row>
    <row r="2623" spans="3:4" ht="14.1" customHeight="1" x14ac:dyDescent="0.2">
      <c r="C2623" s="1"/>
      <c r="D2623" s="1"/>
    </row>
    <row r="2624" spans="3:4" ht="14.1" customHeight="1" x14ac:dyDescent="0.2">
      <c r="C2624" s="1"/>
      <c r="D2624" s="1"/>
    </row>
    <row r="2625" spans="3:4" ht="14.1" customHeight="1" x14ac:dyDescent="0.2">
      <c r="C2625" s="1"/>
      <c r="D2625" s="1"/>
    </row>
    <row r="2626" spans="3:4" ht="14.1" customHeight="1" x14ac:dyDescent="0.2">
      <c r="C2626" s="1"/>
      <c r="D2626" s="1"/>
    </row>
    <row r="2627" spans="3:4" ht="14.1" customHeight="1" x14ac:dyDescent="0.2">
      <c r="C2627" s="1"/>
      <c r="D2627" s="1"/>
    </row>
    <row r="2628" spans="3:4" ht="14.1" customHeight="1" x14ac:dyDescent="0.2">
      <c r="C2628" s="1"/>
      <c r="D2628" s="1"/>
    </row>
    <row r="2629" spans="3:4" ht="14.1" customHeight="1" x14ac:dyDescent="0.2">
      <c r="C2629" s="1"/>
      <c r="D2629" s="1"/>
    </row>
    <row r="2630" spans="3:4" ht="14.1" customHeight="1" x14ac:dyDescent="0.2">
      <c r="C2630" s="1"/>
      <c r="D2630" s="1"/>
    </row>
    <row r="2631" spans="3:4" ht="14.1" customHeight="1" x14ac:dyDescent="0.2">
      <c r="C2631" s="1"/>
      <c r="D2631" s="1"/>
    </row>
    <row r="2632" spans="3:4" ht="14.1" customHeight="1" x14ac:dyDescent="0.2">
      <c r="C2632" s="1"/>
      <c r="D2632" s="1"/>
    </row>
    <row r="2633" spans="3:4" ht="14.1" customHeight="1" x14ac:dyDescent="0.2">
      <c r="C2633" s="1"/>
      <c r="D2633" s="1"/>
    </row>
    <row r="2634" spans="3:4" ht="14.1" customHeight="1" x14ac:dyDescent="0.2">
      <c r="C2634" s="1"/>
      <c r="D2634" s="1"/>
    </row>
    <row r="2635" spans="3:4" ht="14.1" customHeight="1" x14ac:dyDescent="0.2">
      <c r="C2635" s="1"/>
      <c r="D2635" s="1"/>
    </row>
    <row r="2636" spans="3:4" ht="14.1" customHeight="1" x14ac:dyDescent="0.2">
      <c r="C2636" s="1"/>
      <c r="D2636" s="1"/>
    </row>
    <row r="2637" spans="3:4" ht="14.1" customHeight="1" x14ac:dyDescent="0.2">
      <c r="C2637" s="1"/>
      <c r="D2637" s="1"/>
    </row>
    <row r="2638" spans="3:4" ht="14.1" customHeight="1" x14ac:dyDescent="0.2">
      <c r="C2638" s="1"/>
      <c r="D2638" s="1"/>
    </row>
    <row r="2639" spans="3:4" ht="14.1" customHeight="1" x14ac:dyDescent="0.2">
      <c r="C2639" s="1"/>
      <c r="D2639" s="1"/>
    </row>
    <row r="2640" spans="3:4" ht="14.1" customHeight="1" x14ac:dyDescent="0.2">
      <c r="C2640" s="1"/>
      <c r="D2640" s="1"/>
    </row>
    <row r="2641" spans="3:4" ht="14.1" customHeight="1" x14ac:dyDescent="0.2">
      <c r="C2641" s="1"/>
      <c r="D2641" s="1"/>
    </row>
    <row r="2642" spans="3:4" ht="14.1" customHeight="1" x14ac:dyDescent="0.2">
      <c r="C2642" s="1"/>
      <c r="D2642" s="1"/>
    </row>
    <row r="2643" spans="3:4" ht="14.1" customHeight="1" x14ac:dyDescent="0.2">
      <c r="C2643" s="1"/>
      <c r="D2643" s="1"/>
    </row>
    <row r="2644" spans="3:4" ht="14.1" customHeight="1" x14ac:dyDescent="0.2">
      <c r="C2644" s="1"/>
      <c r="D2644" s="1"/>
    </row>
    <row r="2645" spans="3:4" ht="14.1" customHeight="1" x14ac:dyDescent="0.2">
      <c r="C2645" s="1"/>
      <c r="D2645" s="1"/>
    </row>
    <row r="2646" spans="3:4" ht="14.1" customHeight="1" x14ac:dyDescent="0.2">
      <c r="C2646" s="1"/>
      <c r="D2646" s="1"/>
    </row>
    <row r="2647" spans="3:4" ht="14.1" customHeight="1" x14ac:dyDescent="0.2">
      <c r="C2647" s="1"/>
      <c r="D2647" s="1"/>
    </row>
    <row r="2648" spans="3:4" ht="14.1" customHeight="1" x14ac:dyDescent="0.2">
      <c r="C2648" s="1"/>
      <c r="D2648" s="1"/>
    </row>
    <row r="2649" spans="3:4" ht="14.1" customHeight="1" x14ac:dyDescent="0.2">
      <c r="C2649" s="1"/>
      <c r="D2649" s="1"/>
    </row>
    <row r="2650" spans="3:4" ht="14.1" customHeight="1" x14ac:dyDescent="0.2">
      <c r="C2650" s="1"/>
      <c r="D2650" s="1"/>
    </row>
    <row r="2651" spans="3:4" ht="14.1" customHeight="1" x14ac:dyDescent="0.2">
      <c r="C2651" s="1"/>
      <c r="D2651" s="1"/>
    </row>
    <row r="2652" spans="3:4" ht="14.1" customHeight="1" x14ac:dyDescent="0.2">
      <c r="C2652" s="1"/>
      <c r="D2652" s="1"/>
    </row>
    <row r="2653" spans="3:4" ht="14.1" customHeight="1" x14ac:dyDescent="0.2">
      <c r="C2653" s="1"/>
      <c r="D2653" s="1"/>
    </row>
    <row r="2654" spans="3:4" ht="14.1" customHeight="1" x14ac:dyDescent="0.2">
      <c r="C2654" s="1"/>
      <c r="D2654" s="1"/>
    </row>
    <row r="2655" spans="3:4" ht="14.1" customHeight="1" x14ac:dyDescent="0.2">
      <c r="C2655" s="1"/>
      <c r="D2655" s="1"/>
    </row>
    <row r="2656" spans="3:4" ht="14.1" customHeight="1" x14ac:dyDescent="0.2">
      <c r="C2656" s="1"/>
      <c r="D2656" s="1"/>
    </row>
    <row r="2657" spans="3:4" ht="14.1" customHeight="1" x14ac:dyDescent="0.2">
      <c r="C2657" s="1"/>
      <c r="D2657" s="1"/>
    </row>
    <row r="2658" spans="3:4" ht="14.1" customHeight="1" x14ac:dyDescent="0.2">
      <c r="C2658" s="1"/>
      <c r="D2658" s="1"/>
    </row>
    <row r="2659" spans="3:4" ht="14.1" customHeight="1" x14ac:dyDescent="0.2">
      <c r="C2659" s="1"/>
      <c r="D2659" s="1"/>
    </row>
    <row r="2660" spans="3:4" ht="14.1" customHeight="1" x14ac:dyDescent="0.2">
      <c r="C2660" s="1"/>
      <c r="D2660" s="1"/>
    </row>
    <row r="2661" spans="3:4" ht="14.1" customHeight="1" x14ac:dyDescent="0.2">
      <c r="C2661" s="1"/>
      <c r="D2661" s="1"/>
    </row>
    <row r="2662" spans="3:4" ht="14.1" customHeight="1" x14ac:dyDescent="0.2">
      <c r="C2662" s="1"/>
      <c r="D2662" s="1"/>
    </row>
    <row r="2663" spans="3:4" ht="14.1" customHeight="1" x14ac:dyDescent="0.2">
      <c r="C2663" s="1"/>
      <c r="D2663" s="1"/>
    </row>
    <row r="2664" spans="3:4" ht="14.1" customHeight="1" x14ac:dyDescent="0.2">
      <c r="C2664" s="1"/>
      <c r="D2664" s="1"/>
    </row>
    <row r="2665" spans="3:4" ht="14.1" customHeight="1" x14ac:dyDescent="0.2">
      <c r="C2665" s="1"/>
      <c r="D2665" s="1"/>
    </row>
    <row r="2666" spans="3:4" ht="14.1" customHeight="1" x14ac:dyDescent="0.2">
      <c r="C2666" s="1"/>
      <c r="D2666" s="1"/>
    </row>
    <row r="2667" spans="3:4" ht="14.1" customHeight="1" x14ac:dyDescent="0.2">
      <c r="C2667" s="1"/>
      <c r="D2667" s="1"/>
    </row>
    <row r="2668" spans="3:4" ht="14.1" customHeight="1" x14ac:dyDescent="0.2">
      <c r="C2668" s="1"/>
      <c r="D2668" s="1"/>
    </row>
    <row r="2669" spans="3:4" ht="14.1" customHeight="1" x14ac:dyDescent="0.2">
      <c r="C2669" s="1"/>
      <c r="D2669" s="1"/>
    </row>
    <row r="2670" spans="3:4" ht="14.1" customHeight="1" x14ac:dyDescent="0.2">
      <c r="C2670" s="1"/>
      <c r="D2670" s="1"/>
    </row>
    <row r="2671" spans="3:4" ht="14.1" customHeight="1" x14ac:dyDescent="0.2">
      <c r="C2671" s="1"/>
      <c r="D2671" s="1"/>
    </row>
    <row r="2672" spans="3:4" ht="14.1" customHeight="1" x14ac:dyDescent="0.2">
      <c r="C2672" s="1"/>
      <c r="D2672" s="1"/>
    </row>
    <row r="2673" spans="3:4" ht="14.1" customHeight="1" x14ac:dyDescent="0.2">
      <c r="C2673" s="1"/>
      <c r="D2673" s="1"/>
    </row>
    <row r="2674" spans="3:4" ht="14.1" customHeight="1" x14ac:dyDescent="0.2">
      <c r="C2674" s="1"/>
      <c r="D2674" s="1"/>
    </row>
    <row r="2675" spans="3:4" ht="14.1" customHeight="1" x14ac:dyDescent="0.2">
      <c r="C2675" s="1"/>
      <c r="D2675" s="1"/>
    </row>
    <row r="2676" spans="3:4" ht="14.1" customHeight="1" x14ac:dyDescent="0.2">
      <c r="C2676" s="1"/>
      <c r="D2676" s="1"/>
    </row>
    <row r="2677" spans="3:4" ht="14.1" customHeight="1" x14ac:dyDescent="0.2">
      <c r="C2677" s="1"/>
      <c r="D2677" s="1"/>
    </row>
    <row r="2678" spans="3:4" ht="14.1" customHeight="1" x14ac:dyDescent="0.2">
      <c r="C2678" s="1"/>
      <c r="D2678" s="1"/>
    </row>
    <row r="2679" spans="3:4" ht="14.1" customHeight="1" x14ac:dyDescent="0.2">
      <c r="C2679" s="1"/>
      <c r="D2679" s="1"/>
    </row>
    <row r="2680" spans="3:4" ht="14.1" customHeight="1" x14ac:dyDescent="0.2">
      <c r="C2680" s="1"/>
      <c r="D2680" s="1"/>
    </row>
    <row r="2681" spans="3:4" ht="14.1" customHeight="1" x14ac:dyDescent="0.2">
      <c r="C2681" s="1"/>
      <c r="D2681" s="1"/>
    </row>
    <row r="2682" spans="3:4" ht="14.1" customHeight="1" x14ac:dyDescent="0.2">
      <c r="C2682" s="1"/>
      <c r="D2682" s="1"/>
    </row>
    <row r="2683" spans="3:4" ht="14.1" customHeight="1" x14ac:dyDescent="0.2">
      <c r="C2683" s="1"/>
      <c r="D2683" s="1"/>
    </row>
    <row r="2684" spans="3:4" ht="14.1" customHeight="1" x14ac:dyDescent="0.2">
      <c r="C2684" s="1"/>
      <c r="D2684" s="1"/>
    </row>
    <row r="2685" spans="3:4" ht="14.1" customHeight="1" x14ac:dyDescent="0.2">
      <c r="C2685" s="1"/>
      <c r="D2685" s="1"/>
    </row>
    <row r="2686" spans="3:4" ht="14.1" customHeight="1" x14ac:dyDescent="0.2">
      <c r="C2686" s="1"/>
      <c r="D2686" s="1"/>
    </row>
    <row r="2687" spans="3:4" ht="14.1" customHeight="1" x14ac:dyDescent="0.2">
      <c r="C2687" s="1"/>
      <c r="D2687" s="1"/>
    </row>
    <row r="2688" spans="3:4" ht="14.1" customHeight="1" x14ac:dyDescent="0.2">
      <c r="C2688" s="1"/>
      <c r="D2688" s="1"/>
    </row>
    <row r="2689" spans="3:4" ht="14.1" customHeight="1" x14ac:dyDescent="0.2">
      <c r="C2689" s="1"/>
      <c r="D2689" s="1"/>
    </row>
    <row r="2690" spans="3:4" ht="14.1" customHeight="1" x14ac:dyDescent="0.2">
      <c r="C2690" s="1"/>
      <c r="D2690" s="1"/>
    </row>
    <row r="2691" spans="3:4" ht="14.1" customHeight="1" x14ac:dyDescent="0.2">
      <c r="C2691" s="1"/>
      <c r="D2691" s="1"/>
    </row>
    <row r="2692" spans="3:4" ht="14.1" customHeight="1" x14ac:dyDescent="0.2">
      <c r="C2692" s="1"/>
      <c r="D2692" s="1"/>
    </row>
    <row r="2693" spans="3:4" ht="14.1" customHeight="1" x14ac:dyDescent="0.2">
      <c r="C2693" s="1"/>
      <c r="D2693" s="1"/>
    </row>
    <row r="2694" spans="3:4" ht="14.1" customHeight="1" x14ac:dyDescent="0.2">
      <c r="C2694" s="1"/>
      <c r="D2694" s="1"/>
    </row>
    <row r="2695" spans="3:4" ht="14.1" customHeight="1" x14ac:dyDescent="0.2">
      <c r="C2695" s="1"/>
      <c r="D2695" s="1"/>
    </row>
    <row r="2696" spans="3:4" ht="14.1" customHeight="1" x14ac:dyDescent="0.2">
      <c r="C2696" s="1"/>
      <c r="D2696" s="1"/>
    </row>
    <row r="2697" spans="3:4" ht="14.1" customHeight="1" x14ac:dyDescent="0.2">
      <c r="C2697" s="1"/>
      <c r="D2697" s="1"/>
    </row>
    <row r="2698" spans="3:4" ht="14.1" customHeight="1" x14ac:dyDescent="0.2">
      <c r="C2698" s="1"/>
      <c r="D2698" s="1"/>
    </row>
    <row r="2699" spans="3:4" ht="14.1" customHeight="1" x14ac:dyDescent="0.2">
      <c r="C2699" s="1"/>
      <c r="D2699" s="1"/>
    </row>
    <row r="2700" spans="3:4" ht="14.1" customHeight="1" x14ac:dyDescent="0.2">
      <c r="C2700" s="1"/>
      <c r="D2700" s="1"/>
    </row>
    <row r="2701" spans="3:4" ht="14.1" customHeight="1" x14ac:dyDescent="0.2">
      <c r="C2701" s="1"/>
      <c r="D2701" s="1"/>
    </row>
    <row r="2702" spans="3:4" ht="14.1" customHeight="1" x14ac:dyDescent="0.2">
      <c r="C2702" s="1"/>
      <c r="D2702" s="1"/>
    </row>
    <row r="2703" spans="3:4" ht="14.1" customHeight="1" x14ac:dyDescent="0.2">
      <c r="C2703" s="1"/>
      <c r="D2703" s="1"/>
    </row>
    <row r="2704" spans="3:4" ht="14.1" customHeight="1" x14ac:dyDescent="0.2">
      <c r="C2704" s="1"/>
      <c r="D2704" s="1"/>
    </row>
    <row r="2705" spans="3:4" ht="14.1" customHeight="1" x14ac:dyDescent="0.2">
      <c r="C2705" s="1"/>
      <c r="D2705" s="1"/>
    </row>
    <row r="2706" spans="3:4" ht="14.1" customHeight="1" x14ac:dyDescent="0.2">
      <c r="C2706" s="1"/>
      <c r="D2706" s="1"/>
    </row>
    <row r="2707" spans="3:4" ht="14.1" customHeight="1" x14ac:dyDescent="0.2">
      <c r="C2707" s="1"/>
      <c r="D2707" s="1"/>
    </row>
    <row r="2708" spans="3:4" ht="14.1" customHeight="1" x14ac:dyDescent="0.2">
      <c r="C2708" s="1"/>
      <c r="D2708" s="1"/>
    </row>
    <row r="2709" spans="3:4" ht="14.1" customHeight="1" x14ac:dyDescent="0.2">
      <c r="C2709" s="1"/>
      <c r="D2709" s="1"/>
    </row>
    <row r="2710" spans="3:4" ht="14.1" customHeight="1" x14ac:dyDescent="0.2">
      <c r="C2710" s="1"/>
      <c r="D2710" s="1"/>
    </row>
    <row r="2711" spans="3:4" ht="14.1" customHeight="1" x14ac:dyDescent="0.2">
      <c r="C2711" s="1"/>
      <c r="D2711" s="1"/>
    </row>
    <row r="2712" spans="3:4" ht="14.1" customHeight="1" x14ac:dyDescent="0.2">
      <c r="C2712" s="1"/>
      <c r="D2712" s="1"/>
    </row>
    <row r="2713" spans="3:4" ht="14.1" customHeight="1" x14ac:dyDescent="0.2">
      <c r="C2713" s="1"/>
      <c r="D2713" s="1"/>
    </row>
    <row r="2714" spans="3:4" ht="14.1" customHeight="1" x14ac:dyDescent="0.2">
      <c r="C2714" s="1"/>
      <c r="D2714" s="1"/>
    </row>
    <row r="2715" spans="3:4" ht="14.1" customHeight="1" x14ac:dyDescent="0.2">
      <c r="C2715" s="1"/>
      <c r="D2715" s="1"/>
    </row>
    <row r="2716" spans="3:4" ht="14.1" customHeight="1" x14ac:dyDescent="0.2">
      <c r="C2716" s="1"/>
      <c r="D2716" s="1"/>
    </row>
    <row r="2717" spans="3:4" ht="14.1" customHeight="1" x14ac:dyDescent="0.2">
      <c r="C2717" s="1"/>
      <c r="D2717" s="1"/>
    </row>
    <row r="2718" spans="3:4" ht="14.1" customHeight="1" x14ac:dyDescent="0.2">
      <c r="C2718" s="1"/>
      <c r="D2718" s="1"/>
    </row>
    <row r="2719" spans="3:4" ht="14.1" customHeight="1" x14ac:dyDescent="0.2">
      <c r="C2719" s="1"/>
      <c r="D2719" s="1"/>
    </row>
    <row r="2720" spans="3:4" ht="14.1" customHeight="1" x14ac:dyDescent="0.2">
      <c r="C2720" s="1"/>
      <c r="D2720" s="1"/>
    </row>
    <row r="2721" spans="3:4" ht="14.1" customHeight="1" x14ac:dyDescent="0.2">
      <c r="C2721" s="1"/>
      <c r="D2721" s="1"/>
    </row>
    <row r="2722" spans="3:4" ht="14.1" customHeight="1" x14ac:dyDescent="0.2">
      <c r="C2722" s="1"/>
      <c r="D2722" s="1"/>
    </row>
    <row r="2723" spans="3:4" ht="14.1" customHeight="1" x14ac:dyDescent="0.2">
      <c r="C2723" s="1"/>
      <c r="D2723" s="1"/>
    </row>
    <row r="2724" spans="3:4" ht="14.1" customHeight="1" x14ac:dyDescent="0.2">
      <c r="C2724" s="1"/>
      <c r="D2724" s="1"/>
    </row>
    <row r="2725" spans="3:4" ht="14.1" customHeight="1" x14ac:dyDescent="0.2">
      <c r="C2725" s="1"/>
      <c r="D2725" s="1"/>
    </row>
    <row r="2726" spans="3:4" ht="14.1" customHeight="1" x14ac:dyDescent="0.2">
      <c r="C2726" s="1"/>
      <c r="D2726" s="1"/>
    </row>
    <row r="2727" spans="3:4" ht="14.1" customHeight="1" x14ac:dyDescent="0.2">
      <c r="C2727" s="1"/>
      <c r="D2727" s="1"/>
    </row>
    <row r="2728" spans="3:4" ht="14.1" customHeight="1" x14ac:dyDescent="0.2">
      <c r="C2728" s="1"/>
      <c r="D2728" s="1"/>
    </row>
    <row r="2729" spans="3:4" ht="14.1" customHeight="1" x14ac:dyDescent="0.2">
      <c r="C2729" s="1"/>
      <c r="D2729" s="1"/>
    </row>
    <row r="2730" spans="3:4" ht="14.1" customHeight="1" x14ac:dyDescent="0.2">
      <c r="C2730" s="1"/>
      <c r="D2730" s="1"/>
    </row>
    <row r="2731" spans="3:4" ht="14.1" customHeight="1" x14ac:dyDescent="0.2">
      <c r="C2731" s="1"/>
      <c r="D2731" s="1"/>
    </row>
    <row r="2732" spans="3:4" ht="14.1" customHeight="1" x14ac:dyDescent="0.2">
      <c r="C2732" s="1"/>
      <c r="D2732" s="1"/>
    </row>
    <row r="2733" spans="3:4" ht="14.1" customHeight="1" x14ac:dyDescent="0.2">
      <c r="C2733" s="1"/>
      <c r="D2733" s="1"/>
    </row>
    <row r="2734" spans="3:4" ht="14.1" customHeight="1" x14ac:dyDescent="0.2">
      <c r="C2734" s="1"/>
      <c r="D2734" s="1"/>
    </row>
    <row r="2735" spans="3:4" ht="14.1" customHeight="1" x14ac:dyDescent="0.2">
      <c r="C2735" s="1"/>
      <c r="D2735" s="1"/>
    </row>
    <row r="2736" spans="3:4" ht="14.1" customHeight="1" x14ac:dyDescent="0.2">
      <c r="C2736" s="1"/>
      <c r="D2736" s="1"/>
    </row>
    <row r="2737" spans="3:4" ht="14.1" customHeight="1" x14ac:dyDescent="0.2">
      <c r="C2737" s="1"/>
      <c r="D2737" s="1"/>
    </row>
    <row r="2738" spans="3:4" ht="14.1" customHeight="1" x14ac:dyDescent="0.2">
      <c r="C2738" s="1"/>
      <c r="D2738" s="1"/>
    </row>
    <row r="2739" spans="3:4" ht="14.1" customHeight="1" x14ac:dyDescent="0.2">
      <c r="C2739" s="1"/>
      <c r="D2739" s="1"/>
    </row>
    <row r="2740" spans="3:4" ht="14.1" customHeight="1" x14ac:dyDescent="0.2">
      <c r="C2740" s="1"/>
      <c r="D2740" s="1"/>
    </row>
    <row r="2741" spans="3:4" ht="14.1" customHeight="1" x14ac:dyDescent="0.2">
      <c r="C2741" s="1"/>
      <c r="D2741" s="1"/>
    </row>
    <row r="2742" spans="3:4" ht="14.1" customHeight="1" x14ac:dyDescent="0.2">
      <c r="C2742" s="1"/>
      <c r="D2742" s="1"/>
    </row>
    <row r="2743" spans="3:4" ht="14.1" customHeight="1" x14ac:dyDescent="0.2">
      <c r="C2743" s="1"/>
      <c r="D2743" s="1"/>
    </row>
    <row r="2744" spans="3:4" ht="14.1" customHeight="1" x14ac:dyDescent="0.2">
      <c r="C2744" s="1"/>
      <c r="D2744" s="1"/>
    </row>
    <row r="2745" spans="3:4" ht="14.1" customHeight="1" x14ac:dyDescent="0.2">
      <c r="C2745" s="1"/>
      <c r="D2745" s="1"/>
    </row>
    <row r="2746" spans="3:4" ht="14.1" customHeight="1" x14ac:dyDescent="0.2">
      <c r="C2746" s="1"/>
      <c r="D2746" s="1"/>
    </row>
    <row r="2747" spans="3:4" ht="14.1" customHeight="1" x14ac:dyDescent="0.2">
      <c r="C2747" s="1"/>
      <c r="D2747" s="1"/>
    </row>
    <row r="2748" spans="3:4" ht="14.1" customHeight="1" x14ac:dyDescent="0.2">
      <c r="C2748" s="1"/>
      <c r="D2748" s="1"/>
    </row>
    <row r="2749" spans="3:4" ht="14.1" customHeight="1" x14ac:dyDescent="0.2">
      <c r="C2749" s="1"/>
      <c r="D2749" s="1"/>
    </row>
    <row r="2750" spans="3:4" ht="14.1" customHeight="1" x14ac:dyDescent="0.2">
      <c r="C2750" s="1"/>
      <c r="D2750" s="1"/>
    </row>
    <row r="2751" spans="3:4" ht="14.1" customHeight="1" x14ac:dyDescent="0.2">
      <c r="C2751" s="1"/>
      <c r="D2751" s="1"/>
    </row>
    <row r="2752" spans="3:4" ht="14.1" customHeight="1" x14ac:dyDescent="0.2">
      <c r="C2752" s="1"/>
      <c r="D2752" s="1"/>
    </row>
    <row r="2753" spans="3:4" ht="14.1" customHeight="1" x14ac:dyDescent="0.2">
      <c r="C2753" s="1"/>
      <c r="D2753" s="1"/>
    </row>
    <row r="2754" spans="3:4" ht="14.1" customHeight="1" x14ac:dyDescent="0.2">
      <c r="C2754" s="1"/>
      <c r="D2754" s="1"/>
    </row>
    <row r="2755" spans="3:4" ht="14.1" customHeight="1" x14ac:dyDescent="0.2">
      <c r="C2755" s="1"/>
      <c r="D2755" s="1"/>
    </row>
    <row r="2756" spans="3:4" ht="14.1" customHeight="1" x14ac:dyDescent="0.2">
      <c r="C2756" s="1"/>
      <c r="D2756" s="1"/>
    </row>
    <row r="2757" spans="3:4" ht="14.1" customHeight="1" x14ac:dyDescent="0.2">
      <c r="C2757" s="1"/>
      <c r="D2757" s="1"/>
    </row>
    <row r="2758" spans="3:4" ht="14.1" customHeight="1" x14ac:dyDescent="0.2">
      <c r="C2758" s="1"/>
      <c r="D2758" s="1"/>
    </row>
    <row r="2759" spans="3:4" ht="14.1" customHeight="1" x14ac:dyDescent="0.2">
      <c r="C2759" s="1"/>
      <c r="D2759" s="1"/>
    </row>
    <row r="2760" spans="3:4" ht="14.1" customHeight="1" x14ac:dyDescent="0.2">
      <c r="C2760" s="1"/>
      <c r="D2760" s="1"/>
    </row>
    <row r="2761" spans="3:4" ht="14.1" customHeight="1" x14ac:dyDescent="0.2">
      <c r="C2761" s="1"/>
      <c r="D2761" s="1"/>
    </row>
    <row r="2762" spans="3:4" ht="14.1" customHeight="1" x14ac:dyDescent="0.2">
      <c r="C2762" s="1"/>
      <c r="D2762" s="1"/>
    </row>
    <row r="2763" spans="3:4" ht="14.1" customHeight="1" x14ac:dyDescent="0.2">
      <c r="C2763" s="1"/>
      <c r="D2763" s="1"/>
    </row>
    <row r="2764" spans="3:4" ht="14.1" customHeight="1" x14ac:dyDescent="0.2">
      <c r="C2764" s="1"/>
      <c r="D2764" s="1"/>
    </row>
    <row r="2765" spans="3:4" ht="14.1" customHeight="1" x14ac:dyDescent="0.2">
      <c r="C2765" s="1"/>
      <c r="D2765" s="1"/>
    </row>
    <row r="2766" spans="3:4" ht="14.1" customHeight="1" x14ac:dyDescent="0.2">
      <c r="C2766" s="1"/>
      <c r="D2766" s="1"/>
    </row>
    <row r="2767" spans="3:4" ht="14.1" customHeight="1" x14ac:dyDescent="0.2">
      <c r="C2767" s="1"/>
      <c r="D2767" s="1"/>
    </row>
    <row r="2768" spans="3:4" ht="14.1" customHeight="1" x14ac:dyDescent="0.2">
      <c r="C2768" s="1"/>
      <c r="D2768" s="1"/>
    </row>
    <row r="2769" spans="3:4" ht="14.1" customHeight="1" x14ac:dyDescent="0.2">
      <c r="C2769" s="1"/>
      <c r="D2769" s="1"/>
    </row>
    <row r="2770" spans="3:4" ht="14.1" customHeight="1" x14ac:dyDescent="0.2">
      <c r="C2770" s="1"/>
      <c r="D2770" s="1"/>
    </row>
    <row r="2771" spans="3:4" ht="14.1" customHeight="1" x14ac:dyDescent="0.2">
      <c r="C2771" s="1"/>
      <c r="D2771" s="1"/>
    </row>
    <row r="2772" spans="3:4" ht="14.1" customHeight="1" x14ac:dyDescent="0.2">
      <c r="C2772" s="1"/>
      <c r="D2772" s="1"/>
    </row>
    <row r="2773" spans="3:4" ht="14.1" customHeight="1" x14ac:dyDescent="0.2">
      <c r="C2773" s="1"/>
      <c r="D2773" s="1"/>
    </row>
    <row r="2774" spans="3:4" ht="14.1" customHeight="1" x14ac:dyDescent="0.2">
      <c r="C2774" s="1"/>
      <c r="D2774" s="1"/>
    </row>
    <row r="2775" spans="3:4" ht="14.1" customHeight="1" x14ac:dyDescent="0.2">
      <c r="C2775" s="1"/>
      <c r="D2775" s="1"/>
    </row>
    <row r="2776" spans="3:4" ht="14.1" customHeight="1" x14ac:dyDescent="0.2">
      <c r="C2776" s="1"/>
      <c r="D2776" s="1"/>
    </row>
    <row r="2777" spans="3:4" ht="14.1" customHeight="1" x14ac:dyDescent="0.2">
      <c r="C2777" s="1"/>
      <c r="D2777" s="1"/>
    </row>
    <row r="2778" spans="3:4" ht="14.1" customHeight="1" x14ac:dyDescent="0.2">
      <c r="C2778" s="1"/>
      <c r="D2778" s="1"/>
    </row>
    <row r="2779" spans="3:4" ht="14.1" customHeight="1" x14ac:dyDescent="0.2">
      <c r="C2779" s="1"/>
      <c r="D2779" s="1"/>
    </row>
    <row r="2780" spans="3:4" ht="14.1" customHeight="1" x14ac:dyDescent="0.2">
      <c r="C2780" s="1"/>
      <c r="D2780" s="1"/>
    </row>
    <row r="2781" spans="3:4" ht="14.1" customHeight="1" x14ac:dyDescent="0.2">
      <c r="C2781" s="1"/>
      <c r="D2781" s="1"/>
    </row>
    <row r="2782" spans="3:4" ht="14.1" customHeight="1" x14ac:dyDescent="0.2">
      <c r="C2782" s="1"/>
      <c r="D2782" s="1"/>
    </row>
    <row r="2783" spans="3:4" ht="14.1" customHeight="1" x14ac:dyDescent="0.2">
      <c r="C2783" s="1"/>
      <c r="D2783" s="1"/>
    </row>
    <row r="2784" spans="3:4" ht="14.1" customHeight="1" x14ac:dyDescent="0.2">
      <c r="C2784" s="1"/>
      <c r="D2784" s="1"/>
    </row>
    <row r="2785" spans="3:4" ht="14.1" customHeight="1" x14ac:dyDescent="0.2">
      <c r="C2785" s="1"/>
      <c r="D2785" s="1"/>
    </row>
    <row r="2786" spans="3:4" ht="14.1" customHeight="1" x14ac:dyDescent="0.2">
      <c r="C2786" s="1"/>
      <c r="D2786" s="1"/>
    </row>
    <row r="2787" spans="3:4" ht="14.1" customHeight="1" x14ac:dyDescent="0.2">
      <c r="C2787" s="1"/>
      <c r="D2787" s="1"/>
    </row>
    <row r="2788" spans="3:4" ht="14.1" customHeight="1" x14ac:dyDescent="0.2">
      <c r="C2788" s="1"/>
      <c r="D2788" s="1"/>
    </row>
    <row r="2789" spans="3:4" ht="14.1" customHeight="1" x14ac:dyDescent="0.2">
      <c r="C2789" s="1"/>
      <c r="D2789" s="1"/>
    </row>
    <row r="2790" spans="3:4" ht="14.1" customHeight="1" x14ac:dyDescent="0.2">
      <c r="C2790" s="1"/>
      <c r="D2790" s="1"/>
    </row>
    <row r="2791" spans="3:4" ht="14.1" customHeight="1" x14ac:dyDescent="0.2">
      <c r="C2791" s="1"/>
      <c r="D2791" s="1"/>
    </row>
    <row r="2792" spans="3:4" ht="14.1" customHeight="1" x14ac:dyDescent="0.2">
      <c r="C2792" s="1"/>
      <c r="D2792" s="1"/>
    </row>
    <row r="2793" spans="3:4" ht="14.1" customHeight="1" x14ac:dyDescent="0.2">
      <c r="C2793" s="1"/>
      <c r="D2793" s="1"/>
    </row>
    <row r="2794" spans="3:4" ht="14.1" customHeight="1" x14ac:dyDescent="0.2">
      <c r="C2794" s="1"/>
      <c r="D2794" s="1"/>
    </row>
    <row r="2795" spans="3:4" ht="14.1" customHeight="1" x14ac:dyDescent="0.2">
      <c r="C2795" s="1"/>
      <c r="D2795" s="1"/>
    </row>
    <row r="2796" spans="3:4" ht="14.1" customHeight="1" x14ac:dyDescent="0.2">
      <c r="C2796" s="1"/>
      <c r="D2796" s="1"/>
    </row>
    <row r="2797" spans="3:4" ht="14.1" customHeight="1" x14ac:dyDescent="0.2">
      <c r="C2797" s="1"/>
      <c r="D2797" s="1"/>
    </row>
    <row r="2798" spans="3:4" ht="14.1" customHeight="1" x14ac:dyDescent="0.2">
      <c r="C2798" s="1"/>
      <c r="D2798" s="1"/>
    </row>
    <row r="2799" spans="3:4" ht="14.1" customHeight="1" x14ac:dyDescent="0.2">
      <c r="C2799" s="1"/>
      <c r="D2799" s="1"/>
    </row>
    <row r="2800" spans="3:4" ht="14.1" customHeight="1" x14ac:dyDescent="0.2">
      <c r="C2800" s="1"/>
      <c r="D2800" s="1"/>
    </row>
    <row r="2801" spans="3:4" ht="14.1" customHeight="1" x14ac:dyDescent="0.2">
      <c r="C2801" s="1"/>
      <c r="D2801" s="1"/>
    </row>
    <row r="2802" spans="3:4" ht="14.1" customHeight="1" x14ac:dyDescent="0.2">
      <c r="C2802" s="1"/>
      <c r="D2802" s="1"/>
    </row>
    <row r="2803" spans="3:4" ht="14.1" customHeight="1" x14ac:dyDescent="0.2">
      <c r="C2803" s="1"/>
      <c r="D2803" s="1"/>
    </row>
    <row r="2804" spans="3:4" ht="14.1" customHeight="1" x14ac:dyDescent="0.2">
      <c r="C2804" s="1"/>
      <c r="D2804" s="1"/>
    </row>
    <row r="2805" spans="3:4" ht="14.1" customHeight="1" x14ac:dyDescent="0.2">
      <c r="C2805" s="1"/>
      <c r="D2805" s="1"/>
    </row>
    <row r="2806" spans="3:4" ht="14.1" customHeight="1" x14ac:dyDescent="0.2">
      <c r="C2806" s="1"/>
      <c r="D2806" s="1"/>
    </row>
    <row r="2807" spans="3:4" ht="14.1" customHeight="1" x14ac:dyDescent="0.2">
      <c r="C2807" s="1"/>
      <c r="D2807" s="1"/>
    </row>
    <row r="2808" spans="3:4" ht="14.1" customHeight="1" x14ac:dyDescent="0.2">
      <c r="C2808" s="1"/>
      <c r="D2808" s="1"/>
    </row>
    <row r="2809" spans="3:4" ht="14.1" customHeight="1" x14ac:dyDescent="0.2">
      <c r="C2809" s="1"/>
      <c r="D2809" s="1"/>
    </row>
    <row r="2810" spans="3:4" ht="14.1" customHeight="1" x14ac:dyDescent="0.2">
      <c r="C2810" s="1"/>
      <c r="D2810" s="1"/>
    </row>
    <row r="2811" spans="3:4" ht="14.1" customHeight="1" x14ac:dyDescent="0.2">
      <c r="C2811" s="1"/>
      <c r="D2811" s="1"/>
    </row>
    <row r="2812" spans="3:4" ht="14.1" customHeight="1" x14ac:dyDescent="0.2">
      <c r="C2812" s="1"/>
      <c r="D2812" s="1"/>
    </row>
  </sheetData>
  <mergeCells count="1">
    <mergeCell ref="A1:F1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19</vt:i4>
      </vt:variant>
    </vt:vector>
  </HeadingPairs>
  <TitlesOfParts>
    <vt:vector size="41" baseType="lpstr">
      <vt:lpstr>INDICE DE CUADROS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'c4'!Área_de_impresión</vt:lpstr>
      <vt:lpstr>'c8'!Área_de_impresión</vt:lpstr>
      <vt:lpstr>'c9'!Área_de_impresión</vt:lpstr>
      <vt:lpstr>'INDICE DE CUADROS'!Área_de_impresión</vt:lpstr>
      <vt:lpstr>'c13'!Títulos_a_imprimir</vt:lpstr>
    </vt:vector>
  </TitlesOfParts>
  <Company>Minagri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jmendieta</dc:creator>
  <cp:lastModifiedBy>Gabriel</cp:lastModifiedBy>
  <cp:lastPrinted>2019-02-14T18:36:13Z</cp:lastPrinted>
  <dcterms:created xsi:type="dcterms:W3CDTF">2015-07-15T16:15:56Z</dcterms:created>
  <dcterms:modified xsi:type="dcterms:W3CDTF">2021-02-27T03:49:56Z</dcterms:modified>
</cp:coreProperties>
</file>